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omments8.xml" ContentType="application/vnd.openxmlformats-officedocument.spreadsheetml.comments+xml"/>
  <Override PartName="/xl/drawings/drawing15.xml" ContentType="application/vnd.openxmlformats-officedocument.drawing+xml"/>
  <Override PartName="/xl/comments9.xml" ContentType="application/vnd.openxmlformats-officedocument.spreadsheetml.comments+xml"/>
  <Override PartName="/xl/drawings/drawing16.xml" ContentType="application/vnd.openxmlformats-officedocument.drawing+xml"/>
  <Override PartName="/xl/comments10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Au PHASE9 251c, 263b, 268, 211b, 236b &amp; 242b JN1773\DataPacks\R4\"/>
    </mc:Choice>
  </mc:AlternateContent>
  <xr:revisionPtr revIDLastSave="0" documentId="13_ncr:1_{C4AE95CB-D3EC-4504-A350-4FBBA2F2183A}" xr6:coauthVersionLast="47" xr6:coauthVersionMax="47" xr10:uidLastSave="{00000000-0000-0000-0000-000000000000}"/>
  <bookViews>
    <workbookView xWindow="-120" yWindow="-120" windowWidth="29040" windowHeight="15720" tabRatio="943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Homogeneity" sheetId="47895" r:id="rId6"/>
    <sheet name="Fire Assay" sheetId="47896" r:id="rId7"/>
    <sheet name="PA" sheetId="47897" r:id="rId8"/>
    <sheet name="AR Digest 10-50g" sheetId="47898" r:id="rId9"/>
    <sheet name="CNL" sheetId="47899" r:id="rId10"/>
    <sheet name="4-Acid" sheetId="47900" r:id="rId11"/>
    <sheet name="Aqua Regia" sheetId="47901" r:id="rId12"/>
    <sheet name="Fusion XRF" sheetId="47902" r:id="rId13"/>
    <sheet name="Thermograv" sheetId="47903" r:id="rId14"/>
    <sheet name="IRC" sheetId="47904" r:id="rId15"/>
    <sheet name="Laser Ablation" sheetId="47905" r:id="rId16"/>
  </sheets>
  <calcPr calcId="191029" calcMode="manual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47895" l="1"/>
  <c r="I24" i="47895"/>
  <c r="I25" i="47895"/>
  <c r="H23" i="47895"/>
  <c r="I26" i="47895" l="1"/>
  <c r="I27" i="47895" s="1"/>
  <c r="J7" i="47895"/>
  <c r="J15" i="47895"/>
  <c r="J19" i="47895"/>
  <c r="J4" i="47895"/>
  <c r="J8" i="47895"/>
  <c r="J12" i="47895"/>
  <c r="J16" i="47895"/>
  <c r="J20" i="47895"/>
  <c r="J5" i="47895"/>
  <c r="J9" i="47895"/>
  <c r="J13" i="47895"/>
  <c r="J17" i="47895"/>
  <c r="J21" i="47895"/>
  <c r="J11" i="47895"/>
  <c r="J6" i="47895"/>
  <c r="J10" i="47895"/>
  <c r="J14" i="47895"/>
  <c r="J18" i="47895"/>
  <c r="J3" i="47895"/>
  <c r="J22" i="47895"/>
  <c r="J23" i="47895" l="1"/>
  <c r="J24" i="47895"/>
  <c r="J25" i="47895"/>
  <c r="J26" i="4789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02A1F155-B1FA-4410-94C8-B5274CF015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338F44E8-3B90-40C0-AB76-6A127E8D24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6735A31B-3A09-4A39-8F7E-96F8556009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4FF4CFF8-EAE6-453D-BAD2-FDE6A66C35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3B3449F5-C966-4C88-8BCA-F7FE0FCD71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4CE24E48-BFA3-4579-9888-281CE5E197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6C74A016-DE23-4182-8B0F-2F7B3D0C80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1C2FD0F7-8311-43E6-A574-93E23379B5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CBFD7007-8853-4EF4-8F39-5A01BFD959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4352F633-1C04-4401-BDBE-46FFD0E2B2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E3AFEA13-9A77-417E-B47B-472CCC58F7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FCB35B2F-B4C9-4473-8662-FE6F3EC0D8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3AC825F0-9D11-4171-AB61-279F7E3220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4E7DF667-812B-4679-A2DB-5C9F6A10D7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AB2A27ED-8F81-4830-85FE-BE8229A3ED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EDF13983-6263-4581-8EB5-DC4F2658FD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C9C59368-3EED-4A62-94BF-3510168867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4D9B5E52-EC02-45F2-9FA4-45F5B07E72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8A964E29-DDD8-46FD-805D-809BFFD877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24D74E7E-BD1C-4719-B444-F8FDDFC4C7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05716AA0-2291-45FD-B6D3-9BE7993C90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E8FA1A73-0A86-4C3E-847F-BB5F3C1A39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C50C1922-B0CF-4C20-B68A-AF12C8DE6A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37383415-E1BB-4C2C-9138-BE4970A162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E9563975-ED53-42A7-9F01-7E1D021972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2BB32324-2951-492E-B291-8A144A15F3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8205948D-B2F4-4C80-AADE-4352351A7F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46619CEF-F393-4523-AE1B-F6361EF3A7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001CB5BB-27B7-4F00-87EE-9970EB552F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AEDF074D-918B-47E6-AE4A-911239E87A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51813048-D3E6-4FA1-A768-91D5BAC3FE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61C27A4E-9021-42C2-8CB1-ED5C4657AE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F4364679-B45C-43EA-9B01-A2BB75A9C1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84E4A37C-2862-4F0D-A636-1768273ED9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69F2333A-794F-4767-B04F-C4C31EFDC3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16F18EEC-A9A1-4330-ABC8-C5F654A890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B313C79A-3138-45DE-9AB6-C155CE256F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BEFECE2B-7AFF-47D8-A403-BB169C47E9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ECD08B74-62CB-4195-A400-D2CA45E94B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C74A25DC-7AF4-4B77-B46A-68CFE28AF1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5CD3D4C7-5EE3-46EF-A57D-0E0427464C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6BBAB191-A8C8-4ADF-BD3D-D06F08D803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DAEE945D-BC34-4615-9F62-811B6CE48E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040D3067-61C4-4C3D-8E13-07DAECE3D9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7A0C9128-1E8D-4C7B-BCAB-579BEE08E3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ECBA3872-FDAC-49B9-9FDE-0FE855DF13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B16F69E3-BBDF-4DB2-BA2B-96EC063DED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02E4069A-E8C4-4D83-8F69-69981F726B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DDE7EFB8-0233-41BD-A92D-467D421969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A7C2FD82-402A-47F6-9D71-D7F0646629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D3640F70-D2DE-4423-93E5-06E1524ADD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3D249427-A0D9-42A3-A2B0-C3A17DE513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D808F4B0-D313-40AE-9D9E-330A7A913E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742921ED-CF4E-448C-AC0A-092F8A1CE3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C6466AE5-A2E3-401A-A21B-2524C7CA88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F4235CF7-B367-4753-BEB8-20FBA4B2A4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3AE03202-6005-4960-AC15-19BCEE1D70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B23B9593-EF83-4055-B535-3AF729C70A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C77845AE-2978-46C3-8DFC-F06AC6752C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96DEEE12-A258-4598-87C9-646E01803D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66AE05A2-7EAD-4481-9F30-257D82474F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18EA5CFF-BDE9-4D67-B99C-B2BE8ABED7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EFE089B2-1A09-4143-BC01-330B2D8E37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CFC6B9CC-9E65-4E44-8E47-097B46C954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9A915F6A-8758-4BA4-B81F-5BA9CA513D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 xr:uid="{4A738ACC-5C1A-4B81-8503-4AB2D1FB3E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 shapeId="0" xr:uid="{00930939-49AE-4377-BD9F-E79332D56D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 xr:uid="{563D4193-F6DC-427F-9B80-0EF47F94A2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3" authorId="0" shapeId="0" xr:uid="{6622A09A-B598-4760-8ABF-BBF5D00C2D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 shapeId="0" xr:uid="{03AE0191-41C3-4DB3-987E-DEA800FC26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9" authorId="0" shapeId="0" xr:uid="{0DA6B15A-384B-4AAC-9454-23C723D39A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633C497A-EA5C-4F75-AC8D-4FF0EFEA03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5" authorId="0" shapeId="0" xr:uid="{0A13A535-7DD2-4DA3-9EC6-FA5EF555B3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3" authorId="0" shapeId="0" xr:uid="{6241589B-40D4-4CAC-87AA-F24DD84134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1" authorId="0" shapeId="0" xr:uid="{A2407763-64CD-48EE-8774-5AC15BB104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9" authorId="0" shapeId="0" xr:uid="{B9AE0791-DCA6-4B8C-A864-75CBDA0CEA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7" authorId="0" shapeId="0" xr:uid="{17E5B729-DC08-4774-9375-44236DABEB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5" authorId="0" shapeId="0" xr:uid="{68CC5DC4-A053-485A-92B3-A8E0BCA9FA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BBEB53E3-3A83-470E-9717-48B9F05369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1" authorId="0" shapeId="0" xr:uid="{726ABC55-55E0-4AF3-BDE3-365CB9BD82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9" authorId="0" shapeId="0" xr:uid="{F2FDD48F-5E98-4D0A-8A54-7FE92ACC56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7" authorId="0" shapeId="0" xr:uid="{E17C6754-DA31-4291-BBE0-8A38700204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5" authorId="0" shapeId="0" xr:uid="{42D0ED76-89BE-4DE1-B21E-A85CB1EDE9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3" authorId="0" shapeId="0" xr:uid="{772BFF0F-3D90-4E5E-A171-203C4BB9F1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1" authorId="0" shapeId="0" xr:uid="{3138A3CA-0C3D-42DF-A414-BFA7C5E1D1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984A49D9-872C-46B4-9E19-B735B3C4B8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7" authorId="0" shapeId="0" xr:uid="{849433B1-656F-42FD-B386-19DD459E38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5" authorId="0" shapeId="0" xr:uid="{95D622F4-8C16-4B52-87DD-D43D97330F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3" authorId="0" shapeId="0" xr:uid="{2D3E24A4-AE9B-4E21-93B7-0E4D08F270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2" authorId="0" shapeId="0" xr:uid="{68344587-E26E-4AA9-A9DF-BCBA7FEDD7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0" authorId="0" shapeId="0" xr:uid="{A37A1CDB-C113-48AE-9EBB-9600B9D3C7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8" authorId="0" shapeId="0" xr:uid="{49423CC7-0D08-4F65-ABB2-8EAC329137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6" authorId="0" shapeId="0" xr:uid="{1C857642-5B6D-4DF5-9C90-A69C22558B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5" authorId="0" shapeId="0" xr:uid="{608AFBEF-4BC4-4B1A-A627-7E01B6CDAE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3" authorId="0" shapeId="0" xr:uid="{7734FBA2-DDDC-41F3-8E32-00B2C462A0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1" authorId="0" shapeId="0" xr:uid="{249979AE-A1D0-437B-AC26-3936923577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9" authorId="0" shapeId="0" xr:uid="{64B6CC72-115B-4991-8D8D-A081400C68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7" authorId="0" shapeId="0" xr:uid="{965A6375-BDBC-4646-9957-C2F7BDC3A2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5" authorId="0" shapeId="0" xr:uid="{76B72DD9-ECCC-4759-A355-B098C5E12F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3" authorId="0" shapeId="0" xr:uid="{98DF1F20-BE6A-44C5-ADC4-798E7080AB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2" authorId="0" shapeId="0" xr:uid="{584841F0-BFA2-4C4A-9246-E48A41B41E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0" authorId="0" shapeId="0" xr:uid="{EBBA22F5-24D1-48F5-BC71-77B697CFDD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8" authorId="0" shapeId="0" xr:uid="{00EE8890-B5BB-4E17-9AD3-36076CD24D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7" authorId="0" shapeId="0" xr:uid="{D77E6092-5455-4B2D-850B-04DCA63BAC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5" authorId="0" shapeId="0" xr:uid="{F1E30DD1-598D-4FC4-816D-6824196FBB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3" authorId="0" shapeId="0" xr:uid="{6A57AEBE-2FFC-454A-9B46-E9EDAAF506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1" authorId="0" shapeId="0" xr:uid="{29662262-5EF6-4ACF-8E5B-2381A1231D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0" authorId="0" shapeId="0" xr:uid="{7C140B36-008E-4F43-AF96-7ED63E08F1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8" authorId="0" shapeId="0" xr:uid="{871B5F4D-993F-4A89-9E8D-88681DBAF2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6" authorId="0" shapeId="0" xr:uid="{13262204-E3F2-442C-BED2-9AEA432F0A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4" authorId="0" shapeId="0" xr:uid="{CF295412-8241-4A0A-BAF6-2D5A62303F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3" authorId="0" shapeId="0" xr:uid="{A24E7A3A-A383-4766-8A08-0F2378D101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1" authorId="0" shapeId="0" xr:uid="{A5FF2B71-4D5E-49C8-B007-F16CC781BF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9" authorId="0" shapeId="0" xr:uid="{DD424B43-E5F6-4A55-9686-35EA1AF709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7" authorId="0" shapeId="0" xr:uid="{633A1CA0-88DD-40E6-9A09-25D5545640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5" authorId="0" shapeId="0" xr:uid="{C9838DF4-0293-4CC0-9718-AD352B4468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3" authorId="0" shapeId="0" xr:uid="{A7770B4E-002C-4BD1-8382-4FF84B7EE2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1" authorId="0" shapeId="0" xr:uid="{4BBCA682-7A20-4DDC-8FB6-A3549A57EF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A5FB26C8-4B21-4117-AB7B-0621E1D419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8D316B9E-CF4D-4EBF-948D-4ABB61FAA7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34D123FF-268F-4562-B971-3C5E3CD2DF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9618B31D-92D5-473F-8DE5-4D4DD6B116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0A7A9F5C-7D03-43B1-9246-51BA6A7DB0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C485E056-6DD2-4E0B-9914-9D545E3C72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B9ECF91E-C1B0-4756-85F1-8FF0DC818A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 shapeId="0" xr:uid="{ED6F681B-54AE-466D-8DD6-4D5A5E70ED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F927894C-BAF2-41AE-A962-546794CAA6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C8A9F0F6-C97C-40DB-932C-A3545637C2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 xr:uid="{A1DED956-BE81-4630-B75A-E3596DB736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 xr:uid="{BAD4DA8C-A141-4111-97F6-BC2467E575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 shapeId="0" xr:uid="{7324382E-BC85-4585-912E-A40E7C965F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 xr:uid="{8A0BFE65-927A-4270-AAFA-85E0E985B7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 xr:uid="{7431AFC0-DCD8-4382-8396-989128B8B5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0" authorId="0" shapeId="0" xr:uid="{1503B180-3392-4670-A0A0-8F8C4E8634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8" authorId="0" shapeId="0" xr:uid="{CD82F4A6-071E-4B31-8165-823E30EA7E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6" authorId="0" shapeId="0" xr:uid="{D995D89B-5AB5-4323-916E-C183F30CD7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4" authorId="0" shapeId="0" xr:uid="{2DD71E1B-40F7-488A-92AB-46003856AC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2" authorId="0" shapeId="0" xr:uid="{C2CE0B30-5A04-4A32-BB0A-F3756177C5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0" authorId="0" shapeId="0" xr:uid="{42AF88C7-19F9-4DFE-9035-4DADD609D3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8" authorId="0" shapeId="0" xr:uid="{DEA1546D-37A7-4578-A840-571E88BECB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7" authorId="0" shapeId="0" xr:uid="{58178B2F-DE83-42B0-AFAC-BCBADFB9F1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5" authorId="0" shapeId="0" xr:uid="{16CDE690-FB4E-4AEB-B18E-EADD549510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3" authorId="0" shapeId="0" xr:uid="{C336EC35-D75A-422C-9BBB-DC1E767176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1" authorId="0" shapeId="0" xr:uid="{91DCA5E3-4634-494C-AC38-C2834F873A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E94DD84C-551B-4528-BEE2-05F61BF4A7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7" authorId="0" shapeId="0" xr:uid="{E8EFCA38-09FD-4A79-84A2-48D9B11365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5" authorId="0" shapeId="0" xr:uid="{B6214A96-E20B-46BB-9C03-C9B98F4A18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3" authorId="0" shapeId="0" xr:uid="{0CD9AD53-9F1B-45A8-AEF4-034F1AB30B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1" authorId="0" shapeId="0" xr:uid="{F01B52FA-78B2-423F-9C9F-68BE3577F4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9" authorId="0" shapeId="0" xr:uid="{CB17F010-7A22-4B39-A21F-60F8244E53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8" authorId="0" shapeId="0" xr:uid="{4ECD2421-C86B-4CD7-A8A7-6E3C60EF27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6" authorId="0" shapeId="0" xr:uid="{68647965-EF7D-4459-B3B5-9D9052F235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5" authorId="0" shapeId="0" xr:uid="{B6967F6F-6C73-4952-9778-2D0B712C27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3" authorId="0" shapeId="0" xr:uid="{A8B186CF-4550-403F-8E52-9EF04C651F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81F2517D-1B77-4548-B102-A8A8AB6F61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9" authorId="0" shapeId="0" xr:uid="{AD5A8F5D-91B6-49C4-8537-9F17BD79E9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8" authorId="0" shapeId="0" xr:uid="{EA89E36F-D292-4E53-A1B2-1EE13EB2E4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6" authorId="0" shapeId="0" xr:uid="{2B95A391-1063-4077-BFD7-1A25D05C93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4" authorId="0" shapeId="0" xr:uid="{1B1A5A07-1819-4A08-9A45-BDD596CFC9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2" authorId="0" shapeId="0" xr:uid="{6BD3467B-3594-42D8-B9CB-2754F0A8E0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0" authorId="0" shapeId="0" xr:uid="{6CDC7007-30BD-4A09-AA5E-699D98376C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8" authorId="0" shapeId="0" xr:uid="{57F04C59-2245-4378-AB77-30F8384EB7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6" authorId="0" shapeId="0" xr:uid="{0C550643-D584-4891-AA75-A452913E95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5" authorId="0" shapeId="0" xr:uid="{0FD246D8-0CCF-4C3A-9F65-A0563B02D7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4" authorId="0" shapeId="0" xr:uid="{D3BECB0D-18A9-4B78-8A54-55B81375A8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3" authorId="0" shapeId="0" xr:uid="{055258B2-9ACA-47BA-AE55-3F581259AE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1" authorId="0" shapeId="0" xr:uid="{F986317B-82A8-4356-8E1F-917EE6916A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0" authorId="0" shapeId="0" xr:uid="{B6A4633F-16B7-48FB-ADA0-D2251C0D8E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9" authorId="0" shapeId="0" xr:uid="{768BC2D0-B44C-43FF-A103-EB63244CD4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7" authorId="0" shapeId="0" xr:uid="{0C2DAB6B-EEE4-4D1F-BD37-1C2C822169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5" authorId="0" shapeId="0" xr:uid="{8B9253B0-FC02-4F8F-A1C1-C6A82D39B4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4" authorId="0" shapeId="0" xr:uid="{18A029A1-7352-4DBC-8540-7F193233B1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2" authorId="0" shapeId="0" xr:uid="{2CDD2E40-21E4-4585-B138-1ED7BE20EE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0" authorId="0" shapeId="0" xr:uid="{B01CFF13-AAC4-4790-B406-1CC12871BA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9" authorId="0" shapeId="0" xr:uid="{F1A8A9CB-F368-49AC-937C-1DFCA6C8FA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7" authorId="0" shapeId="0" xr:uid="{A755327C-F30B-4F4B-B3B0-BD5971BEA7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5" authorId="0" shapeId="0" xr:uid="{DE5A87D4-4A91-4F54-AAB2-8C11E40D2D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3" authorId="0" shapeId="0" xr:uid="{0A641705-9BC2-4EBB-A1D4-60B2CC6CD9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2" authorId="0" shapeId="0" xr:uid="{BBCCAB5A-0BF8-442A-9B7D-EFD54CB27D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0" authorId="0" shapeId="0" xr:uid="{ADA5E1AB-0A02-4BB1-8FB2-41C4A2527D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8" authorId="0" shapeId="0" xr:uid="{1AD352C8-462B-4D89-9AC5-EBC10F0B73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6" authorId="0" shapeId="0" xr:uid="{B19D52DE-4407-43C2-BEDA-67710BC71B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CBB14AA2-5C2F-453A-ABC9-BDB3B7CC70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8E22B2F3-6084-4D1A-86DB-6B2543C4D3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3DCC6627-0D49-4702-93E4-5D9DCD7FCE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CED9F95E-A80E-4DC9-B710-8B1CEBC4C6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A9A56A18-A947-46FB-A4B7-0E6329B867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74D8D1BE-9E27-4175-AECA-14912B7155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5B94E9BE-1E40-4D8A-9F02-DBB276E119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5A439C46-17F9-4179-9EA1-A9801B0030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931E4D38-0261-4BD4-AAA4-82B90BDBA8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93A480F2-0F4B-496A-9D3A-C274DEA383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E292594D-36A1-413C-A8DE-302F0B2160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84D066FD-CB92-40C2-9962-D82C972FCD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39F184D3-74CE-482F-90A9-DF2F79B568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B58E2A26-944A-431C-91A3-74BE50BA9E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C1A62318-6F8D-4836-8716-A268EB5F1B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8A39351E-389A-42EC-B9A8-6A6E38BD7B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47FA02CD-CC10-4DD4-B282-C5D6CF4277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A7715FBE-AE5A-4FD9-A056-C6C82E2B27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87556499-75C6-42C4-A10B-D7720CA290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0104EA40-874E-4FD3-8F6F-1614AA5A2D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9A29703B-07E9-4B61-A6E6-9B7895CEE5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58D1CC7F-FFCB-4946-9B6C-DF66918520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DBAC9861-DA98-4539-893F-583D3DEBDD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D10C29AC-6716-4534-88C7-3C404F9C07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B4F104B2-689F-474F-90CB-477317134E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731289B0-B1A2-4BAC-AACD-A4490635F7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366232D1-E679-407F-8C7C-65FAD2635F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<sst xmlns="http://schemas.openxmlformats.org/spreadsheetml/2006/main" count="12046" uniqueCount="699">
  <si>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</si>
  <si>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</si>
  <si>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</si>
  <si>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</si>
  <si>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</si>
  <si>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</si>
  <si>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</si>
  <si>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</si>
  <si>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</si>
  <si>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</si>
  <si>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</si>
  <si>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</si>
  <si>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</si>
  <si>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</si>
  <si>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</si>
  <si>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</si>
  <si>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</si>
  <si>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</si>
  <si>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</si>
  <si>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</si>
  <si>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</si>
  <si>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</si>
  <si>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</si>
  <si>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</si>
  <si>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</si>
  <si>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</si>
  <si>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</si>
  <si>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</si>
  <si>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</si>
  <si>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</si>
  <si>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</si>
  <si>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</si>
  <si>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</si>
  <si>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</si>
  <si>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</si>
  <si>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</si>
  <si>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</si>
  <si>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</si>
  <si>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</si>
  <si>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</si>
  <si>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</si>
  <si>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</si>
  <si>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</si>
  <si>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</si>
  <si>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</si>
  <si>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</si>
  <si>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</si>
  <si>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</si>
  <si>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</si>
  <si>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</si>
  <si>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</si>
  <si>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</si>
  <si>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</si>
  <si>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</si>
  <si>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</si>
  <si>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</si>
  <si>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</si>
  <si>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</si>
  <si>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</si>
  <si>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</si>
  <si>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</si>
  <si>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</si>
  <si>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</si>
  <si>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</si>
  <si>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</si>
  <si>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</si>
  <si>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</si>
  <si>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</si>
  <si>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</si>
  <si>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</si>
  <si>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</si>
  <si>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</si>
  <si>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</si>
  <si>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</si>
  <si>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</si>
  <si>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</si>
  <si>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</si>
  <si>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</si>
  <si>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</si>
  <si>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</si>
  <si>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</si>
  <si>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</si>
  <si>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</si>
  <si>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</si>
  <si>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</si>
  <si>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</si>
  <si>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</si>
  <si>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</si>
  <si>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</si>
  <si>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</si>
  <si>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</si>
  <si>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</si>
  <si>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</si>
  <si>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</si>
  <si>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</si>
  <si>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</t>
  </si>
  <si>
    <t>&lt; 0.2</t>
  </si>
  <si>
    <t>Au</t>
  </si>
  <si>
    <t>BF*XRF</t>
  </si>
  <si>
    <t>IRC</t>
  </si>
  <si>
    <t>CaO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</si>
  <si>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</si>
  <si>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</si>
  <si>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</si>
  <si>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</si>
  <si>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</si>
  <si>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</si>
  <si>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</si>
  <si>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</si>
  <si>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C</t>
  </si>
  <si>
    <t>Round</t>
  </si>
  <si>
    <t>Replicate</t>
  </si>
  <si>
    <t>Perth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</si>
  <si>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</si>
  <si>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</si>
  <si>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</si>
  <si>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</si>
  <si>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</si>
  <si>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</si>
  <si>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</si>
  <si>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</si>
  <si>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</si>
  <si>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</si>
  <si>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</si>
  <si>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</si>
  <si>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</si>
  <si>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</si>
  <si>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</si>
  <si>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</si>
  <si>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</si>
  <si>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</si>
  <si>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</si>
  <si>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</si>
  <si>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</si>
  <si>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</si>
  <si>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</si>
  <si>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</si>
  <si>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</si>
  <si>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</si>
  <si>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</si>
  <si>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</si>
  <si>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</si>
  <si>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</si>
  <si>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</si>
  <si>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</si>
  <si>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</si>
  <si>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</si>
  <si>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</si>
  <si>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</si>
  <si>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</si>
  <si>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</si>
  <si>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</si>
  <si>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</si>
  <si>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</si>
  <si>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</si>
  <si>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</si>
  <si>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</si>
  <si>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</si>
  <si>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</si>
  <si>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</si>
  <si>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</si>
  <si>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</si>
  <si>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</si>
  <si>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</si>
  <si>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</si>
  <si>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</si>
  <si>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</si>
  <si>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</si>
  <si>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</si>
  <si>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</si>
  <si>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</si>
  <si>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</si>
  <si>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</si>
  <si>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</si>
  <si>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</si>
  <si>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</si>
  <si>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</si>
  <si>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</si>
  <si>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</si>
  <si>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</si>
  <si>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</si>
  <si>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</si>
  <si>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</si>
  <si>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</si>
  <si>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</si>
  <si>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</si>
  <si>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</si>
  <si>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</si>
  <si>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</si>
  <si>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</si>
  <si>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</si>
  <si>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</si>
  <si>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</si>
  <si>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</si>
  <si>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</si>
  <si>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</si>
  <si>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</si>
  <si>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</si>
  <si>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</si>
  <si>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</si>
  <si>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</si>
  <si>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</si>
  <si>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Response (ppm)</t>
  </si>
  <si>
    <t>Upscaled
Value (ppm)</t>
  </si>
  <si>
    <t>ANSLu</t>
  </si>
  <si>
    <t>Aqua Regia Digestion</t>
  </si>
  <si>
    <t>Cl</t>
  </si>
  <si>
    <t>Laser Ablation ICP-MS</t>
  </si>
  <si>
    <t>Pb Fire Assay</t>
  </si>
  <si>
    <t>PhotonAssay</t>
  </si>
  <si>
    <t>Aqua Regia Digestion (sample weights 10-50g)</t>
  </si>
  <si>
    <t>Cyanide Leach</t>
  </si>
  <si>
    <t>&lt; 0.001</t>
  </si>
  <si>
    <t>Au, ppm</t>
  </si>
  <si>
    <t>Ag, ppm</t>
  </si>
  <si>
    <t>As, ppm</t>
  </si>
  <si>
    <t>Bi, ppm</t>
  </si>
  <si>
    <t>Cd, ppm</t>
  </si>
  <si>
    <t>Cu, ppm</t>
  </si>
  <si>
    <t>Er, ppm</t>
  </si>
  <si>
    <t>Ge, ppm</t>
  </si>
  <si>
    <t>S, wt.%</t>
  </si>
  <si>
    <t>Sb, ppm</t>
  </si>
  <si>
    <t>Te, ppm</t>
  </si>
  <si>
    <t>W, ppm</t>
  </si>
  <si>
    <t>B, ppm</t>
  </si>
  <si>
    <t>Hg, ppm</t>
  </si>
  <si>
    <t>Re, ppm</t>
  </si>
  <si>
    <t>Se, ppm</t>
  </si>
  <si>
    <t>Lab</t>
  </si>
  <si>
    <t>No</t>
  </si>
  <si>
    <t>2.00</t>
  </si>
  <si>
    <t>1.01</t>
  </si>
  <si>
    <t>1.02</t>
  </si>
  <si>
    <t>1.03</t>
  </si>
  <si>
    <t>1.04</t>
  </si>
  <si>
    <t>1.05</t>
  </si>
  <si>
    <t>1.06</t>
  </si>
  <si>
    <t>1.07</t>
  </si>
  <si>
    <t>1.08</t>
  </si>
  <si>
    <t>1.09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</si>
  <si>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</si>
  <si>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</si>
  <si>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</si>
  <si>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</si>
  <si>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</si>
  <si>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</si>
  <si>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</si>
  <si>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</si>
  <si>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</si>
  <si>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</si>
  <si>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</si>
  <si>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1.22</t>
  </si>
  <si>
    <t>1.23</t>
  </si>
  <si>
    <t>1.28</t>
  </si>
  <si>
    <t>FA*AAS</t>
  </si>
  <si>
    <t>FA*OES</t>
  </si>
  <si>
    <t>0.085g</t>
  </si>
  <si>
    <t>50g</t>
  </si>
  <si>
    <t>40g</t>
  </si>
  <si>
    <t>Mean</t>
  </si>
  <si>
    <t>Median</t>
  </si>
  <si>
    <t>Std Dev.</t>
  </si>
  <si>
    <t>PDM3</t>
  </si>
  <si>
    <t>Z-Score (Absolute)</t>
  </si>
  <si>
    <t>NA</t>
  </si>
  <si>
    <t>6.01</t>
  </si>
  <si>
    <t>6.02</t>
  </si>
  <si>
    <t>6.03</t>
  </si>
  <si>
    <t>6.04</t>
  </si>
  <si>
    <t>6.05</t>
  </si>
  <si>
    <t>6.06</t>
  </si>
  <si>
    <t>6.07</t>
  </si>
  <si>
    <t>6.08</t>
  </si>
  <si>
    <t>6.09</t>
  </si>
  <si>
    <t>6.10</t>
  </si>
  <si>
    <t>6.11</t>
  </si>
  <si>
    <t>6.12</t>
  </si>
  <si>
    <t>6.13</t>
  </si>
  <si>
    <t>6.14</t>
  </si>
  <si>
    <t>6.15</t>
  </si>
  <si>
    <t>6.16</t>
  </si>
  <si>
    <t>6.17</t>
  </si>
  <si>
    <t>Raw*PA</t>
  </si>
  <si>
    <t>1.21</t>
  </si>
  <si>
    <t>1.29</t>
  </si>
  <si>
    <t>AR*AAS</t>
  </si>
  <si>
    <t>AR*MS</t>
  </si>
  <si>
    <t>AR*OES</t>
  </si>
  <si>
    <t>10g</t>
  </si>
  <si>
    <t>15g</t>
  </si>
  <si>
    <t>&lt; 0.5</t>
  </si>
  <si>
    <t>1.27</t>
  </si>
  <si>
    <t>CNL*AAS</t>
  </si>
  <si>
    <t>CNL*MS</t>
  </si>
  <si>
    <t>CNL*OES</t>
  </si>
  <si>
    <t>200g</t>
  </si>
  <si>
    <t>20g</t>
  </si>
  <si>
    <t>05g</t>
  </si>
  <si>
    <t>1.30</t>
  </si>
  <si>
    <t>4A*MS</t>
  </si>
  <si>
    <t>4A*OES/MS</t>
  </si>
  <si>
    <t>&lt; 0.3</t>
  </si>
  <si>
    <t>Results from laboratories 1.07, 1.08, 1.15, 1.16 and 1.28 were removed due to their 0.1 ppm reading resolution.</t>
  </si>
  <si>
    <t>Results from laboratories 1.17 and 1.19 were removed due to their 1 ppm reading resolution.</t>
  </si>
  <si>
    <t>&lt; 0.02</t>
  </si>
  <si>
    <t>&lt; 0.05</t>
  </si>
  <si>
    <t>Results from laboratory 1.08 and 1.28 were removed due to their 1 ppm reading resolution.</t>
  </si>
  <si>
    <t>Results from laboratories 1.07, 1.15, 1.16 and 1.28 were removed due to their 1 ppm reading resolution.</t>
  </si>
  <si>
    <t>&lt; 0.002</t>
  </si>
  <si>
    <t>&lt; 0.04</t>
  </si>
  <si>
    <t>Results from laboratories 1.07, 1.16, 1.21 and 1.28 were removed due to their 1 ppm reading resolution.</t>
  </si>
  <si>
    <t>&lt; 1.5</t>
  </si>
  <si>
    <t>Results from laboratory 1.07 were removed due to their 1 ppm reading resolution.</t>
  </si>
  <si>
    <t>Results from laboratories 1.02, 1.16, 1.18 and 1.28 were removed due to their 0.1 ppm reading resolution.</t>
  </si>
  <si>
    <t>Results from laboratories 1.07, 1.17 and 1.19 were removed due to their 0.1 ppm reading resolution.</t>
  </si>
  <si>
    <t>Indicative</t>
  </si>
  <si>
    <t>AR*OES/MS</t>
  </si>
  <si>
    <t>01g</t>
  </si>
  <si>
    <t>0.2g</t>
  </si>
  <si>
    <t>0.5g</t>
  </si>
  <si>
    <t>0.1g</t>
  </si>
  <si>
    <t>Results from laboratory 1.28 were removed due to their 0.01 ppm reading resolution.</t>
  </si>
  <si>
    <t>&lt; 20</t>
  </si>
  <si>
    <t>Results from laboratory 1.07 were removed due to their 0.1 ppm reading resolution.</t>
  </si>
  <si>
    <t>Results from laboratory 1.18 were removed due to their 1 ppm reading resolution.</t>
  </si>
  <si>
    <t>Results from laboratories 1.15, 1.18 and 1.28 were removed due to their 1 ppm reading resolution.</t>
  </si>
  <si>
    <t>Results from laboratories 1.16, 1.18, 1.21 and 1.28 were removed due to their 1 ppm reading resolution.</t>
  </si>
  <si>
    <t>Results from laboratory 1.08 were removed due to their 1 ppm reading resolution.</t>
  </si>
  <si>
    <t>Results from laboratory 1.28 were removed due to their 1 ppm reading resolution.</t>
  </si>
  <si>
    <t>Results from laboratories 1.18 and 1.28 were removed due to their 1 ppm reading resolution.</t>
  </si>
  <si>
    <t>Results from laboratories 1.02 and 1.28 were removed due to their 0.1 ppm reading resolution.</t>
  </si>
  <si>
    <t>Results from laboratory 1.28 were removed due to their 0.1 ppm reading resolution.</t>
  </si>
  <si>
    <t>BV Geo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</si>
  <si>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</si>
  <si>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</si>
  <si>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</si>
  <si>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</si>
  <si>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</si>
  <si>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</si>
  <si>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</si>
  <si>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</si>
  <si>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LOI*TGA</t>
  </si>
  <si>
    <t>ABL*MS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</si>
  <si>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</si>
  <si>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</si>
  <si>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</si>
  <si>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laser ablation with inductively coupled plasma mass spectroscopy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</si>
  <si>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</si>
  <si>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</si>
  <si>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</si>
  <si>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ICP-MS finish</t>
  </si>
  <si>
    <t>lithium borate fusion with X-ray fluorescence spectroscopy</t>
  </si>
  <si>
    <t>cyanide leach with atomic absorption spectroscopy</t>
  </si>
  <si>
    <t>cyanide leach with inductively coupled plasma mass spectroscopy</t>
  </si>
  <si>
    <t>cyanide leach with inductively coupled plasma optical emission spectroscopy</t>
  </si>
  <si>
    <t>fire assay with atomic absorption spectroscopy</t>
  </si>
  <si>
    <t>fire assay with inductively coupled plasma optical emission spectroscopy</t>
  </si>
  <si>
    <t>instrumental neutron activation analysis</t>
  </si>
  <si>
    <t>infrared combustion</t>
  </si>
  <si>
    <t>loss on ignition by thermogravimetric analysis</t>
  </si>
  <si>
    <t>350g 300ml raw sample (solid) packed into single use jar with PhotonAssay (X-ray) finish</t>
  </si>
  <si>
    <t>Text Values:</t>
  </si>
  <si>
    <t>Unable to report due to QC failure (Lab 1.15)</t>
  </si>
  <si>
    <t>ALS, Canning Vale, WA, Australia</t>
  </si>
  <si>
    <t>ALS, Johannesburg, South Africa</t>
  </si>
  <si>
    <t>ALS, Kalgoorlie, WA, Australia</t>
  </si>
  <si>
    <t>ALS, Lima, Peru</t>
  </si>
  <si>
    <t>ALS, Loughrea, Galway, Ireland</t>
  </si>
  <si>
    <t>ALS, Malaga, WA, Australia</t>
  </si>
  <si>
    <t>American Assay Laboratories, Sparks, Nevada, USA</t>
  </si>
  <si>
    <t>ANSTO, Lucas Heights, NSW, Australia</t>
  </si>
  <si>
    <t>ARGETEST (SÖGÜT), Sögüt, Bilecik Province, Turkey</t>
  </si>
  <si>
    <t>ARGETEST Mineral Processing, Ankara, Central Anatolia, Turkey</t>
  </si>
  <si>
    <t>Britannia Mining Solutions, Hamilton, Ontario, Canada</t>
  </si>
  <si>
    <t>Bureau Veritas Commodities Canada Ltd, Vancouver, BC, Canada</t>
  </si>
  <si>
    <t>Bureau Veritas Geoanalytical, Adelaide, SA, Australia</t>
  </si>
  <si>
    <t>Bureau Veritas Geoanalytical, Perth, WA, Australia</t>
  </si>
  <si>
    <t>Bureau Veritas Mineral Solutions (BVMS), Al Wadi District, Jeddah, Saudi Arabia</t>
  </si>
  <si>
    <t>Gekko Assay Labs, Ballarat, VIC, Australia</t>
  </si>
  <si>
    <t>Inspectorate (BV), Lima, Peru</t>
  </si>
  <si>
    <t>Intertek, Cupang, Muntinlupa, Philippines</t>
  </si>
  <si>
    <t>Intertek, Perth, WA, Australia</t>
  </si>
  <si>
    <t>Intertek, Townsville, QLD, Australia</t>
  </si>
  <si>
    <t>Intertek Minerals Limited, Manso Nkwanta, Ashanti Region, Ghana</t>
  </si>
  <si>
    <t>Intertek Minerals Ltd, Bibiani, Western North Region, Ghana</t>
  </si>
  <si>
    <t>Intertek Minerals Ltd, Tarkwa, Western Region, Ghana</t>
  </si>
  <si>
    <t>Laboratoire LABOMINE SARL, Agadir, Souss-Massa, Morocco</t>
  </si>
  <si>
    <t>Labwest Minerals Analysis, Perth, WA, Australia</t>
  </si>
  <si>
    <t>MSA ENVAL Laboratories, Yamoussoukro, Côte d'Ivoire</t>
  </si>
  <si>
    <t>MSALABS, Bougouni, Bamako, Mali</t>
  </si>
  <si>
    <t>MSALABS, Prince George, BC, Canada</t>
  </si>
  <si>
    <t>MSALABS, Val-d'Or, Quebec, Canada</t>
  </si>
  <si>
    <t>MSALABS Bulyanhulu Gold Mine, Bubada, Shinyanga, United Republic of Tanzania</t>
  </si>
  <si>
    <t>MSALABS Geita, Geita, Geita, United Republic of Tanzania</t>
  </si>
  <si>
    <t>MSALABS Ghana Ltd, Obuasi, Ashanti, Ghana</t>
  </si>
  <si>
    <t>MSALABS Kibali Gold Mines, Doko, Haut-Uélé, Congo, Democratic Republic of the (Zaire)</t>
  </si>
  <si>
    <t>MSALABS Timmins, Timmins, Ontario, Canada</t>
  </si>
  <si>
    <t>On Site Laboratory Services, Bendigo, VIC, Australia</t>
  </si>
  <si>
    <t>PT Geoservices Ltd, Cikarang, Jakarta Raya, Indonesia</t>
  </si>
  <si>
    <t>PT Intertek Utama Services, Jakarta Timur, DKI Jakarta, Indonesia</t>
  </si>
  <si>
    <t>Ravenswood Gold, Ravenswood, QLD, Australia</t>
  </si>
  <si>
    <t>SGS Geosol Laboratorios Ltda, Vespasiano, Minas Gerais, Brazil</t>
  </si>
  <si>
    <t>SGS Tarkwa, Tarkwa, Western Region, Ghana</t>
  </si>
  <si>
    <t>Shiva Analyticals Ltd, Bangalore North, Karnataka, India</t>
  </si>
  <si>
    <t>Stewart Assay &amp; Environmental Laboratories LLC, Kara-Balta, Chüy, Kyrgyzstan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</si>
  <si>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</si>
  <si>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</si>
  <si>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</si>
  <si>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</si>
  <si>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</si>
  <si>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</si>
  <si>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</si>
  <si>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</si>
  <si>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</si>
  <si>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</si>
  <si>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(ppm)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</si>
  <si>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</si>
  <si>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</si>
  <si>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</si>
  <si>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</si>
  <si>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</si>
  <si>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</si>
  <si>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</si>
  <si>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</si>
  <si>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</si>
  <si>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</si>
  <si>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</si>
  <si>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</si>
  <si>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</si>
  <si>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</si>
  <si>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</si>
  <si>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</si>
  <si>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</si>
  <si>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</si>
  <si>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</si>
  <si>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Ge, Germanium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</si>
  <si>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</si>
  <si>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</si>
  <si>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</si>
  <si>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</si>
  <si>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</si>
  <si>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</si>
  <si>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</si>
  <si>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</si>
  <si>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</si>
  <si>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</si>
  <si>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</si>
  <si>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</si>
  <si>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</si>
  <si>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</si>
  <si>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</si>
  <si>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</si>
  <si>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</si>
  <si>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</si>
  <si>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S, Sulphur (wt.%)</t>
  </si>
  <si>
    <t>Sb, Antimony (ppm)</t>
  </si>
  <si>
    <t>Sc, Scandium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</si>
  <si>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</si>
  <si>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</si>
  <si>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</si>
  <si>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</si>
  <si>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</si>
  <si>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</si>
  <si>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</si>
  <si>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</si>
  <si>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</si>
  <si>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</si>
  <si>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</si>
  <si>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</si>
  <si>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</si>
  <si>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</si>
  <si>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</si>
  <si>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</si>
  <si>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</si>
  <si>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B, Boron (ppm)</t>
  </si>
  <si>
    <t>Hg, Mercury (ppm)</t>
  </si>
  <si>
    <t>Re, Rhenium (ppm)</t>
  </si>
  <si>
    <t>Se, Selenium (ppm)</t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</si>
  <si>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</si>
  <si>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263b (Certified Value 0.214 ppm)</t>
  </si>
  <si>
    <t>Analytical results for Au in OREAS 263b (Certified Value 0.211 ppm)</t>
  </si>
  <si>
    <t>Analytical results for Au in OREAS 263b (Certified Value 0.191 ppm)</t>
  </si>
  <si>
    <t>Analytical results for Ag in OREAS 263b (Certified Value 0.307 ppm)</t>
  </si>
  <si>
    <t>Analytical results for Al in OREAS 263b (Certified Value 6.3 wt.%)</t>
  </si>
  <si>
    <t>Analytical results for As in OREAS 263b (Certified Value 257 ppm)</t>
  </si>
  <si>
    <t>Analytical results for B in OREAS 263b (Indicative Value 19.2 ppm)</t>
  </si>
  <si>
    <t>Analytical results for Ba in OREAS 263b (Certified Value 479 ppm)</t>
  </si>
  <si>
    <t>Analytical results for Be in OREAS 263b (Certified Value 2.16 ppm)</t>
  </si>
  <si>
    <t>Analytical results for Bi in OREAS 263b (Certified Value 10.1 ppm)</t>
  </si>
  <si>
    <t>Analytical results for Ca in OREAS 263b (Certified Value 0.294 wt.%)</t>
  </si>
  <si>
    <t>Analytical results for Cd in OREAS 263b (Certified Value 0.044 ppm)</t>
  </si>
  <si>
    <t>Analytical results for Ce in OREAS 263b (Certified Value 82 ppm)</t>
  </si>
  <si>
    <t>Analytical results for Co in OREAS 263b (Certified Value 4.81 ppm)</t>
  </si>
  <si>
    <t>Analytical results for Cr in OREAS 263b (Certified Value 78 ppm)</t>
  </si>
  <si>
    <t>Analytical results for Cs in OREAS 263b (Certified Value 8.01 ppm)</t>
  </si>
  <si>
    <t>Analytical results for Cu in OREAS 263b (Certified Value 75 ppm)</t>
  </si>
  <si>
    <t>Analytical results for Dy in OREAS 263b (Certified Value 3.21 ppm)</t>
  </si>
  <si>
    <t>Analytical results for Er in OREAS 263b (Certified Value 1.67 ppm)</t>
  </si>
  <si>
    <t>Analytical results for Eu in OREAS 263b (Certified Value 1.02 ppm)</t>
  </si>
  <si>
    <t>Analytical results for Fe in OREAS 263b (Certified Value 2.68 wt.%)</t>
  </si>
  <si>
    <t>Analytical results for Ga in OREAS 263b (Certified Value 16.6 ppm)</t>
  </si>
  <si>
    <t>Analytical results for Gd in OREAS 263b (Certified Value 4.26 ppm)</t>
  </si>
  <si>
    <t>Analytical results for Ge in OREAS 263b (Certified Value 0.12 ppm)</t>
  </si>
  <si>
    <t>Analytical results for Hf in OREAS 263b (Certified Value 3.37 ppm)</t>
  </si>
  <si>
    <t>Analytical results for Hg in OREAS 263b (Indicative Value 0.29 ppm)</t>
  </si>
  <si>
    <t>Analytical results for Ho in OREAS 263b (Certified Value 0.58 ppm)</t>
  </si>
  <si>
    <t>Analytical results for In in OREAS 263b (Certified Value 0.081 ppm)</t>
  </si>
  <si>
    <t>Analytical results for K in OREAS 263b (Certified Value 2.03 wt.%)</t>
  </si>
  <si>
    <t>Analytical results for La in OREAS 263b (Certified Value 40.3 ppm)</t>
  </si>
  <si>
    <t>Analytical results for Li in OREAS 263b (Certified Value 37.9 ppm)</t>
  </si>
  <si>
    <t>Analytical results for Lu in OREAS 263b (Certified Value 0.27 ppm)</t>
  </si>
  <si>
    <t>Analytical results for Mg in OREAS 263b (Certified Value 0.527 wt.%)</t>
  </si>
  <si>
    <t>Analytical results for Mn in OREAS 263b (Certified Value 0.017 wt.%)</t>
  </si>
  <si>
    <t>Analytical results for Mo in OREAS 263b (Certified Value 2.36 ppm)</t>
  </si>
  <si>
    <t>Analytical results for Na in OREAS 263b (Certified Value 0.115 wt.%)</t>
  </si>
  <si>
    <t>Analytical results for Nb in OREAS 263b (Certified Value 10.1 ppm)</t>
  </si>
  <si>
    <t>Analytical results for Nd in OREAS 263b (Certified Value 33.1 ppm)</t>
  </si>
  <si>
    <t>Analytical results for Ni in OREAS 263b (Certified Value 44 ppm)</t>
  </si>
  <si>
    <t>Analytical results for P in OREAS 263b (Certified Value 0.029 wt.%)</t>
  </si>
  <si>
    <t>Analytical results for Pb in OREAS 263b (Certified Value 19.4 ppm)</t>
  </si>
  <si>
    <t>Analytical results for Pr in OREAS 263b (Certified Value 9.18 ppm)</t>
  </si>
  <si>
    <t>Analytical results for Pt in OREAS 263b (Indicative Value &lt; 5 ppb)</t>
  </si>
  <si>
    <t>Analytical results for Rb in OREAS 263b (Certified Value 132 ppm)</t>
  </si>
  <si>
    <t>Analytical results for Re in OREAS 263b (Indicative Value 0.001 ppm)</t>
  </si>
  <si>
    <t>Analytical results for S in OREAS 263b (Certified Value 0.029 wt.%)</t>
  </si>
  <si>
    <t>Analytical results for Sb in OREAS 263b (Certified Value 11.3 ppm)</t>
  </si>
  <si>
    <t>Analytical results for Sc in OREAS 263b (Certified Value 10.9 ppm)</t>
  </si>
  <si>
    <t>Analytical results for Se in OREAS 263b (Indicative Value 0.86 ppm)</t>
  </si>
  <si>
    <t>Analytical results for Sm in OREAS 263b (Certified Value 5.86 ppm)</t>
  </si>
  <si>
    <t>Analytical results for Sn in OREAS 263b (Certified Value 11.6 ppm)</t>
  </si>
  <si>
    <t>Analytical results for Sr in OREAS 263b (Certified Value 52 ppm)</t>
  </si>
  <si>
    <t>Analytical results for Ta in OREAS 263b (Certified Value 0.93 ppm)</t>
  </si>
  <si>
    <t>Analytical results for Tb in OREAS 263b (Certified Value 0.56 ppm)</t>
  </si>
  <si>
    <t>Analytical results for Te in OREAS 263b (Certified Value 0.26 ppm)</t>
  </si>
  <si>
    <t>Analytical results for Th in OREAS 263b (Certified Value 15.1 ppm)</t>
  </si>
  <si>
    <t>Analytical results for Ti in OREAS 263b (Certified Value 0.315 wt.%)</t>
  </si>
  <si>
    <t>Analytical results for Tl in OREAS 263b (Certified Value 1.16 ppm)</t>
  </si>
  <si>
    <t>Analytical results for Tm in OREAS 263b (Certified Value 0.24 ppm)</t>
  </si>
  <si>
    <t>Analytical results for U in OREAS 263b (Certified Value 2.49 ppm)</t>
  </si>
  <si>
    <t>Analytical results for V in OREAS 263b (Certified Value 76 ppm)</t>
  </si>
  <si>
    <t>Analytical results for W in OREAS 263b (Certified Value 42.5 ppm)</t>
  </si>
  <si>
    <t>Analytical results for Y in OREAS 263b (Certified Value 14.3 ppm)</t>
  </si>
  <si>
    <t>Analytical results for Yb in OREAS 263b (Certified Value 1.63 ppm)</t>
  </si>
  <si>
    <t>Analytical results for Zn in OREAS 263b (Certified Value 44 ppm)</t>
  </si>
  <si>
    <t>Analytical results for Zr in OREAS 263b (Certified Value 110 ppm)</t>
  </si>
  <si>
    <t>Analytical results for Ag in OREAS 263b (Certified Value 0.275 ppm)</t>
  </si>
  <si>
    <t>Analytical results for Al in OREAS 263b (Certified Value 0.967 wt.%)</t>
  </si>
  <si>
    <t>Analytical results for As in OREAS 263b (Certified Value 231 ppm)</t>
  </si>
  <si>
    <t>Analytical results for B in OREAS 263b (Certified Value &lt; 10 ppm)</t>
  </si>
  <si>
    <t>Analytical results for Ba in OREAS 263b (Certified Value 68 ppm)</t>
  </si>
  <si>
    <t>Analytical results for Be in OREAS 263b (Certified Value 0.68 ppm)</t>
  </si>
  <si>
    <t>Analytical results for Bi in OREAS 263b (Certified Value 9.1 ppm)</t>
  </si>
  <si>
    <t>Analytical results for Ca in OREAS 263b (Certified Value 0.162 wt.%)</t>
  </si>
  <si>
    <t>Analytical results for Cd in OREAS 263b (Certified Value 0.035 ppm)</t>
  </si>
  <si>
    <t>Analytical results for Ce in OREAS 263b (Certified Value 48.2 ppm)</t>
  </si>
  <si>
    <t>Analytical results for Co in OREAS 263b (Certified Value 3.36 ppm)</t>
  </si>
  <si>
    <t>Analytical results for Cr in OREAS 263b (Certified Value 33.9 ppm)</t>
  </si>
  <si>
    <t>Analytical results for Cs in OREAS 263b (Certified Value 2.09 ppm)</t>
  </si>
  <si>
    <t>Analytical results for Cu in OREAS 263b (Certified Value 73 ppm)</t>
  </si>
  <si>
    <t>Analytical results for Dy in OREAS 263b (Indicative Value 1.66 ppm)</t>
  </si>
  <si>
    <t>Analytical results for Er in OREAS 263b (Indicative Value 0.61 ppm)</t>
  </si>
  <si>
    <t>Analytical results for Eu in OREAS 263b (Certified Value 0.6 ppm)</t>
  </si>
  <si>
    <t>Analytical results for Fe in OREAS 263b (Certified Value 2.29 wt.%)</t>
  </si>
  <si>
    <t>Analytical results for Ga in OREAS 263b (Certified Value 2.89 ppm)</t>
  </si>
  <si>
    <t>Analytical results for Gd in OREAS 263b (Indicative Value 2.83 ppm)</t>
  </si>
  <si>
    <t>Analytical results for Ge in OREAS 263b (Indicative Value 0.083 ppm)</t>
  </si>
  <si>
    <t>Analytical results for Hf in OREAS 263b (Certified Value 0.37 ppm)</t>
  </si>
  <si>
    <t>Analytical results for Hg in OREAS 263b (Certified Value 0.1 ppm)</t>
  </si>
  <si>
    <t>Analytical results for Ho in OREAS 263b (Certified Value 0.27 ppm)</t>
  </si>
  <si>
    <t>Analytical results for In in OREAS 263b (Indicative Value 0.024 ppm)</t>
  </si>
  <si>
    <t>Analytical results for K in OREAS 263b (Certified Value 0.238 wt.%)</t>
  </si>
  <si>
    <t>Analytical results for La in OREAS 263b (Certified Value 23.2 ppm)</t>
  </si>
  <si>
    <t>Analytical results for Li in OREAS 263b (Certified Value 8.03 ppm)</t>
  </si>
  <si>
    <t>Analytical results for Lu in OREAS 263b (Indicative Value 0.065 ppm)</t>
  </si>
  <si>
    <t>Analytical results for Mg in OREAS 263b (Certified Value 0.182 wt.%)</t>
  </si>
  <si>
    <t>Analytical results for Mn in OREAS 263b (Certified Value 0.013 wt.%)</t>
  </si>
  <si>
    <t>Analytical results for Mo in OREAS 263b (Certified Value 2.15 ppm)</t>
  </si>
  <si>
    <t>Analytical results for Na in OREAS 263b (Certified Value 0.019 wt.%)</t>
  </si>
  <si>
    <t>Analytical results for Nb in OREAS 263b (Certified Value 0.13 ppm)</t>
  </si>
  <si>
    <t>Analytical results for Nd in OREAS 263b (Indicative Value 21.4 ppm)</t>
  </si>
  <si>
    <t>Analytical results for Ni in OREAS 263b (Certified Value 37.9 ppm)</t>
  </si>
  <si>
    <t>Analytical results for P in OREAS 263b (Certified Value 0.023 wt.%)</t>
  </si>
  <si>
    <t>Analytical results for Pb in OREAS 263b (Certified Value 12.9 ppm)</t>
  </si>
  <si>
    <t>Analytical results for Pd in OREAS 263b (Indicative Value &lt; 10 ppb)</t>
  </si>
  <si>
    <t>Analytical results for Pr in OREAS 263b (Certified Value 6.43 ppm)</t>
  </si>
  <si>
    <t>Analytical results for Pt in OREAS 263b (Indicative Value 2.17 ppb)</t>
  </si>
  <si>
    <t>Analytical results for Rb in OREAS 263b (Certified Value 20.9 ppm)</t>
  </si>
  <si>
    <t>Analytical results for Re in OREAS 263b (Certified Value &lt; 0.001 ppm)</t>
  </si>
  <si>
    <t>Analytical results for S in OREAS 263b (Certified Value 0.027 wt.%)</t>
  </si>
  <si>
    <t>Analytical results for Sb in OREAS 263b (Certified Value 7.35 ppm)</t>
  </si>
  <si>
    <t>Analytical results for Sc in OREAS 263b (Certified Value 2.33 ppm)</t>
  </si>
  <si>
    <t>Analytical results for Se in OREAS 263b (Certified Value 0.45 ppm)</t>
  </si>
  <si>
    <t>Analytical results for Sm in OREAS 263b (Indicative Value 3.82 ppm)</t>
  </si>
  <si>
    <t>Analytical results for Sn in OREAS 263b (Certified Value 1.69 ppm)</t>
  </si>
  <si>
    <t>Analytical results for Sr in OREAS 263b (Certified Value 17.3 ppm)</t>
  </si>
  <si>
    <t>Analytical results for Ta in OREAS 263b (Certified Value &lt; 0.01 ppm)</t>
  </si>
  <si>
    <t>Analytical results for Tb in OREAS 263b (Certified Value 0.37 ppm)</t>
  </si>
  <si>
    <t>Analytical results for Te in OREAS 263b (Certified Value 0.22 ppm)</t>
  </si>
  <si>
    <t>Analytical results for Th in OREAS 263b (Certified Value 10.7 ppm)</t>
  </si>
  <si>
    <t>Analytical results for Ti in OREAS 263b (Certified Value 0.015 wt.%)</t>
  </si>
  <si>
    <t>Analytical results for Tl in OREAS 263b (Certified Value 0.43 ppm)</t>
  </si>
  <si>
    <t>Analytical results for Tm in OREAS 263b (Indicative Value 0.075 ppm)</t>
  </si>
  <si>
    <t>Analytical results for U in OREAS 263b (Certified Value 1.31 ppm)</t>
  </si>
  <si>
    <t>Analytical results for V in OREAS 263b (Certified Value 22 ppm)</t>
  </si>
  <si>
    <t>Analytical results for W in OREAS 263b (Certified Value 14.8 ppm)</t>
  </si>
  <si>
    <t>Analytical results for Y in OREAS 263b (Certified Value 6.2 ppm)</t>
  </si>
  <si>
    <t>Analytical results for Yb in OREAS 263b (Indicative Value 0.53 ppm)</t>
  </si>
  <si>
    <t>Analytical results for Zn in OREAS 263b (Certified Value 30 ppm)</t>
  </si>
  <si>
    <t>Analytical results for Zr in OREAS 263b (Certified Value 15.7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</si>
  <si>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263b (Indicative Value 12.69 wt.%)</t>
    </r>
  </si>
  <si>
    <t>Analytical results for As in OREAS 263b (Indicative Value 275 ppm)</t>
  </si>
  <si>
    <t>Analytical results for BaO in OREAS 263b (Indicative Value 542 ppm)</t>
  </si>
  <si>
    <t>Analytical results for CaO in OREAS 263b (Indicative Value 0.41 wt.%)</t>
  </si>
  <si>
    <t>Analytical results for Cl in OREAS 263b (Indicative Value 40 ppm)</t>
  </si>
  <si>
    <t>Analytical results for Co in OREAS 263b (Indicative Value 10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</si>
  <si>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263b (Indicative Value 146 ppm)</t>
    </r>
  </si>
  <si>
    <t>Analytical results for Cu in OREAS 263b (Indicative Value 85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</si>
  <si>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263b (Indicative Value 4.02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</si>
  <si>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263b (Indicative Value 2.52 wt.%)</t>
    </r>
  </si>
  <si>
    <t>Analytical results for MgO in OREAS 263b (Indicative Value 0.955 wt.%)</t>
  </si>
  <si>
    <t>Analytical results for MnO in OREAS 263b (Indicative Value 0.025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</si>
  <si>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263b (Indicative Value 0.175 wt.%)</t>
    </r>
  </si>
  <si>
    <t>Analytical results for Ni in OREAS 263b (Indicative Value 70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</si>
  <si>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263b (Indicative Value 0.07 wt.%)</t>
    </r>
  </si>
  <si>
    <t>Analytical results for Pb in OREAS 263b (Indicative Value 50 ppm)</t>
  </si>
  <si>
    <t>Analytical results for S in OREAS 263b (Indicative Value 0.027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</si>
  <si>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263b (Indicative Value 75.62 wt.%)</t>
    </r>
  </si>
  <si>
    <t>Analytical results for Sn in OREAS 263b (Indicative Value 65 ppm)</t>
  </si>
  <si>
    <t>Analytical results for Sr in OREAS 263b (Indicative Value 50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</si>
  <si>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263b (Indicative Value 0.642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</si>
  <si>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263b (Indicative Value 161 ppm)</t>
    </r>
  </si>
  <si>
    <t>Analytical results for Zn in OREAS 263b (Indicative Value 45 ppm)</t>
  </si>
  <si>
    <t>Analytical results for Zr in OREAS 263b (Indicative Value 240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</si>
  <si>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263b (Indicative Value 2.67 wt.%)</t>
    </r>
  </si>
  <si>
    <t>Analytical results for C in OREAS 263b (Indicative Value 0.06 wt.%)</t>
  </si>
  <si>
    <t>Analytical results for S in OREAS 263b (Indicative Value 0.155 wt.%)</t>
  </si>
  <si>
    <t>Analytical results for Ag in OREAS 263b (Indicative Value 0.3 ppm)</t>
  </si>
  <si>
    <t>Analytical results for As in OREAS 263b (Indicative Value 260 ppm)</t>
  </si>
  <si>
    <t>Analytical results for Ba in OREAS 263b (Indicative Value 494 ppm)</t>
  </si>
  <si>
    <t>Analytical results for Be in OREAS 263b (Indicative Value 2.4 ppm)</t>
  </si>
  <si>
    <t>Analytical results for Bi in OREAS 263b (Indicative Value 12 ppm)</t>
  </si>
  <si>
    <t>Analytical results for Cd in OREAS 263b (Indicative Value 0.075 ppm)</t>
  </si>
  <si>
    <t>Analytical results for Ce in OREAS 263b (Indicative Value 84 ppm)</t>
  </si>
  <si>
    <t>Analytical results for Co in OREAS 263b (Indicative Value 5.3 ppm)</t>
  </si>
  <si>
    <t>Analytical results for Cr in OREAS 263b (Indicative Value 98 ppm)</t>
  </si>
  <si>
    <t>Analytical results for Cs in OREAS 263b (Indicative Value 8.22 ppm)</t>
  </si>
  <si>
    <t>Analytical results for Cu in OREAS 263b (Indicative Value 74 ppm)</t>
  </si>
  <si>
    <t>Analytical results for Dy in OREAS 263b (Indicative Value 4.88 ppm)</t>
  </si>
  <si>
    <t>Analytical results for Er in OREAS 263b (Indicative Value 2.9 ppm)</t>
  </si>
  <si>
    <t>Analytical results for Eu in OREAS 263b (Indicative Value 1.07 ppm)</t>
  </si>
  <si>
    <t>Analytical results for Ga in OREAS 263b (Indicative Value 16.3 ppm)</t>
  </si>
  <si>
    <t>Analytical results for Gd in OREAS 263b (Indicative Value 5.18 ppm)</t>
  </si>
  <si>
    <t>Analytical results for Ge in OREAS 263b (Indicative Value 1.6 ppm)</t>
  </si>
  <si>
    <t>Analytical results for Hf in OREAS 263b (Indicative Value 6.98 ppm)</t>
  </si>
  <si>
    <t>Analytical results for Ho in OREAS 263b (Indicative Value 1.03 ppm)</t>
  </si>
  <si>
    <t>Analytical results for In in OREAS 263b (Indicative Value 0.05 ppm)</t>
  </si>
  <si>
    <t>Analytical results for La in OREAS 263b (Indicative Value 42.4 ppm)</t>
  </si>
  <si>
    <t>Analytical results for Lu in OREAS 263b (Indicative Value 0.4 ppm)</t>
  </si>
  <si>
    <t>Analytical results for Mn in OREAS 263b (Indicative Value 0.018 wt.%)</t>
  </si>
  <si>
    <t>Analytical results for Mo in OREAS 263b (Indicative Value 2.6 ppm)</t>
  </si>
  <si>
    <t>Analytical results for Nb in OREAS 263b (Indicative Value 13.3 ppm)</t>
  </si>
  <si>
    <t>Analytical results for Nd in OREAS 263b (Indicative Value 34.8 ppm)</t>
  </si>
  <si>
    <t>Analytical results for Ni in OREAS 263b (Indicative Value 46 ppm)</t>
  </si>
  <si>
    <t>Analytical results for Pb in OREAS 263b (Indicative Value 20 ppm)</t>
  </si>
  <si>
    <t>Analytical results for Pr in OREAS 263b (Indicative Value 9.62 ppm)</t>
  </si>
  <si>
    <t>Analytical results for Rb in OREAS 263b (Indicative Value 129 ppm)</t>
  </si>
  <si>
    <t>Analytical results for Re in OREAS 263b (Indicative Value &lt; 0.01 ppm)</t>
  </si>
  <si>
    <t>Analytical results for Sb in OREAS 263b (Indicative Value 13.4 ppm)</t>
  </si>
  <si>
    <t>Analytical results for Sc in OREAS 263b (Indicative Value 11.6 ppm)</t>
  </si>
  <si>
    <t>Analytical results for Se in OREAS 263b (Indicative Value &lt; 5 ppm)</t>
  </si>
  <si>
    <t>Analytical results for Sm in OREAS 263b (Indicative Value 6.54 ppm)</t>
  </si>
  <si>
    <t>Analytical results for Sn in OREAS 263b (Indicative Value 14.6 ppm)</t>
  </si>
  <si>
    <t>Analytical results for Sr in OREAS 263b (Indicative Value 55 ppm)</t>
  </si>
  <si>
    <t>Analytical results for Ta in OREAS 263b (Indicative Value 1.14 ppm)</t>
  </si>
  <si>
    <t>Analytical results for Tb in OREAS 263b (Indicative Value 0.81 ppm)</t>
  </si>
  <si>
    <t>Analytical results for Te in OREAS 263b (Indicative Value &lt; 0.2 ppm)</t>
  </si>
  <si>
    <t>Analytical results for Th in OREAS 263b (Indicative Value 15.6 ppm)</t>
  </si>
  <si>
    <t>Analytical results for Ti in OREAS 263b (Indicative Value 0.396 wt.%)</t>
  </si>
  <si>
    <t>Analytical results for Tl in OREAS 263b (Indicative Value 0.4 ppm)</t>
  </si>
  <si>
    <t>Analytical results for Tm in OREAS 263b (Indicative Value 0.45 ppm)</t>
  </si>
  <si>
    <t>Analytical results for U in OREAS 263b (Indicative Value 2.88 ppm)</t>
  </si>
  <si>
    <t>Analytical results for V in OREAS 263b (Indicative Value 87 ppm)</t>
  </si>
  <si>
    <t>Analytical results for W in OREAS 263b (Indicative Value 46.3 ppm)</t>
  </si>
  <si>
    <t>Analytical results for Y in OREAS 263b (Indicative Value 26.5 ppm)</t>
  </si>
  <si>
    <t>Analytical results for Yb in OREAS 263b (Indicative Value 2.87 ppm)</t>
  </si>
  <si>
    <t>Analytical results for Zr in OREAS 263b (Indicative Value 243 ppm)</t>
  </si>
  <si>
    <t/>
  </si>
  <si>
    <t>Table 5. Participating Laboratory List used for OREAS 263b</t>
  </si>
  <si>
    <t>Table 4. Abbreviations used for OREAS 263b</t>
  </si>
  <si>
    <t>Table 3. Certified Values and Performance Gates for OREAS 263b</t>
  </si>
  <si>
    <t>Table 2. Indicative Values for OREAS 263b</t>
  </si>
  <si>
    <t>Table 1. Certified Values, Expanded Uncertainty and Tolerance Limits for OREAS 263b</t>
  </si>
  <si>
    <t>SI unit equivalents: ppm (parts per million; 1 x 10-⁶) ≡ mg/kg; wt.% (weight per cent) ≡ % (mass fraction)</t>
  </si>
  <si>
    <t>SI unit equivalents: ppb (parts per billion; 1 x 10-⁹) ≡ µg/kg; ppm (parts per million; 1 x 10-⁶) ≡ mg/kg; wt.% (weight per cent) ≡ % (mass fraction)</t>
  </si>
  <si>
    <t>ORE - Lab-Upscaled RSD Results for CRM: OREAS 263b (Execution: 1) - Analyte Au - (Gold) by INAA</t>
  </si>
  <si>
    <t>Aqua Regia Digestion (sample mass 10-50g)</t>
  </si>
  <si>
    <t>*Gross mass refers to the mass of the entire jar assembly, including jar base, jar lid and contents. These value ranges were developed using a ~40g empty jar mass but should be achievable for any jar-lid combination.</t>
  </si>
  <si>
    <t>PhotonAssay  (recommended gross mass*490-520 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</si>
</sst>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</numFmts>
  <fonts count="5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82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65" fontId="38" fillId="0" borderId="10" xfId="44" applyNumberFormat="1" applyFont="1" applyBorder="1" applyAlignment="1">
      <alignment horizontal="center"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165" fontId="38" fillId="0" borderId="36" xfId="0" applyNumberFormat="1" applyFont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6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47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48" xfId="0" applyNumberFormat="1" applyFont="1" applyFill="1" applyBorder="1" applyAlignment="1">
      <alignment horizontal="center" vertical="center"/>
    </xf>
    <xf numFmtId="164" fontId="4" fillId="30" borderId="49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3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47" applyFont="1" applyAlignment="1">
      <alignment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2" xfId="47" applyFont="1" applyBorder="1" applyAlignment="1">
      <alignment horizontal="center" vertical="center"/>
    </xf>
    <xf numFmtId="0" fontId="3" fillId="0" borderId="51" xfId="47" applyFont="1" applyBorder="1" applyAlignment="1">
      <alignment horizontal="center" vertical="center"/>
    </xf>
    <xf numFmtId="0" fontId="3" fillId="0" borderId="51" xfId="47" applyFont="1" applyBorder="1" applyAlignment="1">
      <alignment vertical="center"/>
    </xf>
    <xf numFmtId="2" fontId="3" fillId="0" borderId="51" xfId="47" applyNumberFormat="1" applyFont="1" applyBorder="1" applyAlignment="1">
      <alignment horizontal="center" vertical="center"/>
    </xf>
    <xf numFmtId="165" fontId="3" fillId="24" borderId="51" xfId="47" applyNumberFormat="1" applyFont="1" applyFill="1" applyBorder="1" applyAlignment="1">
      <alignment horizontal="right" vertical="center"/>
    </xf>
    <xf numFmtId="165" fontId="3" fillId="0" borderId="51" xfId="47" applyNumberFormat="1" applyFont="1" applyBorder="1" applyAlignment="1">
      <alignment vertical="center"/>
    </xf>
    <xf numFmtId="0" fontId="3" fillId="0" borderId="50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165" fontId="3" fillId="24" borderId="0" xfId="47" applyNumberFormat="1" applyFont="1" applyFill="1" applyAlignment="1">
      <alignment horizontal="right"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165" fontId="3" fillId="34" borderId="25" xfId="47" applyNumberFormat="1" applyFont="1" applyFill="1" applyBorder="1" applyAlignment="1">
      <alignment vertical="center"/>
    </xf>
    <xf numFmtId="165" fontId="3" fillId="24" borderId="25" xfId="47" applyNumberFormat="1" applyFont="1" applyFill="1" applyBorder="1" applyAlignment="1">
      <alignment vertical="center"/>
    </xf>
    <xf numFmtId="165" fontId="3" fillId="34" borderId="0" xfId="47" applyNumberFormat="1" applyFont="1" applyFill="1" applyAlignment="1">
      <alignment vertical="center"/>
    </xf>
    <xf numFmtId="165" fontId="3" fillId="24" borderId="0" xfId="47" applyNumberFormat="1" applyFont="1" applyFill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3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3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0" fontId="49" fillId="35" borderId="53" xfId="53" applyFont="1" applyFill="1" applyBorder="1" applyAlignment="1">
      <alignment horizontal="right" vertical="center" wrapText="1"/>
    </xf>
    <xf numFmtId="2" fontId="4" fillId="31" borderId="32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2" fontId="4" fillId="32" borderId="10" xfId="0" applyNumberFormat="1" applyFont="1" applyFill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2" fontId="4" fillId="32" borderId="32" xfId="0" applyNumberFormat="1" applyFont="1" applyFill="1" applyBorder="1" applyAlignment="1">
      <alignment horizontal="center"/>
    </xf>
    <xf numFmtId="2" fontId="4" fillId="0" borderId="41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7" borderId="36" xfId="0" applyFont="1" applyFill="1" applyBorder="1" applyAlignment="1">
      <alignment vertical="center" wrapText="1"/>
    </xf>
    <xf numFmtId="0" fontId="4" fillId="27" borderId="40" xfId="0" applyFont="1" applyFill="1" applyBorder="1" applyAlignment="1">
      <alignment vertical="center" wrapText="1"/>
    </xf>
    <xf numFmtId="0" fontId="4" fillId="27" borderId="54" xfId="0" applyFont="1" applyFill="1" applyBorder="1" applyAlignment="1">
      <alignment vertical="center" wrapText="1"/>
    </xf>
    <xf numFmtId="164" fontId="4" fillId="0" borderId="55" xfId="0" applyNumberFormat="1" applyFont="1" applyBorder="1" applyAlignment="1">
      <alignment horizontal="center" vertical="center"/>
    </xf>
    <xf numFmtId="164" fontId="4" fillId="33" borderId="42" xfId="0" applyNumberFormat="1" applyFont="1" applyFill="1" applyBorder="1" applyAlignment="1">
      <alignment horizontal="center" vertical="center"/>
    </xf>
    <xf numFmtId="164" fontId="4" fillId="30" borderId="56" xfId="0" applyNumberFormat="1" applyFont="1" applyFill="1" applyBorder="1" applyAlignment="1">
      <alignment horizontal="center" vertical="center"/>
    </xf>
    <xf numFmtId="164" fontId="4" fillId="30" borderId="42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0" fontId="6" fillId="30" borderId="44" xfId="0" applyFont="1" applyFill="1" applyBorder="1" applyAlignment="1">
      <alignment horizontal="center" vertical="center"/>
    </xf>
    <xf numFmtId="165" fontId="6" fillId="29" borderId="19" xfId="0" applyNumberFormat="1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4" fillId="0" borderId="36" xfId="46" applyFont="1" applyFill="1" applyBorder="1" applyAlignment="1">
      <alignment vertical="center"/>
    </xf>
    <xf numFmtId="165" fontId="6" fillId="29" borderId="19" xfId="44" applyNumberFormat="1" applyFont="1" applyFill="1" applyBorder="1" applyAlignment="1">
      <alignment horizontal="center" vertical="center"/>
    </xf>
    <xf numFmtId="10" fontId="6" fillId="29" borderId="19" xfId="43" applyNumberFormat="1" applyFont="1" applyFill="1" applyBorder="1" applyAlignment="1">
      <alignment horizontal="center" vertical="center"/>
    </xf>
    <xf numFmtId="165" fontId="6" fillId="29" borderId="17" xfId="44" applyNumberFormat="1" applyFont="1" applyFill="1" applyBorder="1" applyAlignment="1">
      <alignment horizontal="center" vertical="center"/>
    </xf>
    <xf numFmtId="164" fontId="43" fillId="0" borderId="14" xfId="46" applyNumberFormat="1" applyBorder="1" applyAlignment="1">
      <alignment horizontal="center" vertical="center"/>
    </xf>
    <xf numFmtId="164" fontId="4" fillId="0" borderId="57" xfId="0" applyNumberFormat="1" applyFont="1" applyBorder="1" applyAlignment="1">
      <alignment horizontal="center" vertical="center"/>
    </xf>
    <xf numFmtId="2" fontId="29" fillId="0" borderId="43" xfId="0" applyNumberFormat="1" applyFont="1" applyBorder="1" applyAlignment="1">
      <alignment horizontal="center" vertical="center"/>
    </xf>
    <xf numFmtId="164" fontId="29" fillId="0" borderId="15" xfId="0" applyNumberFormat="1" applyFont="1" applyBorder="1" applyAlignment="1">
      <alignment horizontal="center" vertical="center"/>
    </xf>
    <xf numFmtId="164" fontId="43" fillId="0" borderId="43" xfId="46" applyNumberForma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3" fillId="0" borderId="13" xfId="46" applyFill="1" applyBorder="1" applyAlignment="1">
      <alignment vertical="center"/>
    </xf>
    <xf numFmtId="0" fontId="54" fillId="0" borderId="14" xfId="46" applyFont="1" applyFill="1" applyBorder="1" applyAlignment="1">
      <alignment vertical="center"/>
    </xf>
    <xf numFmtId="10" fontId="38" fillId="0" borderId="15" xfId="43" applyNumberFormat="1" applyFont="1" applyFill="1" applyBorder="1" applyAlignment="1">
      <alignment horizontal="center" vertical="center"/>
    </xf>
    <xf numFmtId="10" fontId="38" fillId="0" borderId="13" xfId="43" applyNumberFormat="1" applyFont="1" applyFill="1" applyBorder="1" applyAlignment="1">
      <alignment horizontal="center" vertical="center"/>
    </xf>
    <xf numFmtId="10" fontId="38" fillId="0" borderId="14" xfId="43" applyNumberFormat="1" applyFont="1" applyFill="1" applyBorder="1" applyAlignment="1">
      <alignment horizontal="center" vertical="center"/>
    </xf>
    <xf numFmtId="165" fontId="4" fillId="0" borderId="31" xfId="0" applyNumberFormat="1" applyFont="1" applyBorder="1" applyAlignment="1">
      <alignment horizontal="center"/>
    </xf>
    <xf numFmtId="165" fontId="4" fillId="0" borderId="32" xfId="0" applyNumberFormat="1" applyFont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65" fontId="36" fillId="0" borderId="0" xfId="0" applyNumberFormat="1" applyFont="1" applyBorder="1" applyAlignment="1">
      <alignment horizontal="center"/>
    </xf>
    <xf numFmtId="165" fontId="4" fillId="0" borderId="11" xfId="0" applyNumberFormat="1" applyFont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" fontId="4" fillId="0" borderId="32" xfId="0" applyNumberFormat="1" applyFont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36" fillId="0" borderId="0" xfId="0" applyNumberFormat="1" applyFont="1" applyBorder="1" applyAlignment="1"/>
    <xf numFmtId="164" fontId="4" fillId="0" borderId="24" xfId="0" applyNumberFormat="1" applyFont="1" applyBorder="1" applyAlignment="1">
      <alignment horizontal="center"/>
    </xf>
    <xf numFmtId="164" fontId="4" fillId="31" borderId="32" xfId="0" applyNumberFormat="1" applyFont="1" applyFill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65" fontId="0" fillId="0" borderId="45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6" fillId="29" borderId="17" xfId="0" applyNumberFormat="1" applyFont="1" applyFill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2" fontId="0" fillId="0" borderId="10" xfId="0" applyNumberFormat="1" applyBorder="1" applyAlignment="1">
      <alignment horizontal="center" vertical="center"/>
    </xf>
    <xf numFmtId="2" fontId="0" fillId="0" borderId="45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2" fontId="38" fillId="0" borderId="36" xfId="0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1" fontId="0" fillId="0" borderId="45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5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38" fillId="0" borderId="36" xfId="0" applyNumberFormat="1" applyFont="1" applyBorder="1" applyAlignment="1">
      <alignment horizontal="center" vertical="center"/>
    </xf>
    <xf numFmtId="164" fontId="38" fillId="0" borderId="10" xfId="44" applyNumberFormat="1" applyFont="1" applyBorder="1" applyAlignment="1">
      <alignment horizontal="center" vertical="center"/>
    </xf>
    <xf numFmtId="164" fontId="38" fillId="0" borderId="14" xfId="0" applyNumberFormat="1" applyFont="1" applyBorder="1" applyAlignment="1">
      <alignment horizontal="center" vertical="center"/>
    </xf>
    <xf numFmtId="164" fontId="38" fillId="0" borderId="13" xfId="44" applyNumberFormat="1" applyFont="1" applyBorder="1" applyAlignment="1">
      <alignment horizontal="center" vertical="center"/>
    </xf>
    <xf numFmtId="2" fontId="38" fillId="0" borderId="13" xfId="44" applyNumberFormat="1" applyFont="1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164" fontId="0" fillId="0" borderId="58" xfId="0" applyNumberFormat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165" fontId="3" fillId="34" borderId="51" xfId="53" applyNumberFormat="1" applyFont="1" applyFill="1" applyBorder="1" applyAlignment="1">
      <alignment vertical="center"/>
    </xf>
    <xf numFmtId="165" fontId="3" fillId="34" borderId="0" xfId="53" applyNumberFormat="1" applyFont="1" applyFill="1" applyAlignment="1">
      <alignment vertical="center"/>
    </xf>
    <xf numFmtId="10" fontId="3" fillId="34" borderId="0" xfId="48" applyNumberFormat="1" applyFont="1" applyFill="1" applyBorder="1" applyAlignment="1">
      <alignment vertical="center"/>
    </xf>
    <xf numFmtId="10" fontId="3" fillId="24" borderId="0" xfId="48" applyNumberFormat="1" applyFont="1" applyFill="1" applyBorder="1" applyAlignment="1">
      <alignment vertical="center"/>
    </xf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47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38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70" formatCode="0.0%"/>
    </dxf>
    <dxf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126</xdr:row>
      <xdr:rowOff>0</xdr:rowOff>
    </xdr:from>
    <xdr:to>
      <xdr:col>7</xdr:col>
      <xdr:colOff>353727</xdr:colOff>
      <xdr:row>130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A8BB728-99C3-E4F6-1983-4F3852850D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5260300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375283</xdr:colOff>
      <xdr:row>38</xdr:row>
      <xdr:rowOff>81892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040DC6C-819D-3824-C0BF-80E6E8B318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947" y="5354053"/>
          <a:ext cx="623065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1143</xdr:row>
      <xdr:rowOff>0</xdr:rowOff>
    </xdr:from>
    <xdr:to>
      <xdr:col>9</xdr:col>
      <xdr:colOff>390576</xdr:colOff>
      <xdr:row>1148</xdr:row>
      <xdr:rowOff>66194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02D893C-E6B3-B55F-1B26-A713C9057E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90586591"/>
          <a:ext cx="623065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1169</xdr:row>
      <xdr:rowOff>0</xdr:rowOff>
    </xdr:from>
    <xdr:to>
      <xdr:col>9</xdr:col>
      <xdr:colOff>375283</xdr:colOff>
      <xdr:row>1174</xdr:row>
      <xdr:rowOff>81892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CD0975E-98D1-130B-9EEC-1AA41DA755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947" y="191382316"/>
          <a:ext cx="623065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337</xdr:row>
      <xdr:rowOff>0</xdr:rowOff>
    </xdr:from>
    <xdr:to>
      <xdr:col>9</xdr:col>
      <xdr:colOff>420959</xdr:colOff>
      <xdr:row>342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1D68A61-D1B0-65BA-A8D8-F7F77A1160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56776798"/>
          <a:ext cx="623065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</xdr:row>
      <xdr:rowOff>0</xdr:rowOff>
    </xdr:from>
    <xdr:to>
      <xdr:col>9</xdr:col>
      <xdr:colOff>420959</xdr:colOff>
      <xdr:row>20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E5D9B1-ABFD-E84B-4316-D364632C22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556711"/>
          <a:ext cx="6230652" cy="88399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29</xdr:row>
      <xdr:rowOff>0</xdr:rowOff>
    </xdr:from>
    <xdr:to>
      <xdr:col>9</xdr:col>
      <xdr:colOff>420959</xdr:colOff>
      <xdr:row>34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5043072-08F1-6EB6-3B1D-6E9447D35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4795921"/>
          <a:ext cx="6230652" cy="883997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715</xdr:row>
      <xdr:rowOff>0</xdr:rowOff>
    </xdr:from>
    <xdr:to>
      <xdr:col>9</xdr:col>
      <xdr:colOff>420959</xdr:colOff>
      <xdr:row>720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7D38877-B7CF-A148-A8A9-B20E98395A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8338377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44</xdr:row>
      <xdr:rowOff>0</xdr:rowOff>
    </xdr:from>
    <xdr:to>
      <xdr:col>10</xdr:col>
      <xdr:colOff>401352</xdr:colOff>
      <xdr:row>48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E813869-886D-C5FF-D2B1-C9E0E1F8F6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9010650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126</xdr:row>
      <xdr:rowOff>0</xdr:rowOff>
    </xdr:from>
    <xdr:to>
      <xdr:col>13</xdr:col>
      <xdr:colOff>144177</xdr:colOff>
      <xdr:row>130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7FFED1B-8961-0BF6-62DA-94CDC3BEC9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40792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2</xdr:col>
      <xdr:colOff>5116227</xdr:colOff>
      <xdr:row>42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9EE4E8D-5999-2988-1C54-55680DF053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1437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48</xdr:row>
      <xdr:rowOff>0</xdr:rowOff>
    </xdr:from>
    <xdr:to>
      <xdr:col>2</xdr:col>
      <xdr:colOff>5116227</xdr:colOff>
      <xdr:row>53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CD5287A-8E7C-EBEE-34DD-8F9FD5A00D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97345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638916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BE34A5D-BCF4-FD17-984C-53D3287C7B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381181</xdr:colOff>
      <xdr:row>38</xdr:row>
      <xdr:rowOff>99585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06FF6F2-A30A-01FA-CAD9-3DD946622C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588" y="5244353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375835</xdr:colOff>
      <xdr:row>38</xdr:row>
      <xdr:rowOff>53837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1C19AC1-91B7-39D0-B936-9F62739173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775" y="5531491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387225</xdr:colOff>
      <xdr:row>38</xdr:row>
      <xdr:rowOff>81329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107F934-C7D3-ECB2-DE3E-0F847DBD91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455" y="5361826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8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9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26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9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8" t="s">
        <v>692</v>
      </c>
      <c r="C1" s="88"/>
      <c r="D1" s="88"/>
      <c r="E1" s="88"/>
      <c r="F1" s="88"/>
      <c r="G1" s="88"/>
      <c r="H1" s="72"/>
    </row>
    <row r="2" spans="1:8" ht="15.75" customHeight="1">
      <c r="A2" s="268"/>
      <c r="B2" s="266" t="s">
        <v>2</v>
      </c>
      <c r="C2" s="73" t="s">
        <v>66</v>
      </c>
      <c r="D2" s="264" t="s">
        <v>185</v>
      </c>
      <c r="E2" s="265"/>
      <c r="F2" s="264" t="s">
        <v>93</v>
      </c>
      <c r="G2" s="265"/>
      <c r="H2" s="80"/>
    </row>
    <row r="3" spans="1:8" ht="12.75">
      <c r="A3" s="268"/>
      <c r="B3" s="267"/>
      <c r="C3" s="71" t="s">
        <v>47</v>
      </c>
      <c r="D3" s="173" t="s">
        <v>67</v>
      </c>
      <c r="E3" s="38" t="s">
        <v>68</v>
      </c>
      <c r="F3" s="173" t="s">
        <v>67</v>
      </c>
      <c r="G3" s="38" t="s">
        <v>68</v>
      </c>
      <c r="H3" s="81"/>
    </row>
    <row r="4" spans="1:8" ht="15.75" customHeight="1">
      <c r="A4" s="90"/>
      <c r="B4" s="39" t="s">
        <v>208</v>
      </c>
      <c r="C4" s="176"/>
      <c r="D4" s="176"/>
      <c r="E4" s="176"/>
      <c r="F4" s="176"/>
      <c r="G4" s="175"/>
      <c r="H4" s="82"/>
    </row>
    <row r="5" spans="1:8" ht="15.75" customHeight="1">
      <c r="A5" s="90"/>
      <c r="B5" s="177" t="s">
        <v>416</v>
      </c>
      <c r="C5" s="232">
        <v>0.2144737920439255</v>
      </c>
      <c r="D5" s="234">
        <v>0.20984321211123511</v>
      </c>
      <c r="E5" s="235">
        <v>0.21910437197661589</v>
      </c>
      <c r="F5" s="234">
        <v>0.21223235670895529</v>
      </c>
      <c r="G5" s="235">
        <v>0.2167152273788957</v>
      </c>
      <c r="H5" s="82"/>
    </row>
    <row r="6" spans="1:8" ht="15.75" customHeight="1">
      <c r="A6" s="90"/>
      <c r="B6" s="237" t="s">
        <v>698</v>
      </c>
      <c r="C6" s="174"/>
      <c r="D6" s="174"/>
      <c r="E6" s="174"/>
      <c r="F6" s="174"/>
      <c r="G6" s="236"/>
      <c r="H6" s="82"/>
    </row>
    <row r="7" spans="1:8" ht="15.75" customHeight="1">
      <c r="A7" s="90"/>
      <c r="B7" s="177" t="s">
        <v>416</v>
      </c>
      <c r="C7" s="232">
        <v>0.21103431372549022</v>
      </c>
      <c r="D7" s="234">
        <v>0.20482545821410278</v>
      </c>
      <c r="E7" s="235">
        <v>0.21724316923687767</v>
      </c>
      <c r="F7" s="234">
        <v>0.21038861241898363</v>
      </c>
      <c r="G7" s="235">
        <v>0.21168001503199682</v>
      </c>
      <c r="H7" s="82"/>
    </row>
    <row r="8" spans="1:8" ht="15.75" customHeight="1">
      <c r="A8" s="90"/>
      <c r="B8" s="237" t="s">
        <v>696</v>
      </c>
      <c r="C8" s="174"/>
      <c r="D8" s="174"/>
      <c r="E8" s="174"/>
      <c r="F8" s="174"/>
      <c r="G8" s="236"/>
      <c r="H8" s="82"/>
    </row>
    <row r="9" spans="1:8" ht="15.75" customHeight="1">
      <c r="A9" s="90"/>
      <c r="B9" s="177" t="s">
        <v>416</v>
      </c>
      <c r="C9" s="232">
        <v>0.19107712619047612</v>
      </c>
      <c r="D9" s="234">
        <v>0.18481299760703535</v>
      </c>
      <c r="E9" s="235">
        <v>0.1973412547739169</v>
      </c>
      <c r="F9" s="234">
        <v>0.18888960984182485</v>
      </c>
      <c r="G9" s="235">
        <v>0.1932646425391274</v>
      </c>
      <c r="H9" s="82"/>
    </row>
    <row r="10" spans="1:8" ht="15.75" customHeight="1">
      <c r="A10" s="90"/>
      <c r="B10" s="237" t="s">
        <v>211</v>
      </c>
      <c r="C10" s="174"/>
      <c r="D10" s="174"/>
      <c r="E10" s="174"/>
      <c r="F10" s="174"/>
      <c r="G10" s="236"/>
      <c r="H10" s="82"/>
    </row>
    <row r="11" spans="1:8" ht="15.75" customHeight="1">
      <c r="A11" s="90"/>
      <c r="B11" s="177" t="s">
        <v>416</v>
      </c>
      <c r="C11" s="232">
        <v>0.19098075612913909</v>
      </c>
      <c r="D11" s="234">
        <v>0.18521603786583773</v>
      </c>
      <c r="E11" s="235">
        <v>0.19674547439244044</v>
      </c>
      <c r="F11" s="234">
        <v>0.19020774237457871</v>
      </c>
      <c r="G11" s="235">
        <v>0.19175376988369947</v>
      </c>
      <c r="H11" s="82"/>
    </row>
    <row r="12" spans="1:8" ht="15.75" customHeight="1">
      <c r="A12" s="90"/>
      <c r="B12" s="237" t="s">
        <v>183</v>
      </c>
      <c r="C12" s="174"/>
      <c r="D12" s="174"/>
      <c r="E12" s="174"/>
      <c r="F12" s="174"/>
      <c r="G12" s="236"/>
      <c r="H12" s="82"/>
    </row>
    <row r="13" spans="1:8" ht="15.75" customHeight="1">
      <c r="A13" s="90"/>
      <c r="B13" s="177" t="s">
        <v>417</v>
      </c>
      <c r="C13" s="232">
        <v>0.3071468586497576</v>
      </c>
      <c r="D13" s="234">
        <v>0.27737913633669992</v>
      </c>
      <c r="E13" s="235">
        <v>0.33691458096281529</v>
      </c>
      <c r="F13" s="234">
        <v>0.28057534012031782</v>
      </c>
      <c r="G13" s="235">
        <v>0.33371837717919739</v>
      </c>
      <c r="H13" s="82"/>
    </row>
    <row r="14" spans="1:8" ht="15.75" customHeight="1">
      <c r="A14" s="90"/>
      <c r="B14" s="177" t="s">
        <v>418</v>
      </c>
      <c r="C14" s="238">
        <v>6.2982966509750264</v>
      </c>
      <c r="D14" s="239">
        <v>6.1510182369688398</v>
      </c>
      <c r="E14" s="240">
        <v>6.4455750649812131</v>
      </c>
      <c r="F14" s="239">
        <v>6.1754864327182792</v>
      </c>
      <c r="G14" s="240">
        <v>6.4211068692317737</v>
      </c>
      <c r="H14" s="82"/>
    </row>
    <row r="15" spans="1:8" ht="15.75" customHeight="1">
      <c r="A15" s="90"/>
      <c r="B15" s="177" t="s">
        <v>419</v>
      </c>
      <c r="C15" s="233">
        <v>257.46368386975553</v>
      </c>
      <c r="D15" s="243">
        <v>250.87378943690351</v>
      </c>
      <c r="E15" s="244">
        <v>264.05357830260755</v>
      </c>
      <c r="F15" s="243">
        <v>252.4176758173345</v>
      </c>
      <c r="G15" s="244">
        <v>262.50969192217656</v>
      </c>
      <c r="H15" s="82"/>
    </row>
    <row r="16" spans="1:8" ht="15.75" customHeight="1">
      <c r="A16" s="90"/>
      <c r="B16" s="177" t="s">
        <v>420</v>
      </c>
      <c r="C16" s="233">
        <v>479.14937693762931</v>
      </c>
      <c r="D16" s="243">
        <v>466.48991190643204</v>
      </c>
      <c r="E16" s="244">
        <v>491.80884196882658</v>
      </c>
      <c r="F16" s="243">
        <v>471.20833604805472</v>
      </c>
      <c r="G16" s="244">
        <v>487.09041782720391</v>
      </c>
      <c r="H16" s="82"/>
    </row>
    <row r="17" spans="1:8" ht="15.75" customHeight="1">
      <c r="A17" s="90"/>
      <c r="B17" s="177" t="s">
        <v>421</v>
      </c>
      <c r="C17" s="238">
        <v>2.1588428149886294</v>
      </c>
      <c r="D17" s="239">
        <v>2.0566665384936553</v>
      </c>
      <c r="E17" s="240">
        <v>2.2610190914836035</v>
      </c>
      <c r="F17" s="239">
        <v>2.0941345585303592</v>
      </c>
      <c r="G17" s="240">
        <v>2.2235510714468996</v>
      </c>
      <c r="H17" s="82"/>
    </row>
    <row r="18" spans="1:8" ht="15.75" customHeight="1">
      <c r="A18" s="90"/>
      <c r="B18" s="177" t="s">
        <v>422</v>
      </c>
      <c r="C18" s="247">
        <v>10.105732814032393</v>
      </c>
      <c r="D18" s="248">
        <v>9.343926914484479</v>
      </c>
      <c r="E18" s="249">
        <v>10.867538713580307</v>
      </c>
      <c r="F18" s="248">
        <v>9.6041509268418572</v>
      </c>
      <c r="G18" s="249">
        <v>10.607314701222929</v>
      </c>
      <c r="H18" s="82"/>
    </row>
    <row r="19" spans="1:8" ht="15.75" customHeight="1">
      <c r="A19" s="90"/>
      <c r="B19" s="177" t="s">
        <v>423</v>
      </c>
      <c r="C19" s="232">
        <v>0.29448458072698935</v>
      </c>
      <c r="D19" s="234">
        <v>0.28417167062783244</v>
      </c>
      <c r="E19" s="235">
        <v>0.30479749082614627</v>
      </c>
      <c r="F19" s="234">
        <v>0.28661614505101063</v>
      </c>
      <c r="G19" s="235">
        <v>0.30235301640296808</v>
      </c>
      <c r="H19" s="82"/>
    </row>
    <row r="20" spans="1:8" ht="15.75" customHeight="1">
      <c r="A20" s="90"/>
      <c r="B20" s="177" t="s">
        <v>424</v>
      </c>
      <c r="C20" s="232">
        <v>4.3689784810117101E-2</v>
      </c>
      <c r="D20" s="234">
        <v>2.3662557740283342E-2</v>
      </c>
      <c r="E20" s="235">
        <v>6.3717011879950852E-2</v>
      </c>
      <c r="F20" s="234" t="s">
        <v>94</v>
      </c>
      <c r="G20" s="235" t="s">
        <v>94</v>
      </c>
      <c r="H20" s="82"/>
    </row>
    <row r="21" spans="1:8" ht="15.75" customHeight="1">
      <c r="A21" s="90"/>
      <c r="B21" s="177" t="s">
        <v>425</v>
      </c>
      <c r="C21" s="233">
        <v>82.202824535526133</v>
      </c>
      <c r="D21" s="243">
        <v>78.955398179690334</v>
      </c>
      <c r="E21" s="244">
        <v>85.450250891361932</v>
      </c>
      <c r="F21" s="243">
        <v>80.276543616175587</v>
      </c>
      <c r="G21" s="244">
        <v>84.129105454876679</v>
      </c>
      <c r="H21" s="82"/>
    </row>
    <row r="22" spans="1:8" ht="15.75" customHeight="1">
      <c r="A22" s="90"/>
      <c r="B22" s="177" t="s">
        <v>426</v>
      </c>
      <c r="C22" s="238">
        <v>4.809157836301603</v>
      </c>
      <c r="D22" s="239">
        <v>4.47923189687884</v>
      </c>
      <c r="E22" s="240">
        <v>5.1390837757243659</v>
      </c>
      <c r="F22" s="239">
        <v>4.6529061767581661</v>
      </c>
      <c r="G22" s="240">
        <v>4.9654094958450399</v>
      </c>
      <c r="H22" s="82"/>
    </row>
    <row r="23" spans="1:8" ht="15.75" customHeight="1">
      <c r="A23" s="90"/>
      <c r="B23" s="177" t="s">
        <v>427</v>
      </c>
      <c r="C23" s="233">
        <v>78.130934118760834</v>
      </c>
      <c r="D23" s="243">
        <v>74.015451692774178</v>
      </c>
      <c r="E23" s="244">
        <v>82.24641654474749</v>
      </c>
      <c r="F23" s="243">
        <v>75.749651444117276</v>
      </c>
      <c r="G23" s="244">
        <v>80.512216793404392</v>
      </c>
      <c r="H23" s="82"/>
    </row>
    <row r="24" spans="1:8" ht="15.75" customHeight="1">
      <c r="A24" s="90"/>
      <c r="B24" s="177" t="s">
        <v>428</v>
      </c>
      <c r="C24" s="238">
        <v>8.0140689037066828</v>
      </c>
      <c r="D24" s="239">
        <v>7.7405636584872921</v>
      </c>
      <c r="E24" s="240">
        <v>8.2875741489260744</v>
      </c>
      <c r="F24" s="239">
        <v>7.8389847002838957</v>
      </c>
      <c r="G24" s="240">
        <v>8.189153107129469</v>
      </c>
      <c r="H24" s="82"/>
    </row>
    <row r="25" spans="1:8" ht="15.75" customHeight="1">
      <c r="A25" s="90"/>
      <c r="B25" s="177" t="s">
        <v>429</v>
      </c>
      <c r="C25" s="233">
        <v>74.970860055015109</v>
      </c>
      <c r="D25" s="243">
        <v>71.11829963823547</v>
      </c>
      <c r="E25" s="244">
        <v>78.823420471794748</v>
      </c>
      <c r="F25" s="243">
        <v>72.505523113537706</v>
      </c>
      <c r="G25" s="244">
        <v>77.436196996492512</v>
      </c>
      <c r="H25" s="82"/>
    </row>
    <row r="26" spans="1:8" ht="15.75" customHeight="1">
      <c r="A26" s="90"/>
      <c r="B26" s="177" t="s">
        <v>430</v>
      </c>
      <c r="C26" s="238">
        <v>3.2125839809248218</v>
      </c>
      <c r="D26" s="239">
        <v>2.9539347050720877</v>
      </c>
      <c r="E26" s="240">
        <v>3.4712332567775559</v>
      </c>
      <c r="F26" s="239">
        <v>3.083087633857069</v>
      </c>
      <c r="G26" s="240">
        <v>3.3420803279925746</v>
      </c>
      <c r="H26" s="82"/>
    </row>
    <row r="27" spans="1:8" ht="15.75" customHeight="1">
      <c r="A27" s="90"/>
      <c r="B27" s="177" t="s">
        <v>431</v>
      </c>
      <c r="C27" s="238">
        <v>1.6664033267982483</v>
      </c>
      <c r="D27" s="239">
        <v>1.4739803232271023</v>
      </c>
      <c r="E27" s="240">
        <v>1.8588263303693944</v>
      </c>
      <c r="F27" s="239">
        <v>1.5804877802466304</v>
      </c>
      <c r="G27" s="240">
        <v>1.7523188733498662</v>
      </c>
      <c r="H27" s="82"/>
    </row>
    <row r="28" spans="1:8" ht="15.75" customHeight="1">
      <c r="A28" s="90"/>
      <c r="B28" s="177" t="s">
        <v>432</v>
      </c>
      <c r="C28" s="238">
        <v>1.024359119535363</v>
      </c>
      <c r="D28" s="239">
        <v>0.93426754799343448</v>
      </c>
      <c r="E28" s="240">
        <v>1.1144506910772916</v>
      </c>
      <c r="F28" s="239">
        <v>0.98574672998206592</v>
      </c>
      <c r="G28" s="240">
        <v>1.06297150908866</v>
      </c>
      <c r="H28" s="82"/>
    </row>
    <row r="29" spans="1:8" ht="15.75" customHeight="1">
      <c r="A29" s="90"/>
      <c r="B29" s="177" t="s">
        <v>433</v>
      </c>
      <c r="C29" s="238">
        <v>2.6821296080716905</v>
      </c>
      <c r="D29" s="239">
        <v>2.6170588483028423</v>
      </c>
      <c r="E29" s="240">
        <v>2.7472003678405388</v>
      </c>
      <c r="F29" s="239">
        <v>2.6345537631143934</v>
      </c>
      <c r="G29" s="240">
        <v>2.7297054530289877</v>
      </c>
      <c r="H29" s="83"/>
    </row>
    <row r="30" spans="1:8" ht="15.75" customHeight="1">
      <c r="A30" s="90"/>
      <c r="B30" s="177" t="s">
        <v>434</v>
      </c>
      <c r="C30" s="247">
        <v>16.56852833293976</v>
      </c>
      <c r="D30" s="248">
        <v>16.000550755052821</v>
      </c>
      <c r="E30" s="249">
        <v>17.136505910826699</v>
      </c>
      <c r="F30" s="248">
        <v>16.150532226151675</v>
      </c>
      <c r="G30" s="249">
        <v>16.986524439727845</v>
      </c>
      <c r="H30" s="82"/>
    </row>
    <row r="31" spans="1:8" ht="15.75" customHeight="1">
      <c r="A31" s="90"/>
      <c r="B31" s="177" t="s">
        <v>435</v>
      </c>
      <c r="C31" s="238">
        <v>4.2643884187865844</v>
      </c>
      <c r="D31" s="239">
        <v>3.9047132399875135</v>
      </c>
      <c r="E31" s="240">
        <v>4.6240635975856552</v>
      </c>
      <c r="F31" s="239">
        <v>4.0439107114733037</v>
      </c>
      <c r="G31" s="240">
        <v>4.484866126099865</v>
      </c>
      <c r="H31" s="82"/>
    </row>
    <row r="32" spans="1:8" ht="15.75" customHeight="1">
      <c r="A32" s="90"/>
      <c r="B32" s="177" t="s">
        <v>436</v>
      </c>
      <c r="C32" s="238">
        <v>0.11738888888888889</v>
      </c>
      <c r="D32" s="239">
        <v>9.2871857316672829E-2</v>
      </c>
      <c r="E32" s="240">
        <v>0.14190592046110495</v>
      </c>
      <c r="F32" s="239">
        <v>8.900302876773182E-2</v>
      </c>
      <c r="G32" s="240">
        <v>0.14577474901004595</v>
      </c>
      <c r="H32" s="82"/>
    </row>
    <row r="33" spans="1:8" ht="15.75" customHeight="1">
      <c r="A33" s="90"/>
      <c r="B33" s="177" t="s">
        <v>437</v>
      </c>
      <c r="C33" s="238">
        <v>3.3741845601220763</v>
      </c>
      <c r="D33" s="239">
        <v>3.1869392418432225</v>
      </c>
      <c r="E33" s="240">
        <v>3.5614298784009302</v>
      </c>
      <c r="F33" s="239">
        <v>3.1828662056713615</v>
      </c>
      <c r="G33" s="240">
        <v>3.5655029145727912</v>
      </c>
      <c r="H33" s="82"/>
    </row>
    <row r="34" spans="1:8" ht="15.75" customHeight="1">
      <c r="A34" s="90"/>
      <c r="B34" s="177" t="s">
        <v>438</v>
      </c>
      <c r="C34" s="238">
        <v>0.57601189809292774</v>
      </c>
      <c r="D34" s="239">
        <v>0.51560095303825548</v>
      </c>
      <c r="E34" s="240">
        <v>0.6364228431476</v>
      </c>
      <c r="F34" s="239">
        <v>0.55366265330232867</v>
      </c>
      <c r="G34" s="240">
        <v>0.59836114288352682</v>
      </c>
      <c r="H34" s="82"/>
    </row>
    <row r="35" spans="1:8" ht="15.75" customHeight="1">
      <c r="A35" s="90"/>
      <c r="B35" s="177" t="s">
        <v>439</v>
      </c>
      <c r="C35" s="232">
        <v>8.0845084778939383E-2</v>
      </c>
      <c r="D35" s="234">
        <v>7.0136420459596047E-2</v>
      </c>
      <c r="E35" s="235">
        <v>9.1553749098282719E-2</v>
      </c>
      <c r="F35" s="234">
        <v>7.5151468893209297E-2</v>
      </c>
      <c r="G35" s="235">
        <v>8.6538700664669468E-2</v>
      </c>
      <c r="H35" s="82"/>
    </row>
    <row r="36" spans="1:8" ht="15.75" customHeight="1">
      <c r="A36" s="90"/>
      <c r="B36" s="177" t="s">
        <v>440</v>
      </c>
      <c r="C36" s="238">
        <v>2.0323503495252302</v>
      </c>
      <c r="D36" s="239">
        <v>1.9822286336410833</v>
      </c>
      <c r="E36" s="240">
        <v>2.0824720654093771</v>
      </c>
      <c r="F36" s="239">
        <v>1.9896622132481203</v>
      </c>
      <c r="G36" s="240">
        <v>2.0750384858023403</v>
      </c>
      <c r="H36" s="82"/>
    </row>
    <row r="37" spans="1:8" ht="15.75" customHeight="1">
      <c r="A37" s="90"/>
      <c r="B37" s="177" t="s">
        <v>441</v>
      </c>
      <c r="C37" s="247">
        <v>40.291622754479462</v>
      </c>
      <c r="D37" s="248">
        <v>38.396163985939829</v>
      </c>
      <c r="E37" s="249">
        <v>42.187081523019096</v>
      </c>
      <c r="F37" s="248">
        <v>39.163563550206149</v>
      </c>
      <c r="G37" s="249">
        <v>41.419681958752776</v>
      </c>
      <c r="H37" s="82"/>
    </row>
    <row r="38" spans="1:8" ht="15.75" customHeight="1">
      <c r="A38" s="90"/>
      <c r="B38" s="177" t="s">
        <v>442</v>
      </c>
      <c r="C38" s="247">
        <v>37.904559436060495</v>
      </c>
      <c r="D38" s="248">
        <v>36.768459397873578</v>
      </c>
      <c r="E38" s="249">
        <v>39.040659474247413</v>
      </c>
      <c r="F38" s="248">
        <v>37.213216114812404</v>
      </c>
      <c r="G38" s="249">
        <v>38.595902757308586</v>
      </c>
      <c r="H38" s="82"/>
    </row>
    <row r="39" spans="1:8" ht="15.75" customHeight="1">
      <c r="A39" s="90"/>
      <c r="B39" s="177" t="s">
        <v>443</v>
      </c>
      <c r="C39" s="238">
        <v>0.26640007870558718</v>
      </c>
      <c r="D39" s="239">
        <v>0.22722101173921874</v>
      </c>
      <c r="E39" s="240">
        <v>0.3055791456719556</v>
      </c>
      <c r="F39" s="239">
        <v>0.22961735504371267</v>
      </c>
      <c r="G39" s="240">
        <v>0.3031828023674617</v>
      </c>
      <c r="H39" s="82"/>
    </row>
    <row r="40" spans="1:8" ht="15.75" customHeight="1">
      <c r="A40" s="90"/>
      <c r="B40" s="177" t="s">
        <v>444</v>
      </c>
      <c r="C40" s="232">
        <v>0.52698969355081082</v>
      </c>
      <c r="D40" s="234">
        <v>0.50807422861879326</v>
      </c>
      <c r="E40" s="235">
        <v>0.54590515848282839</v>
      </c>
      <c r="F40" s="234">
        <v>0.5178907720472018</v>
      </c>
      <c r="G40" s="235">
        <v>0.53608861505441985</v>
      </c>
      <c r="H40" s="82"/>
    </row>
    <row r="41" spans="1:8" ht="15.75" customHeight="1">
      <c r="A41" s="90"/>
      <c r="B41" s="177" t="s">
        <v>445</v>
      </c>
      <c r="C41" s="232">
        <v>1.73563716779939E-2</v>
      </c>
      <c r="D41" s="234">
        <v>1.6772013474154936E-2</v>
      </c>
      <c r="E41" s="235">
        <v>1.7940729881832863E-2</v>
      </c>
      <c r="F41" s="234">
        <v>1.6942463867800399E-2</v>
      </c>
      <c r="G41" s="235">
        <v>1.77702794881874E-2</v>
      </c>
      <c r="H41" s="82"/>
    </row>
    <row r="42" spans="1:8" ht="15.75" customHeight="1">
      <c r="A42" s="90"/>
      <c r="B42" s="177" t="s">
        <v>446</v>
      </c>
      <c r="C42" s="238">
        <v>2.3600644911786248</v>
      </c>
      <c r="D42" s="239">
        <v>2.2109568644105257</v>
      </c>
      <c r="E42" s="240">
        <v>2.5091721179467239</v>
      </c>
      <c r="F42" s="239">
        <v>2.2357395937628852</v>
      </c>
      <c r="G42" s="240">
        <v>2.4843893885943644</v>
      </c>
      <c r="H42" s="82"/>
    </row>
    <row r="43" spans="1:8" ht="15.75" customHeight="1">
      <c r="A43" s="90"/>
      <c r="B43" s="177" t="s">
        <v>447</v>
      </c>
      <c r="C43" s="232">
        <v>0.11486961872125284</v>
      </c>
      <c r="D43" s="234">
        <v>0.10980148414738121</v>
      </c>
      <c r="E43" s="235">
        <v>0.11993775329512447</v>
      </c>
      <c r="F43" s="234">
        <v>0.11114391870947926</v>
      </c>
      <c r="G43" s="235">
        <v>0.11859531873302642</v>
      </c>
      <c r="H43" s="82"/>
    </row>
    <row r="44" spans="1:8" ht="15.75" customHeight="1">
      <c r="A44" s="90"/>
      <c r="B44" s="177" t="s">
        <v>448</v>
      </c>
      <c r="C44" s="247">
        <v>10.068620746700326</v>
      </c>
      <c r="D44" s="248">
        <v>9.1926751898526753</v>
      </c>
      <c r="E44" s="249">
        <v>10.944566303547976</v>
      </c>
      <c r="F44" s="248">
        <v>9.7034237432624906</v>
      </c>
      <c r="G44" s="249">
        <v>10.433817750138161</v>
      </c>
      <c r="H44" s="82"/>
    </row>
    <row r="45" spans="1:8" ht="15.75" customHeight="1">
      <c r="A45" s="90"/>
      <c r="B45" s="177" t="s">
        <v>449</v>
      </c>
      <c r="C45" s="247">
        <v>33.077858738262037</v>
      </c>
      <c r="D45" s="248">
        <v>31.36444454514082</v>
      </c>
      <c r="E45" s="249">
        <v>34.791272931383254</v>
      </c>
      <c r="F45" s="248">
        <v>32.336608390906591</v>
      </c>
      <c r="G45" s="249">
        <v>33.819109085617484</v>
      </c>
      <c r="H45" s="82"/>
    </row>
    <row r="46" spans="1:8" ht="15.75" customHeight="1">
      <c r="A46" s="90"/>
      <c r="B46" s="177" t="s">
        <v>450</v>
      </c>
      <c r="C46" s="247">
        <v>44.017620377977792</v>
      </c>
      <c r="D46" s="248">
        <v>42.640765008614849</v>
      </c>
      <c r="E46" s="249">
        <v>45.394475747340735</v>
      </c>
      <c r="F46" s="248">
        <v>42.684923182194836</v>
      </c>
      <c r="G46" s="249">
        <v>45.350317573760748</v>
      </c>
      <c r="H46" s="84"/>
    </row>
    <row r="47" spans="1:8" ht="15.75" customHeight="1">
      <c r="A47" s="90"/>
      <c r="B47" s="177" t="s">
        <v>451</v>
      </c>
      <c r="C47" s="232">
        <v>2.9386339395204925E-2</v>
      </c>
      <c r="D47" s="234">
        <v>2.8395601505096145E-2</v>
      </c>
      <c r="E47" s="235">
        <v>3.0377077285313706E-2</v>
      </c>
      <c r="F47" s="234">
        <v>2.8399133732158213E-2</v>
      </c>
      <c r="G47" s="235">
        <v>3.0373545058251638E-2</v>
      </c>
      <c r="H47" s="84"/>
    </row>
    <row r="48" spans="1:8" ht="15.75" customHeight="1">
      <c r="A48" s="90"/>
      <c r="B48" s="177" t="s">
        <v>452</v>
      </c>
      <c r="C48" s="247">
        <v>19.36047482830735</v>
      </c>
      <c r="D48" s="248">
        <v>18.582928543424895</v>
      </c>
      <c r="E48" s="249">
        <v>20.138021113189804</v>
      </c>
      <c r="F48" s="248">
        <v>18.766608319700417</v>
      </c>
      <c r="G48" s="249">
        <v>19.954341336914283</v>
      </c>
      <c r="H48" s="82"/>
    </row>
    <row r="49" spans="1:8" ht="15.75" customHeight="1">
      <c r="A49" s="90"/>
      <c r="B49" s="177" t="s">
        <v>453</v>
      </c>
      <c r="C49" s="238">
        <v>9.1840452494401141</v>
      </c>
      <c r="D49" s="239">
        <v>8.6028788859364607</v>
      </c>
      <c r="E49" s="240">
        <v>9.7652116129437676</v>
      </c>
      <c r="F49" s="239">
        <v>8.9012391222948164</v>
      </c>
      <c r="G49" s="240">
        <v>9.4668513765854119</v>
      </c>
      <c r="H49" s="82"/>
    </row>
    <row r="50" spans="1:8" ht="15.75" customHeight="1">
      <c r="A50" s="90"/>
      <c r="B50" s="177" t="s">
        <v>454</v>
      </c>
      <c r="C50" s="233">
        <v>131.59621196843528</v>
      </c>
      <c r="D50" s="243">
        <v>126.96998270599786</v>
      </c>
      <c r="E50" s="244">
        <v>136.2224412308727</v>
      </c>
      <c r="F50" s="243">
        <v>128.45070273526429</v>
      </c>
      <c r="G50" s="244">
        <v>134.74172120160628</v>
      </c>
      <c r="H50" s="82"/>
    </row>
    <row r="51" spans="1:8" ht="15.75" customHeight="1">
      <c r="A51" s="90"/>
      <c r="B51" s="177" t="s">
        <v>455</v>
      </c>
      <c r="C51" s="232">
        <v>2.8769048597775612E-2</v>
      </c>
      <c r="D51" s="234">
        <v>2.5631088492588203E-2</v>
      </c>
      <c r="E51" s="235">
        <v>3.1907008702963022E-2</v>
      </c>
      <c r="F51" s="234">
        <v>2.7345686004618987E-2</v>
      </c>
      <c r="G51" s="235">
        <v>3.0192411190932238E-2</v>
      </c>
      <c r="H51" s="82"/>
    </row>
    <row r="52" spans="1:8" ht="15.75" customHeight="1">
      <c r="A52" s="90"/>
      <c r="B52" s="177" t="s">
        <v>456</v>
      </c>
      <c r="C52" s="247">
        <v>11.317454120672716</v>
      </c>
      <c r="D52" s="248">
        <v>10.486400182884575</v>
      </c>
      <c r="E52" s="249">
        <v>12.148508058460857</v>
      </c>
      <c r="F52" s="248">
        <v>10.937028151814868</v>
      </c>
      <c r="G52" s="249">
        <v>11.697880089530564</v>
      </c>
      <c r="H52" s="82"/>
    </row>
    <row r="53" spans="1:8" ht="15.75" customHeight="1">
      <c r="A53" s="90"/>
      <c r="B53" s="177" t="s">
        <v>457</v>
      </c>
      <c r="C53" s="247">
        <v>10.915282418772623</v>
      </c>
      <c r="D53" s="248">
        <v>10.425695033922446</v>
      </c>
      <c r="E53" s="249">
        <v>11.4048698036228</v>
      </c>
      <c r="F53" s="248">
        <v>10.600396521546802</v>
      </c>
      <c r="G53" s="249">
        <v>11.230168315998444</v>
      </c>
      <c r="H53" s="82"/>
    </row>
    <row r="54" spans="1:8" ht="15.75" customHeight="1">
      <c r="A54" s="90"/>
      <c r="B54" s="177" t="s">
        <v>458</v>
      </c>
      <c r="C54" s="238">
        <v>5.8588817169278187</v>
      </c>
      <c r="D54" s="239">
        <v>5.4699978725568696</v>
      </c>
      <c r="E54" s="240">
        <v>6.2477655612987677</v>
      </c>
      <c r="F54" s="239">
        <v>5.7037467273957505</v>
      </c>
      <c r="G54" s="240">
        <v>6.0140167064598868</v>
      </c>
      <c r="H54" s="82"/>
    </row>
    <row r="55" spans="1:8" ht="15.75" customHeight="1">
      <c r="A55" s="90"/>
      <c r="B55" s="177" t="s">
        <v>459</v>
      </c>
      <c r="C55" s="247">
        <v>11.639922798531366</v>
      </c>
      <c r="D55" s="248">
        <v>10.876079230528905</v>
      </c>
      <c r="E55" s="249">
        <v>12.403766366533826</v>
      </c>
      <c r="F55" s="248">
        <v>11.329360139416584</v>
      </c>
      <c r="G55" s="249">
        <v>11.950485457646147</v>
      </c>
      <c r="H55" s="82"/>
    </row>
    <row r="56" spans="1:8" ht="15.75" customHeight="1">
      <c r="A56" s="90"/>
      <c r="B56" s="177" t="s">
        <v>460</v>
      </c>
      <c r="C56" s="233">
        <v>52.441868503157949</v>
      </c>
      <c r="D56" s="243">
        <v>50.148076754337325</v>
      </c>
      <c r="E56" s="244">
        <v>54.735660251978572</v>
      </c>
      <c r="F56" s="243">
        <v>51.00391950113579</v>
      </c>
      <c r="G56" s="244">
        <v>53.879817505180107</v>
      </c>
      <c r="H56" s="82"/>
    </row>
    <row r="57" spans="1:8" ht="15.75" customHeight="1">
      <c r="A57" s="90"/>
      <c r="B57" s="177" t="s">
        <v>461</v>
      </c>
      <c r="C57" s="238">
        <v>0.92954796370887549</v>
      </c>
      <c r="D57" s="239">
        <v>0.85237217600962256</v>
      </c>
      <c r="E57" s="240">
        <v>1.0067237514081284</v>
      </c>
      <c r="F57" s="239">
        <v>0.88522492495789229</v>
      </c>
      <c r="G57" s="240">
        <v>0.97387100245985869</v>
      </c>
      <c r="H57" s="82"/>
    </row>
    <row r="58" spans="1:8" ht="15.75" customHeight="1">
      <c r="A58" s="90"/>
      <c r="B58" s="177" t="s">
        <v>462</v>
      </c>
      <c r="C58" s="238">
        <v>0.56328957941438307</v>
      </c>
      <c r="D58" s="239">
        <v>0.47527571494090642</v>
      </c>
      <c r="E58" s="240">
        <v>0.65130344388785966</v>
      </c>
      <c r="F58" s="239">
        <v>0.52463522269463037</v>
      </c>
      <c r="G58" s="240">
        <v>0.60194393613413577</v>
      </c>
      <c r="H58" s="82"/>
    </row>
    <row r="59" spans="1:8" ht="15.75" customHeight="1">
      <c r="A59" s="90"/>
      <c r="B59" s="177" t="s">
        <v>463</v>
      </c>
      <c r="C59" s="238">
        <v>0.25997395095340442</v>
      </c>
      <c r="D59" s="239">
        <v>0.21931006552814158</v>
      </c>
      <c r="E59" s="240">
        <v>0.30063783637866726</v>
      </c>
      <c r="F59" s="239">
        <v>0.24050126287148771</v>
      </c>
      <c r="G59" s="240">
        <v>0.27944663903532113</v>
      </c>
      <c r="H59" s="82"/>
    </row>
    <row r="60" spans="1:8" ht="15.75" customHeight="1">
      <c r="A60" s="90"/>
      <c r="B60" s="177" t="s">
        <v>464</v>
      </c>
      <c r="C60" s="247">
        <v>15.099362575528724</v>
      </c>
      <c r="D60" s="248">
        <v>14.475381029330274</v>
      </c>
      <c r="E60" s="249">
        <v>15.723344121727175</v>
      </c>
      <c r="F60" s="248">
        <v>14.681624248272106</v>
      </c>
      <c r="G60" s="249">
        <v>15.517100902785343</v>
      </c>
      <c r="H60" s="82"/>
    </row>
    <row r="61" spans="1:8" ht="15.75" customHeight="1">
      <c r="A61" s="90"/>
      <c r="B61" s="177" t="s">
        <v>465</v>
      </c>
      <c r="C61" s="232">
        <v>0.31502730784967359</v>
      </c>
      <c r="D61" s="234">
        <v>0.29703693352705274</v>
      </c>
      <c r="E61" s="235">
        <v>0.33301768217229444</v>
      </c>
      <c r="F61" s="234">
        <v>0.30651438414414195</v>
      </c>
      <c r="G61" s="235">
        <v>0.32354023155520523</v>
      </c>
      <c r="H61" s="82"/>
    </row>
    <row r="62" spans="1:8" ht="15.75" customHeight="1">
      <c r="A62" s="90"/>
      <c r="B62" s="177" t="s">
        <v>466</v>
      </c>
      <c r="C62" s="238">
        <v>1.1576420294404233</v>
      </c>
      <c r="D62" s="239">
        <v>1.1089597382283347</v>
      </c>
      <c r="E62" s="240">
        <v>1.2063243206525118</v>
      </c>
      <c r="F62" s="239">
        <v>1.1266931356480769</v>
      </c>
      <c r="G62" s="240">
        <v>1.1885909232327696</v>
      </c>
      <c r="H62" s="82"/>
    </row>
    <row r="63" spans="1:8" ht="15.75" customHeight="1">
      <c r="A63" s="90"/>
      <c r="B63" s="177" t="s">
        <v>467</v>
      </c>
      <c r="C63" s="238">
        <v>0.23778939848850333</v>
      </c>
      <c r="D63" s="239">
        <v>0.21247383541877099</v>
      </c>
      <c r="E63" s="240">
        <v>0.26310496155823571</v>
      </c>
      <c r="F63" s="239">
        <v>0.20570850086022682</v>
      </c>
      <c r="G63" s="240">
        <v>0.26987029611677987</v>
      </c>
      <c r="H63" s="82"/>
    </row>
    <row r="64" spans="1:8" ht="15.75" customHeight="1">
      <c r="A64" s="90"/>
      <c r="B64" s="177" t="s">
        <v>468</v>
      </c>
      <c r="C64" s="238">
        <v>2.4863194201652274</v>
      </c>
      <c r="D64" s="239">
        <v>2.3542578098037201</v>
      </c>
      <c r="E64" s="240">
        <v>2.6183810305267348</v>
      </c>
      <c r="F64" s="239">
        <v>2.3871272954795053</v>
      </c>
      <c r="G64" s="240">
        <v>2.5855115448509496</v>
      </c>
      <c r="H64" s="82"/>
    </row>
    <row r="65" spans="1:8" ht="15.75" customHeight="1">
      <c r="A65" s="90"/>
      <c r="B65" s="177" t="s">
        <v>469</v>
      </c>
      <c r="C65" s="233">
        <v>75.824298271252388</v>
      </c>
      <c r="D65" s="243">
        <v>74.109380565185248</v>
      </c>
      <c r="E65" s="244">
        <v>77.539215977319529</v>
      </c>
      <c r="F65" s="243">
        <v>74.077236837798111</v>
      </c>
      <c r="G65" s="244">
        <v>77.571359704706666</v>
      </c>
      <c r="H65" s="82"/>
    </row>
    <row r="66" spans="1:8" ht="15.75" customHeight="1">
      <c r="A66" s="90"/>
      <c r="B66" s="177" t="s">
        <v>470</v>
      </c>
      <c r="C66" s="247">
        <v>42.515856464184957</v>
      </c>
      <c r="D66" s="248">
        <v>39.555154119158985</v>
      </c>
      <c r="E66" s="249">
        <v>45.476558809210928</v>
      </c>
      <c r="F66" s="248">
        <v>40.614819982572627</v>
      </c>
      <c r="G66" s="249">
        <v>44.416892945797287</v>
      </c>
      <c r="H66" s="82"/>
    </row>
    <row r="67" spans="1:8" ht="15.75" customHeight="1">
      <c r="A67" s="90"/>
      <c r="B67" s="177" t="s">
        <v>471</v>
      </c>
      <c r="C67" s="247">
        <v>14.317397759357254</v>
      </c>
      <c r="D67" s="248">
        <v>13.394713379257315</v>
      </c>
      <c r="E67" s="249">
        <v>15.240082139457193</v>
      </c>
      <c r="F67" s="248">
        <v>13.953527456175038</v>
      </c>
      <c r="G67" s="249">
        <v>14.68126806253947</v>
      </c>
      <c r="H67" s="82"/>
    </row>
    <row r="68" spans="1:8" ht="15.75" customHeight="1">
      <c r="A68" s="90"/>
      <c r="B68" s="177" t="s">
        <v>472</v>
      </c>
      <c r="C68" s="238">
        <v>1.6272830907288744</v>
      </c>
      <c r="D68" s="239">
        <v>1.4243093308783334</v>
      </c>
      <c r="E68" s="240">
        <v>1.8302568505794155</v>
      </c>
      <c r="F68" s="239">
        <v>1.5379016593435442</v>
      </c>
      <c r="G68" s="240">
        <v>1.7166645221142047</v>
      </c>
      <c r="H68" s="82"/>
    </row>
    <row r="69" spans="1:8" ht="15.75" customHeight="1">
      <c r="A69" s="90"/>
      <c r="B69" s="177" t="s">
        <v>473</v>
      </c>
      <c r="C69" s="247">
        <v>44.028501601480876</v>
      </c>
      <c r="D69" s="248">
        <v>42.222302192300944</v>
      </c>
      <c r="E69" s="249">
        <v>45.834701010660808</v>
      </c>
      <c r="F69" s="248">
        <v>42.334374517722289</v>
      </c>
      <c r="G69" s="249">
        <v>45.722628685239464</v>
      </c>
      <c r="H69" s="82"/>
    </row>
    <row r="70" spans="1:8" ht="15.75" customHeight="1">
      <c r="A70" s="90"/>
      <c r="B70" s="177" t="s">
        <v>474</v>
      </c>
      <c r="C70" s="233">
        <v>110.34127826640085</v>
      </c>
      <c r="D70" s="243">
        <v>103.97123028334468</v>
      </c>
      <c r="E70" s="244">
        <v>116.71132624945702</v>
      </c>
      <c r="F70" s="243">
        <v>105.14484253398751</v>
      </c>
      <c r="G70" s="244">
        <v>115.53771399881418</v>
      </c>
      <c r="H70" s="82"/>
    </row>
    <row r="71" spans="1:8" ht="15.75" customHeight="1">
      <c r="A71" s="90"/>
      <c r="B71" s="237" t="s">
        <v>205</v>
      </c>
      <c r="C71" s="174"/>
      <c r="D71" s="174"/>
      <c r="E71" s="174"/>
      <c r="F71" s="174"/>
      <c r="G71" s="236"/>
      <c r="H71" s="82"/>
    </row>
    <row r="72" spans="1:8" ht="15.75" customHeight="1">
      <c r="A72" s="90"/>
      <c r="B72" s="177" t="s">
        <v>417</v>
      </c>
      <c r="C72" s="232">
        <v>0.27461589237742395</v>
      </c>
      <c r="D72" s="234">
        <v>0.25229218325860003</v>
      </c>
      <c r="E72" s="235">
        <v>0.29693960149624787</v>
      </c>
      <c r="F72" s="234">
        <v>0.26053677005002579</v>
      </c>
      <c r="G72" s="235">
        <v>0.28869501470482212</v>
      </c>
      <c r="H72" s="82"/>
    </row>
    <row r="73" spans="1:8" ht="15.75" customHeight="1">
      <c r="A73" s="90"/>
      <c r="B73" s="177" t="s">
        <v>418</v>
      </c>
      <c r="C73" s="232">
        <v>0.96714878399965798</v>
      </c>
      <c r="D73" s="234">
        <v>0.90666638636203623</v>
      </c>
      <c r="E73" s="235">
        <v>1.0276311816372798</v>
      </c>
      <c r="F73" s="234">
        <v>0.93543659621910336</v>
      </c>
      <c r="G73" s="235">
        <v>0.9988609717802126</v>
      </c>
      <c r="H73" s="82"/>
    </row>
    <row r="74" spans="1:8" ht="15.75" customHeight="1">
      <c r="A74" s="90"/>
      <c r="B74" s="177" t="s">
        <v>419</v>
      </c>
      <c r="C74" s="233">
        <v>231.27355150995777</v>
      </c>
      <c r="D74" s="243">
        <v>223.71235476437141</v>
      </c>
      <c r="E74" s="244">
        <v>238.83474825554413</v>
      </c>
      <c r="F74" s="243">
        <v>226.53747101656566</v>
      </c>
      <c r="G74" s="244">
        <v>236.00963200334988</v>
      </c>
      <c r="H74" s="82"/>
    </row>
    <row r="75" spans="1:8" ht="15.75" customHeight="1">
      <c r="A75" s="90"/>
      <c r="B75" s="177" t="s">
        <v>475</v>
      </c>
      <c r="C75" s="247" t="s">
        <v>95</v>
      </c>
      <c r="D75" s="248" t="s">
        <v>94</v>
      </c>
      <c r="E75" s="249" t="s">
        <v>94</v>
      </c>
      <c r="F75" s="248" t="s">
        <v>94</v>
      </c>
      <c r="G75" s="249" t="s">
        <v>94</v>
      </c>
      <c r="H75" s="82"/>
    </row>
    <row r="76" spans="1:8" ht="15.75" customHeight="1">
      <c r="A76" s="90"/>
      <c r="B76" s="177" t="s">
        <v>420</v>
      </c>
      <c r="C76" s="233">
        <v>68.194399435365696</v>
      </c>
      <c r="D76" s="243">
        <v>61.305650064039021</v>
      </c>
      <c r="E76" s="244">
        <v>75.083148806692378</v>
      </c>
      <c r="F76" s="243">
        <v>66.109049387754112</v>
      </c>
      <c r="G76" s="244">
        <v>70.27974948297728</v>
      </c>
      <c r="H76" s="82"/>
    </row>
    <row r="77" spans="1:8" ht="15.75" customHeight="1">
      <c r="A77" s="90"/>
      <c r="B77" s="177" t="s">
        <v>421</v>
      </c>
      <c r="C77" s="238">
        <v>0.68065920345327657</v>
      </c>
      <c r="D77" s="239">
        <v>0.63024052694269428</v>
      </c>
      <c r="E77" s="240">
        <v>0.73107787996385887</v>
      </c>
      <c r="F77" s="239">
        <v>0.64671393970625257</v>
      </c>
      <c r="G77" s="240">
        <v>0.71460446720030057</v>
      </c>
      <c r="H77" s="82"/>
    </row>
    <row r="78" spans="1:8" ht="15.75" customHeight="1">
      <c r="A78" s="90"/>
      <c r="B78" s="177" t="s">
        <v>422</v>
      </c>
      <c r="C78" s="238">
        <v>9.0964106664187181</v>
      </c>
      <c r="D78" s="239">
        <v>8.5466116705481987</v>
      </c>
      <c r="E78" s="240">
        <v>9.6462096622892375</v>
      </c>
      <c r="F78" s="239">
        <v>8.7436800986228693</v>
      </c>
      <c r="G78" s="240">
        <v>9.4491412342145669</v>
      </c>
      <c r="H78" s="82"/>
    </row>
    <row r="79" spans="1:8" ht="15.75" customHeight="1">
      <c r="A79" s="90"/>
      <c r="B79" s="177" t="s">
        <v>423</v>
      </c>
      <c r="C79" s="232">
        <v>0.16192860128047759</v>
      </c>
      <c r="D79" s="234">
        <v>0.15415834044594551</v>
      </c>
      <c r="E79" s="235">
        <v>0.16969886211500967</v>
      </c>
      <c r="F79" s="234">
        <v>0.15500122173374503</v>
      </c>
      <c r="G79" s="235">
        <v>0.16885598082721015</v>
      </c>
      <c r="H79" s="82"/>
    </row>
    <row r="80" spans="1:8" ht="15.75" customHeight="1">
      <c r="A80" s="90"/>
      <c r="B80" s="177" t="s">
        <v>424</v>
      </c>
      <c r="C80" s="232">
        <v>3.4871233333333342E-2</v>
      </c>
      <c r="D80" s="234">
        <v>2.4619948150022539E-2</v>
      </c>
      <c r="E80" s="235">
        <v>4.5122518516644144E-2</v>
      </c>
      <c r="F80" s="234" t="s">
        <v>94</v>
      </c>
      <c r="G80" s="235" t="s">
        <v>94</v>
      </c>
      <c r="H80" s="82"/>
    </row>
    <row r="81" spans="1:8" ht="15.75" customHeight="1">
      <c r="A81" s="90"/>
      <c r="B81" s="177" t="s">
        <v>425</v>
      </c>
      <c r="C81" s="247">
        <v>48.159405147738291</v>
      </c>
      <c r="D81" s="248">
        <v>44.250139188416014</v>
      </c>
      <c r="E81" s="249">
        <v>52.068671107060567</v>
      </c>
      <c r="F81" s="248">
        <v>46.876457173379436</v>
      </c>
      <c r="G81" s="249">
        <v>49.442353122097146</v>
      </c>
      <c r="H81" s="82"/>
    </row>
    <row r="82" spans="1:8" ht="15.75" customHeight="1">
      <c r="A82" s="90"/>
      <c r="B82" s="177" t="s">
        <v>426</v>
      </c>
      <c r="C82" s="238">
        <v>3.3635496260829272</v>
      </c>
      <c r="D82" s="239">
        <v>3.0770567536902496</v>
      </c>
      <c r="E82" s="240">
        <v>3.6500424984756048</v>
      </c>
      <c r="F82" s="239">
        <v>3.1989709597147238</v>
      </c>
      <c r="G82" s="240">
        <v>3.5281282924511306</v>
      </c>
      <c r="H82" s="82"/>
    </row>
    <row r="83" spans="1:8" ht="15.75" customHeight="1">
      <c r="A83" s="90"/>
      <c r="B83" s="177" t="s">
        <v>427</v>
      </c>
      <c r="C83" s="247">
        <v>33.922840351005071</v>
      </c>
      <c r="D83" s="248">
        <v>32.325286447966207</v>
      </c>
      <c r="E83" s="249">
        <v>35.520394254043936</v>
      </c>
      <c r="F83" s="248">
        <v>32.631117971610422</v>
      </c>
      <c r="G83" s="249">
        <v>35.21456273039972</v>
      </c>
      <c r="H83" s="82"/>
    </row>
    <row r="84" spans="1:8" ht="15.75" customHeight="1">
      <c r="A84" s="90"/>
      <c r="B84" s="177" t="s">
        <v>428</v>
      </c>
      <c r="C84" s="238">
        <v>2.0892399764393135</v>
      </c>
      <c r="D84" s="239">
        <v>1.9057351568990819</v>
      </c>
      <c r="E84" s="240">
        <v>2.2727447959795448</v>
      </c>
      <c r="F84" s="239">
        <v>2.0165077713610242</v>
      </c>
      <c r="G84" s="240">
        <v>2.1619721815176027</v>
      </c>
      <c r="H84" s="82"/>
    </row>
    <row r="85" spans="1:8" ht="15.75" customHeight="1">
      <c r="A85" s="90"/>
      <c r="B85" s="177" t="s">
        <v>429</v>
      </c>
      <c r="C85" s="233">
        <v>72.716249593780304</v>
      </c>
      <c r="D85" s="243">
        <v>69.629918206539429</v>
      </c>
      <c r="E85" s="244">
        <v>75.80258098102118</v>
      </c>
      <c r="F85" s="243">
        <v>71.045925210431506</v>
      </c>
      <c r="G85" s="244">
        <v>74.386573977129103</v>
      </c>
      <c r="H85" s="82"/>
    </row>
    <row r="86" spans="1:8" ht="15.75" customHeight="1">
      <c r="A86" s="90"/>
      <c r="B86" s="177" t="s">
        <v>432</v>
      </c>
      <c r="C86" s="238">
        <v>0.59542472747522313</v>
      </c>
      <c r="D86" s="239">
        <v>0.50576944120748102</v>
      </c>
      <c r="E86" s="240">
        <v>0.68508001374296523</v>
      </c>
      <c r="F86" s="239">
        <v>0.57123825350062019</v>
      </c>
      <c r="G86" s="240">
        <v>0.61961120144982607</v>
      </c>
      <c r="H86" s="82"/>
    </row>
    <row r="87" spans="1:8" ht="15.75" customHeight="1">
      <c r="A87" s="90"/>
      <c r="B87" s="177" t="s">
        <v>433</v>
      </c>
      <c r="C87" s="238">
        <v>2.2855253346581255</v>
      </c>
      <c r="D87" s="239">
        <v>2.2127508472774506</v>
      </c>
      <c r="E87" s="240">
        <v>2.3582998220388003</v>
      </c>
      <c r="F87" s="239">
        <v>2.2392709055657827</v>
      </c>
      <c r="G87" s="240">
        <v>2.3317797637504682</v>
      </c>
      <c r="H87" s="82"/>
    </row>
    <row r="88" spans="1:8" ht="15.75" customHeight="1">
      <c r="A88" s="90"/>
      <c r="B88" s="177" t="s">
        <v>434</v>
      </c>
      <c r="C88" s="238">
        <v>2.892752055164141</v>
      </c>
      <c r="D88" s="239">
        <v>2.6681179845380489</v>
      </c>
      <c r="E88" s="240">
        <v>3.1173861257902331</v>
      </c>
      <c r="F88" s="239">
        <v>2.74735443614972</v>
      </c>
      <c r="G88" s="240">
        <v>3.0381496741785621</v>
      </c>
      <c r="H88" s="82"/>
    </row>
    <row r="89" spans="1:8" ht="15.75" customHeight="1">
      <c r="A89" s="90"/>
      <c r="B89" s="177" t="s">
        <v>437</v>
      </c>
      <c r="C89" s="238">
        <v>0.37184765709051976</v>
      </c>
      <c r="D89" s="239">
        <v>0.33955937245506174</v>
      </c>
      <c r="E89" s="240">
        <v>0.40413594172597778</v>
      </c>
      <c r="F89" s="239">
        <v>0.34663409143123836</v>
      </c>
      <c r="G89" s="240">
        <v>0.39706122274980116</v>
      </c>
      <c r="H89" s="82"/>
    </row>
    <row r="90" spans="1:8" ht="15.75" customHeight="1">
      <c r="A90" s="90"/>
      <c r="B90" s="177" t="s">
        <v>476</v>
      </c>
      <c r="C90" s="238">
        <v>0.10044965571212122</v>
      </c>
      <c r="D90" s="239">
        <v>7.1013300294038378E-2</v>
      </c>
      <c r="E90" s="240">
        <v>0.12988601113020407</v>
      </c>
      <c r="F90" s="239" t="s">
        <v>94</v>
      </c>
      <c r="G90" s="240" t="s">
        <v>94</v>
      </c>
      <c r="H90" s="82"/>
    </row>
    <row r="91" spans="1:8" ht="15.75" customHeight="1">
      <c r="A91" s="90"/>
      <c r="B91" s="177" t="s">
        <v>438</v>
      </c>
      <c r="C91" s="238">
        <v>0.270795627410094</v>
      </c>
      <c r="D91" s="239">
        <v>0.24124718594647707</v>
      </c>
      <c r="E91" s="240">
        <v>0.30034406887371096</v>
      </c>
      <c r="F91" s="239">
        <v>0.26083522829449513</v>
      </c>
      <c r="G91" s="240">
        <v>0.28075602652569287</v>
      </c>
      <c r="H91" s="82"/>
    </row>
    <row r="92" spans="1:8" ht="15.75" customHeight="1">
      <c r="A92" s="90"/>
      <c r="B92" s="177" t="s">
        <v>440</v>
      </c>
      <c r="C92" s="232">
        <v>0.23826251985530147</v>
      </c>
      <c r="D92" s="234">
        <v>0.22068192133771158</v>
      </c>
      <c r="E92" s="235">
        <v>0.25584311837289136</v>
      </c>
      <c r="F92" s="234">
        <v>0.22940993146422373</v>
      </c>
      <c r="G92" s="235">
        <v>0.24711510824637922</v>
      </c>
      <c r="H92" s="82"/>
    </row>
    <row r="93" spans="1:8" ht="15.75" customHeight="1">
      <c r="A93" s="90"/>
      <c r="B93" s="177" t="s">
        <v>441</v>
      </c>
      <c r="C93" s="247">
        <v>23.170106583447971</v>
      </c>
      <c r="D93" s="248">
        <v>21.06481462177965</v>
      </c>
      <c r="E93" s="249">
        <v>25.275398545116293</v>
      </c>
      <c r="F93" s="248">
        <v>22.561390574506767</v>
      </c>
      <c r="G93" s="249">
        <v>23.778822592389176</v>
      </c>
      <c r="H93" s="82"/>
    </row>
    <row r="94" spans="1:8" ht="15.75" customHeight="1">
      <c r="A94" s="90"/>
      <c r="B94" s="177" t="s">
        <v>442</v>
      </c>
      <c r="C94" s="238">
        <v>8.0316558429049998</v>
      </c>
      <c r="D94" s="239">
        <v>7.4490645491528493</v>
      </c>
      <c r="E94" s="240">
        <v>8.6142471366571503</v>
      </c>
      <c r="F94" s="239">
        <v>7.673107266082476</v>
      </c>
      <c r="G94" s="240">
        <v>8.3902044197275227</v>
      </c>
      <c r="H94" s="82"/>
    </row>
    <row r="95" spans="1:8" ht="15.75" customHeight="1">
      <c r="A95" s="90"/>
      <c r="B95" s="177" t="s">
        <v>444</v>
      </c>
      <c r="C95" s="232">
        <v>0.1820990038445808</v>
      </c>
      <c r="D95" s="234">
        <v>0.16938492810631064</v>
      </c>
      <c r="E95" s="235">
        <v>0.19481307958285096</v>
      </c>
      <c r="F95" s="234">
        <v>0.17277411598383458</v>
      </c>
      <c r="G95" s="235">
        <v>0.19142389170532703</v>
      </c>
      <c r="H95" s="82"/>
    </row>
    <row r="96" spans="1:8" ht="15.75" customHeight="1">
      <c r="A96" s="90"/>
      <c r="B96" s="177" t="s">
        <v>445</v>
      </c>
      <c r="C96" s="232">
        <v>1.3385181854144539E-2</v>
      </c>
      <c r="D96" s="234">
        <v>1.2915897370260753E-2</v>
      </c>
      <c r="E96" s="235">
        <v>1.3854466338028325E-2</v>
      </c>
      <c r="F96" s="234">
        <v>1.3062983104378815E-2</v>
      </c>
      <c r="G96" s="235">
        <v>1.3707380603910264E-2</v>
      </c>
      <c r="H96" s="82"/>
    </row>
    <row r="97" spans="1:8" ht="15.75" customHeight="1">
      <c r="A97" s="90"/>
      <c r="B97" s="177" t="s">
        <v>446</v>
      </c>
      <c r="C97" s="238">
        <v>2.1549858567722149</v>
      </c>
      <c r="D97" s="239">
        <v>2.0287402942909467</v>
      </c>
      <c r="E97" s="240">
        <v>2.2812314192534831</v>
      </c>
      <c r="F97" s="239">
        <v>2.036498060077379</v>
      </c>
      <c r="G97" s="240">
        <v>2.2734736534670508</v>
      </c>
      <c r="H97" s="82"/>
    </row>
    <row r="98" spans="1:8" ht="15.75" customHeight="1">
      <c r="A98" s="90"/>
      <c r="B98" s="177" t="s">
        <v>447</v>
      </c>
      <c r="C98" s="232">
        <v>1.9375718787387693E-2</v>
      </c>
      <c r="D98" s="234">
        <v>1.7667403116556395E-2</v>
      </c>
      <c r="E98" s="235">
        <v>2.1084034458218992E-2</v>
      </c>
      <c r="F98" s="234">
        <v>1.8376912087671199E-2</v>
      </c>
      <c r="G98" s="235">
        <v>2.0374525487104188E-2</v>
      </c>
      <c r="H98" s="82"/>
    </row>
    <row r="99" spans="1:8" ht="15.75" customHeight="1">
      <c r="A99" s="90"/>
      <c r="B99" s="177" t="s">
        <v>448</v>
      </c>
      <c r="C99" s="238">
        <v>0.12677722720091594</v>
      </c>
      <c r="D99" s="239">
        <v>0.10527732640039006</v>
      </c>
      <c r="E99" s="240">
        <v>0.14827712800144183</v>
      </c>
      <c r="F99" s="239" t="s">
        <v>94</v>
      </c>
      <c r="G99" s="240" t="s">
        <v>94</v>
      </c>
      <c r="H99" s="82"/>
    </row>
    <row r="100" spans="1:8" ht="15.75" customHeight="1">
      <c r="A100" s="90"/>
      <c r="B100" s="177" t="s">
        <v>450</v>
      </c>
      <c r="C100" s="247">
        <v>37.930158508265528</v>
      </c>
      <c r="D100" s="248">
        <v>36.424985709030381</v>
      </c>
      <c r="E100" s="249">
        <v>39.435331307500675</v>
      </c>
      <c r="F100" s="248">
        <v>36.814207145240857</v>
      </c>
      <c r="G100" s="249">
        <v>39.046109871290199</v>
      </c>
      <c r="H100" s="82"/>
    </row>
    <row r="101" spans="1:8" ht="15.75" customHeight="1">
      <c r="A101" s="90"/>
      <c r="B101" s="177" t="s">
        <v>451</v>
      </c>
      <c r="C101" s="232">
        <v>2.3102689878500931E-2</v>
      </c>
      <c r="D101" s="234">
        <v>2.172932625291657E-2</v>
      </c>
      <c r="E101" s="235">
        <v>2.4476053504085292E-2</v>
      </c>
      <c r="F101" s="234">
        <v>2.2492186718612115E-2</v>
      </c>
      <c r="G101" s="235">
        <v>2.3713193038389747E-2</v>
      </c>
      <c r="H101" s="82"/>
    </row>
    <row r="102" spans="1:8" ht="15.75" customHeight="1">
      <c r="A102" s="90"/>
      <c r="B102" s="177" t="s">
        <v>452</v>
      </c>
      <c r="C102" s="247">
        <v>12.930471809039716</v>
      </c>
      <c r="D102" s="248">
        <v>11.992165961597875</v>
      </c>
      <c r="E102" s="249">
        <v>13.868777656481557</v>
      </c>
      <c r="F102" s="248">
        <v>12.437293296710871</v>
      </c>
      <c r="G102" s="249">
        <v>13.423650321368561</v>
      </c>
      <c r="H102" s="82"/>
    </row>
    <row r="103" spans="1:8" ht="15.75" customHeight="1">
      <c r="A103" s="90"/>
      <c r="B103" s="177" t="s">
        <v>453</v>
      </c>
      <c r="C103" s="238">
        <v>6.4341731942296549</v>
      </c>
      <c r="D103" s="239">
        <v>4.3623009120144252</v>
      </c>
      <c r="E103" s="240">
        <v>8.5060454764448856</v>
      </c>
      <c r="F103" s="239">
        <v>6.2975747629565832</v>
      </c>
      <c r="G103" s="240">
        <v>6.5707716255027266</v>
      </c>
      <c r="H103" s="82"/>
    </row>
    <row r="104" spans="1:8" ht="15.75" customHeight="1">
      <c r="A104" s="90"/>
      <c r="B104" s="177" t="s">
        <v>454</v>
      </c>
      <c r="C104" s="247">
        <v>20.946770733088822</v>
      </c>
      <c r="D104" s="248">
        <v>19.639464232283729</v>
      </c>
      <c r="E104" s="249">
        <v>22.254077233893916</v>
      </c>
      <c r="F104" s="248">
        <v>20.143300086967862</v>
      </c>
      <c r="G104" s="249">
        <v>21.750241379209783</v>
      </c>
      <c r="H104" s="82"/>
    </row>
    <row r="105" spans="1:8" ht="15.75" customHeight="1">
      <c r="A105" s="90"/>
      <c r="B105" s="177" t="s">
        <v>477</v>
      </c>
      <c r="C105" s="232" t="s">
        <v>212</v>
      </c>
      <c r="D105" s="234" t="s">
        <v>94</v>
      </c>
      <c r="E105" s="235" t="s">
        <v>94</v>
      </c>
      <c r="F105" s="234" t="s">
        <v>94</v>
      </c>
      <c r="G105" s="235" t="s">
        <v>94</v>
      </c>
      <c r="H105" s="82"/>
    </row>
    <row r="106" spans="1:8" ht="15.75" customHeight="1">
      <c r="A106" s="90"/>
      <c r="B106" s="177" t="s">
        <v>455</v>
      </c>
      <c r="C106" s="232">
        <v>2.7091650537164842E-2</v>
      </c>
      <c r="D106" s="234">
        <v>2.2973869299205748E-2</v>
      </c>
      <c r="E106" s="235">
        <v>3.1209431775123937E-2</v>
      </c>
      <c r="F106" s="234">
        <v>2.5482591528775619E-2</v>
      </c>
      <c r="G106" s="235">
        <v>2.8700709545554065E-2</v>
      </c>
      <c r="H106" s="82"/>
    </row>
    <row r="107" spans="1:8" ht="15.75" customHeight="1">
      <c r="A107" s="90"/>
      <c r="B107" s="177" t="s">
        <v>456</v>
      </c>
      <c r="C107" s="238">
        <v>7.3508932728980483</v>
      </c>
      <c r="D107" s="239">
        <v>6.6677073415834887</v>
      </c>
      <c r="E107" s="240">
        <v>8.0340792042126079</v>
      </c>
      <c r="F107" s="239">
        <v>7.0655709766093482</v>
      </c>
      <c r="G107" s="240">
        <v>7.6362155691867484</v>
      </c>
      <c r="H107" s="82"/>
    </row>
    <row r="108" spans="1:8" ht="15.75" customHeight="1">
      <c r="A108" s="90"/>
      <c r="B108" s="177" t="s">
        <v>457</v>
      </c>
      <c r="C108" s="238">
        <v>2.3265232990738332</v>
      </c>
      <c r="D108" s="239">
        <v>2.1615152306111285</v>
      </c>
      <c r="E108" s="240">
        <v>2.4915313675365378</v>
      </c>
      <c r="F108" s="239">
        <v>2.2186719122745151</v>
      </c>
      <c r="G108" s="240">
        <v>2.4343746858731512</v>
      </c>
      <c r="H108" s="82"/>
    </row>
    <row r="109" spans="1:8" ht="15.75" customHeight="1">
      <c r="A109" s="90"/>
      <c r="B109" s="177" t="s">
        <v>478</v>
      </c>
      <c r="C109" s="238">
        <v>0.45233333333333337</v>
      </c>
      <c r="D109" s="239">
        <v>0.28976679417924217</v>
      </c>
      <c r="E109" s="240">
        <v>0.61489987248742461</v>
      </c>
      <c r="F109" s="239" t="s">
        <v>94</v>
      </c>
      <c r="G109" s="240" t="s">
        <v>94</v>
      </c>
      <c r="H109" s="82"/>
    </row>
    <row r="110" spans="1:8" ht="15.75" customHeight="1">
      <c r="A110" s="90"/>
      <c r="B110" s="177" t="s">
        <v>459</v>
      </c>
      <c r="C110" s="238">
        <v>1.6920918866896666</v>
      </c>
      <c r="D110" s="239">
        <v>1.5559767268772147</v>
      </c>
      <c r="E110" s="240">
        <v>1.8282070465021185</v>
      </c>
      <c r="F110" s="239">
        <v>1.5654139149253479</v>
      </c>
      <c r="G110" s="240">
        <v>1.8187698584539853</v>
      </c>
      <c r="H110" s="82"/>
    </row>
    <row r="111" spans="1:8" ht="15.75" customHeight="1">
      <c r="A111" s="90"/>
      <c r="B111" s="177" t="s">
        <v>460</v>
      </c>
      <c r="C111" s="247">
        <v>17.328255929735228</v>
      </c>
      <c r="D111" s="248">
        <v>15.247189453504937</v>
      </c>
      <c r="E111" s="249">
        <v>19.409322405965518</v>
      </c>
      <c r="F111" s="248">
        <v>16.605724910773166</v>
      </c>
      <c r="G111" s="249">
        <v>18.05078694869729</v>
      </c>
      <c r="H111" s="82"/>
    </row>
    <row r="112" spans="1:8" ht="15.75" customHeight="1">
      <c r="A112" s="90"/>
      <c r="B112" s="177" t="s">
        <v>461</v>
      </c>
      <c r="C112" s="232" t="s">
        <v>105</v>
      </c>
      <c r="D112" s="234" t="s">
        <v>94</v>
      </c>
      <c r="E112" s="235" t="s">
        <v>94</v>
      </c>
      <c r="F112" s="234" t="s">
        <v>94</v>
      </c>
      <c r="G112" s="235" t="s">
        <v>94</v>
      </c>
      <c r="H112" s="82"/>
    </row>
    <row r="113" spans="1:8" ht="15.75" customHeight="1">
      <c r="A113" s="90"/>
      <c r="B113" s="177" t="s">
        <v>462</v>
      </c>
      <c r="C113" s="238">
        <v>0.37031990294674438</v>
      </c>
      <c r="D113" s="239">
        <v>0.27508111622050302</v>
      </c>
      <c r="E113" s="240">
        <v>0.46555868967298575</v>
      </c>
      <c r="F113" s="239">
        <v>0.34794020820169869</v>
      </c>
      <c r="G113" s="240">
        <v>0.39269959769179008</v>
      </c>
      <c r="H113" s="82"/>
    </row>
    <row r="114" spans="1:8" ht="15.75" customHeight="1">
      <c r="A114" s="90"/>
      <c r="B114" s="177" t="s">
        <v>463</v>
      </c>
      <c r="C114" s="238">
        <v>0.22053586309357448</v>
      </c>
      <c r="D114" s="239">
        <v>0.1954326357942984</v>
      </c>
      <c r="E114" s="240">
        <v>0.24563909039285056</v>
      </c>
      <c r="F114" s="239">
        <v>0.20099918145436485</v>
      </c>
      <c r="G114" s="240">
        <v>0.24007254473278411</v>
      </c>
      <c r="H114" s="82"/>
    </row>
    <row r="115" spans="1:8" ht="15.75" customHeight="1">
      <c r="A115" s="90"/>
      <c r="B115" s="177" t="s">
        <v>464</v>
      </c>
      <c r="C115" s="247">
        <v>10.71208656884609</v>
      </c>
      <c r="D115" s="248">
        <v>10.080933606028452</v>
      </c>
      <c r="E115" s="249">
        <v>11.343239531663727</v>
      </c>
      <c r="F115" s="248">
        <v>10.455040636934692</v>
      </c>
      <c r="G115" s="249">
        <v>10.969132500757487</v>
      </c>
      <c r="H115" s="82"/>
    </row>
    <row r="116" spans="1:8" ht="15.75" customHeight="1">
      <c r="A116" s="90"/>
      <c r="B116" s="177" t="s">
        <v>465</v>
      </c>
      <c r="C116" s="232">
        <v>1.4891964837628776E-2</v>
      </c>
      <c r="D116" s="234">
        <v>1.2773577116439512E-2</v>
      </c>
      <c r="E116" s="235">
        <v>1.701035255881804E-2</v>
      </c>
      <c r="F116" s="234">
        <v>1.394081716308008E-2</v>
      </c>
      <c r="G116" s="235">
        <v>1.584311251217747E-2</v>
      </c>
      <c r="H116" s="82"/>
    </row>
    <row r="117" spans="1:8" ht="15.75" customHeight="1">
      <c r="A117" s="90"/>
      <c r="B117" s="177" t="s">
        <v>466</v>
      </c>
      <c r="C117" s="238">
        <v>0.4259383681031943</v>
      </c>
      <c r="D117" s="239">
        <v>0.39545618991542025</v>
      </c>
      <c r="E117" s="240">
        <v>0.45642054629096834</v>
      </c>
      <c r="F117" s="239">
        <v>0.40811347745082827</v>
      </c>
      <c r="G117" s="240">
        <v>0.44376325875556033</v>
      </c>
      <c r="H117" s="82"/>
    </row>
    <row r="118" spans="1:8" ht="15.75" customHeight="1">
      <c r="A118" s="90"/>
      <c r="B118" s="177" t="s">
        <v>468</v>
      </c>
      <c r="C118" s="238">
        <v>1.3053191113383111</v>
      </c>
      <c r="D118" s="239">
        <v>1.2320217851795532</v>
      </c>
      <c r="E118" s="240">
        <v>1.3786164374970691</v>
      </c>
      <c r="F118" s="239">
        <v>1.2635326471035666</v>
      </c>
      <c r="G118" s="240">
        <v>1.3471055755730557</v>
      </c>
      <c r="H118" s="82"/>
    </row>
    <row r="119" spans="1:8" ht="15.75" customHeight="1">
      <c r="A119" s="90"/>
      <c r="B119" s="177" t="s">
        <v>469</v>
      </c>
      <c r="C119" s="247">
        <v>22.008683939645262</v>
      </c>
      <c r="D119" s="248">
        <v>20.794486353745459</v>
      </c>
      <c r="E119" s="249">
        <v>23.222881525545066</v>
      </c>
      <c r="F119" s="248">
        <v>21.008873576542065</v>
      </c>
      <c r="G119" s="249">
        <v>23.00849430274846</v>
      </c>
      <c r="H119" s="82"/>
    </row>
    <row r="120" spans="1:8" ht="15.75" customHeight="1">
      <c r="A120" s="90"/>
      <c r="B120" s="177" t="s">
        <v>470</v>
      </c>
      <c r="C120" s="247">
        <v>14.763949905354707</v>
      </c>
      <c r="D120" s="248">
        <v>13.201480552918147</v>
      </c>
      <c r="E120" s="249">
        <v>16.326419257791265</v>
      </c>
      <c r="F120" s="248">
        <v>14.07007131204662</v>
      </c>
      <c r="G120" s="249">
        <v>15.457828498662794</v>
      </c>
      <c r="H120" s="82"/>
    </row>
    <row r="121" spans="1:8" ht="15.75" customHeight="1">
      <c r="A121" s="90"/>
      <c r="B121" s="177" t="s">
        <v>471</v>
      </c>
      <c r="C121" s="238">
        <v>6.1997591930992861</v>
      </c>
      <c r="D121" s="239">
        <v>5.7879949082090114</v>
      </c>
      <c r="E121" s="240">
        <v>6.6115234779895609</v>
      </c>
      <c r="F121" s="239">
        <v>5.9932225450787433</v>
      </c>
      <c r="G121" s="240">
        <v>6.406295841119829</v>
      </c>
      <c r="H121" s="82"/>
    </row>
    <row r="122" spans="1:8" ht="15.75" customHeight="1">
      <c r="A122" s="90"/>
      <c r="B122" s="177" t="s">
        <v>473</v>
      </c>
      <c r="C122" s="247">
        <v>29.952924098966054</v>
      </c>
      <c r="D122" s="248">
        <v>27.949120926812142</v>
      </c>
      <c r="E122" s="249">
        <v>31.956727271119966</v>
      </c>
      <c r="F122" s="248">
        <v>28.69477978244624</v>
      </c>
      <c r="G122" s="249">
        <v>31.211068415485869</v>
      </c>
      <c r="H122" s="82"/>
    </row>
    <row r="123" spans="1:8" ht="15.75" customHeight="1">
      <c r="A123" s="90"/>
      <c r="B123" s="194" t="s">
        <v>474</v>
      </c>
      <c r="C123" s="255">
        <v>15.697484679195361</v>
      </c>
      <c r="D123" s="256">
        <v>14.754159814221262</v>
      </c>
      <c r="E123" s="257">
        <v>16.640809544169461</v>
      </c>
      <c r="F123" s="256">
        <v>15.089724898784473</v>
      </c>
      <c r="G123" s="257">
        <v>16.30524445960625</v>
      </c>
      <c r="H123" s="82"/>
    </row>
    <row r="124" spans="1:8" ht="15.75" customHeight="1">
      <c r="B124" s="258" t="s">
        <v>693</v>
      </c>
    </row>
    <row r="125" spans="1:8" ht="15.75" customHeight="1">
      <c r="A125" s="1"/>
      <c r="B125" s="259" t="s">
        <v>697</v>
      </c>
      <c r="C125"/>
      <c r="D125"/>
      <c r="E125"/>
      <c r="F125"/>
      <c r="G125"/>
    </row>
    <row r="126" spans="1:8" ht="15.75" customHeight="1">
      <c r="A126" s="1"/>
      <c r="B126"/>
      <c r="C126"/>
      <c r="D126"/>
      <c r="E126"/>
      <c r="F126"/>
      <c r="G126"/>
    </row>
  </sheetData>
  <dataConsolidate/>
  <mergeCells count="4">
    <mergeCell ref="F2:G2"/>
    <mergeCell ref="B2:B3"/>
    <mergeCell ref="A2:A3"/>
    <mergeCell ref="D2:E2"/>
  </mergeCells>
  <conditionalFormatting sqref="A4:G4 A5 A6:G6 A7 A8:G8 A9 A10:G10 A11 A12:G12 A13:A70 A71:G71 A72:A123">
    <cfRule type="expression" dxfId="37" priority="235">
      <formula>IF(CertVal_IsBlnkRow*CertVal_IsBlnkRowNext=1,TRUE,FALSE)</formula>
    </cfRule>
  </conditionalFormatting>
  <conditionalFormatting sqref="B5:G123">
    <cfRule type="expression" dxfId="36" priority="1">
      <formula>IF(CertVal_IsBlnkRow*CertVal_IsBlnkRowNext=1,TRUE,FALSE)</formula>
    </cfRule>
  </conditionalFormatting>
  <hyperlinks>
    <hyperlink ref="B5" location="'Fire Assay'!$A$1" display="'Fire Assay'!$A$1" xr:uid="{FF31F4B0-6280-454F-8E87-D12F0463F132}"/>
    <hyperlink ref="B7" location="'PA'!$A$1" display="'PA'!$A$1" xr:uid="{A02EF5E9-6875-464A-A237-795A123B85C8}"/>
    <hyperlink ref="B9" location="'AR Digest 10-50g'!$A$1" display="'AR Digest 10-50g'!$A$1" xr:uid="{1BADA008-9CBE-477C-85A4-0AD9B14B590D}"/>
    <hyperlink ref="B11" location="'CNL'!$A$1" display="'CNL'!$A$1" xr:uid="{C65BA968-7B15-4AF6-9170-EAE4E8234D5F}"/>
    <hyperlink ref="B13" location="'4-Acid'!$A$1" display="'4-Acid'!$A$1" xr:uid="{C69D10FF-C5C9-43B8-80E1-1658D140DE4D}"/>
    <hyperlink ref="B14" location="'4-Acid'!$A$41" display="'4-Acid'!$A$41" xr:uid="{F6CEB66E-FD7A-4A7D-80DE-6B2234FFEEFB}"/>
    <hyperlink ref="B15" location="'4-Acid'!$A$59" display="'4-Acid'!$A$59" xr:uid="{DC671D4E-38A5-4B31-B648-6CA2346CDB88}"/>
    <hyperlink ref="B16" location="'4-Acid'!$A$95" display="'4-Acid'!$A$95" xr:uid="{EE506D82-4486-4E77-A531-C536C138E5C9}"/>
    <hyperlink ref="B17" location="'4-Acid'!$A$113" display="'4-Acid'!$A$113" xr:uid="{18F35059-D0E3-4407-9402-B91778362DC0}"/>
    <hyperlink ref="B18" location="'4-Acid'!$A$132" display="'4-Acid'!$A$132" xr:uid="{55919B5A-1DD0-49D3-95E4-9EF5F1328C64}"/>
    <hyperlink ref="B19" location="'4-Acid'!$A$150" display="'4-Acid'!$A$150" xr:uid="{FD4C649D-728B-4861-BD2D-E799E8B2789D}"/>
    <hyperlink ref="B20" location="'4-Acid'!$A$168" display="'4-Acid'!$A$168" xr:uid="{4CDE203A-3E47-4195-B098-484BA477DA7E}"/>
    <hyperlink ref="B21" location="'4-Acid'!$A$186" display="'4-Acid'!$A$186" xr:uid="{53A42CAF-1C50-445C-80BA-D77A6A5CAA54}"/>
    <hyperlink ref="B22" location="'4-Acid'!$A$204" display="'4-Acid'!$A$204" xr:uid="{C847DCFC-331C-480A-8C44-D87518AFC919}"/>
    <hyperlink ref="B23" location="'4-Acid'!$A$222" display="'4-Acid'!$A$222" xr:uid="{5B375758-97FB-4A2B-BEFA-ADB5DA26D039}"/>
    <hyperlink ref="B24" location="'4-Acid'!$A$240" display="'4-Acid'!$A$240" xr:uid="{8C1C5A6B-6482-4B4A-95F9-0BC5EF110D20}"/>
    <hyperlink ref="B25" location="'4-Acid'!$A$258" display="'4-Acid'!$A$258" xr:uid="{7FF90A41-0BFD-4F77-81BC-856E68724EAC}"/>
    <hyperlink ref="B26" location="'4-Acid'!$A$276" display="'4-Acid'!$A$276" xr:uid="{728EF05C-DF99-480E-B407-596A042AA2EB}"/>
    <hyperlink ref="B27" location="'4-Acid'!$A$294" display="'4-Acid'!$A$294" xr:uid="{4B244FDD-10C1-46D3-BECC-C1CB45D13199}"/>
    <hyperlink ref="B28" location="'4-Acid'!$A$312" display="'4-Acid'!$A$312" xr:uid="{81CAF61B-3FA8-41B1-BF5A-BBC9D137AF96}"/>
    <hyperlink ref="B29" location="'4-Acid'!$A$330" display="'4-Acid'!$A$330" xr:uid="{4482ACDC-202F-4754-8163-866002F5ACFD}"/>
    <hyperlink ref="B30" location="'4-Acid'!$A$348" display="'4-Acid'!$A$348" xr:uid="{5082338D-B5C3-40A2-8E7B-8EBFA7B1A0E8}"/>
    <hyperlink ref="B31" location="'4-Acid'!$A$366" display="'4-Acid'!$A$366" xr:uid="{8AE70129-719E-4150-BAC2-0B46DE1A7E62}"/>
    <hyperlink ref="B32" location="'4-Acid'!$A$384" display="'4-Acid'!$A$384" xr:uid="{897CB83D-9C6D-4E9E-AEA9-5891F285CAA7}"/>
    <hyperlink ref="B33" location="'4-Acid'!$A$402" display="'4-Acid'!$A$402" xr:uid="{C717E705-FE22-4855-A85C-FD774D03BDF0}"/>
    <hyperlink ref="B34" location="'4-Acid'!$A$438" display="'4-Acid'!$A$438" xr:uid="{D8C7D562-5868-4760-8FB3-2B43AC6C2EC7}"/>
    <hyperlink ref="B35" location="'4-Acid'!$A$456" display="'4-Acid'!$A$456" xr:uid="{004B6BB5-B51A-41A9-865D-4C31AB635ED1}"/>
    <hyperlink ref="B36" location="'4-Acid'!$A$474" display="'4-Acid'!$A$474" xr:uid="{47C9A349-DA62-47E1-A8A1-282B712B1B96}"/>
    <hyperlink ref="B37" location="'4-Acid'!$A$492" display="'4-Acid'!$A$492" xr:uid="{3950D52B-1EE9-4CCB-B098-DD3C9DE5D488}"/>
    <hyperlink ref="B38" location="'4-Acid'!$A$510" display="'4-Acid'!$A$510" xr:uid="{D8B6EFD9-E53B-440D-A4B3-594769F1376B}"/>
    <hyperlink ref="B39" location="'4-Acid'!$A$528" display="'4-Acid'!$A$528" xr:uid="{13C269D3-474F-4589-A6BD-4A277944AD4E}"/>
    <hyperlink ref="B40" location="'4-Acid'!$A$546" display="'4-Acid'!$A$546" xr:uid="{85790B23-E8EB-4A03-9454-54E58975FF7F}"/>
    <hyperlink ref="B41" location="'4-Acid'!$A$564" display="'4-Acid'!$A$564" xr:uid="{B2E5590D-FF44-46BF-8629-8D53A0E8D8DA}"/>
    <hyperlink ref="B42" location="'4-Acid'!$A$582" display="'4-Acid'!$A$582" xr:uid="{A64F5690-AED1-46FE-AE41-D6B797F73071}"/>
    <hyperlink ref="B43" location="'4-Acid'!$A$600" display="'4-Acid'!$A$600" xr:uid="{01D1C732-0E19-4D0C-89D1-980114B84E34}"/>
    <hyperlink ref="B44" location="'4-Acid'!$A$618" display="'4-Acid'!$A$618" xr:uid="{17E6F2C8-140B-4B0A-AA6F-7C45687EE431}"/>
    <hyperlink ref="B45" location="'4-Acid'!$A$637" display="'4-Acid'!$A$637" xr:uid="{E68FCB44-8F71-438C-A910-7C3E60C80C85}"/>
    <hyperlink ref="B46" location="'4-Acid'!$A$655" display="'4-Acid'!$A$655" xr:uid="{2A9069CB-68ED-46E1-9545-2709FA4749ED}"/>
    <hyperlink ref="B47" location="'4-Acid'!$A$673" display="'4-Acid'!$A$673" xr:uid="{22B948A4-F971-4277-9D54-B097E520EB6D}"/>
    <hyperlink ref="B48" location="'4-Acid'!$A$691" display="'4-Acid'!$A$691" xr:uid="{5DA903E3-C582-47CD-A3C0-EEFC4CFFFFB1}"/>
    <hyperlink ref="B49" location="'4-Acid'!$A$710" display="'4-Acid'!$A$710" xr:uid="{3AD5A7D6-C0A9-4D41-8C22-CF44406E047D}"/>
    <hyperlink ref="B50" location="'4-Acid'!$A$746" display="'4-Acid'!$A$746" xr:uid="{BA90A387-8012-4539-B41A-156268EEA175}"/>
    <hyperlink ref="B51" location="'4-Acid'!$A$782" display="'4-Acid'!$A$782" xr:uid="{9F1A9E43-B8F9-4315-9FE9-8EC853F7EAF9}"/>
    <hyperlink ref="B52" location="'4-Acid'!$A$800" display="'4-Acid'!$A$800" xr:uid="{2DEAF6B0-A7F9-4AB5-9C7A-A04555482D3D}"/>
    <hyperlink ref="B53" location="'4-Acid'!$A$818" display="'4-Acid'!$A$818" xr:uid="{5854A4D4-11C0-4D0F-9765-981ACF8BE0E2}"/>
    <hyperlink ref="B54" location="'4-Acid'!$A$855" display="'4-Acid'!$A$855" xr:uid="{31C7EA57-79AB-4B88-97DC-5D6FF27AF739}"/>
    <hyperlink ref="B55" location="'4-Acid'!$A$873" display="'4-Acid'!$A$873" xr:uid="{D0A73126-1011-4602-838A-7DAC96BCC4FA}"/>
    <hyperlink ref="B56" location="'4-Acid'!$A$892" display="'4-Acid'!$A$892" xr:uid="{C9E0D378-DD41-4CAC-AE8C-CE5BBFF96C54}"/>
    <hyperlink ref="B57" location="'4-Acid'!$A$910" display="'4-Acid'!$A$910" xr:uid="{73A075E4-22E0-4522-97B0-737076623439}"/>
    <hyperlink ref="B58" location="'4-Acid'!$A$928" display="'4-Acid'!$A$928" xr:uid="{1D2D859E-18B1-4E75-8CE5-DFE27147987C}"/>
    <hyperlink ref="B59" location="'4-Acid'!$A$946" display="'4-Acid'!$A$946" xr:uid="{B4F8A087-201A-473E-AD16-4C18FC7A8147}"/>
    <hyperlink ref="B60" location="'4-Acid'!$A$965" display="'4-Acid'!$A$965" xr:uid="{43F4AE28-8D42-4C76-AD06-E54C3793F1B3}"/>
    <hyperlink ref="B61" location="'4-Acid'!$A$983" display="'4-Acid'!$A$983" xr:uid="{0BBC6497-0DF9-4BC8-88C4-02355F3532B0}"/>
    <hyperlink ref="B62" location="'4-Acid'!$A$1001" display="'4-Acid'!$A$1001" xr:uid="{238C41F3-81DA-41D1-89C7-410B32DAACEE}"/>
    <hyperlink ref="B63" location="'4-Acid'!$A$1019" display="'4-Acid'!$A$1019" xr:uid="{FD478F7D-4B30-4AF3-98BB-13B3D7A159BC}"/>
    <hyperlink ref="B64" location="'4-Acid'!$A$1038" display="'4-Acid'!$A$1038" xr:uid="{383918B3-BEFA-4A0A-8DC3-7A79F4BCAAB4}"/>
    <hyperlink ref="B65" location="'4-Acid'!$A$1056" display="'4-Acid'!$A$1056" xr:uid="{18B9A5FF-30F2-4C8E-A0CA-D5144FCBAC9F}"/>
    <hyperlink ref="B66" location="'4-Acid'!$A$1074" display="'4-Acid'!$A$1074" xr:uid="{BD51E749-4866-4040-A3FA-D7B3304EBE25}"/>
    <hyperlink ref="B67" location="'4-Acid'!$A$1092" display="'4-Acid'!$A$1092" xr:uid="{7671593B-8D44-4A43-9830-E1D8845991C3}"/>
    <hyperlink ref="B68" location="'4-Acid'!$A$1110" display="'4-Acid'!$A$1110" xr:uid="{F3F81B55-260D-489F-AB96-F96EA061BA75}"/>
    <hyperlink ref="B69" location="'4-Acid'!$A$1128" display="'4-Acid'!$A$1128" xr:uid="{B8371A16-025B-4E19-A202-58696F25588C}"/>
    <hyperlink ref="B70" location="'4-Acid'!$A$1146" display="'4-Acid'!$A$1146" xr:uid="{25C02EEE-5944-426F-8EEA-280996378C4A}"/>
    <hyperlink ref="B72" location="'Aqua Regia'!$A$1" display="'Aqua Regia'!$A$1" xr:uid="{F906670D-5544-47A2-B826-71D56D4F1497}"/>
    <hyperlink ref="B73" location="'Aqua Regia'!$A$41" display="'Aqua Regia'!$A$41" xr:uid="{6F5275A2-4320-466D-AEE6-8DC40FA0004D}"/>
    <hyperlink ref="B74" location="'Aqua Regia'!$A$59" display="'Aqua Regia'!$A$59" xr:uid="{531C4AAC-0A89-4D4A-A500-C090FC33A7D8}"/>
    <hyperlink ref="B75" location="'Aqua Regia'!$A$77" display="'Aqua Regia'!$A$77" xr:uid="{BE511550-1721-4CC5-8881-414F0E1C6F48}"/>
    <hyperlink ref="B76" location="'Aqua Regia'!$A$95" display="'Aqua Regia'!$A$95" xr:uid="{E1AFE852-A396-4EE0-8F88-D32FCA0C8946}"/>
    <hyperlink ref="B77" location="'Aqua Regia'!$A$113" display="'Aqua Regia'!$A$113" xr:uid="{CE2DC0C6-980C-47B7-A3B3-D97BDA6B7CC0}"/>
    <hyperlink ref="B78" location="'Aqua Regia'!$A$132" display="'Aqua Regia'!$A$132" xr:uid="{545E0B95-903E-455C-B002-0C4A01FB320A}"/>
    <hyperlink ref="B79" location="'Aqua Regia'!$A$151" display="'Aqua Regia'!$A$151" xr:uid="{CFAC3C21-3D69-4460-BE73-1F1F2010594C}"/>
    <hyperlink ref="B80" location="'Aqua Regia'!$A$169" display="'Aqua Regia'!$A$169" xr:uid="{491B4D25-DF0D-4D47-8F1F-AE9AC3611730}"/>
    <hyperlink ref="B81" location="'Aqua Regia'!$A$187" display="'Aqua Regia'!$A$187" xr:uid="{D67B5B39-110F-495B-92DE-69907B73F99D}"/>
    <hyperlink ref="B82" location="'Aqua Regia'!$A$205" display="'Aqua Regia'!$A$205" xr:uid="{25199B38-53C7-49F8-A625-473E9E49C41B}"/>
    <hyperlink ref="B83" location="'Aqua Regia'!$A$223" display="'Aqua Regia'!$A$223" xr:uid="{29F8DC80-5BEC-4700-86F4-F6A6D62FFFA9}"/>
    <hyperlink ref="B84" location="'Aqua Regia'!$A$241" display="'Aqua Regia'!$A$241" xr:uid="{50A4042A-628A-431A-B6C6-EC3A0C4E3A16}"/>
    <hyperlink ref="B85" location="'Aqua Regia'!$A$259" display="'Aqua Regia'!$A$259" xr:uid="{DED7D68B-FF71-4BF5-90D5-9404B08B94D7}"/>
    <hyperlink ref="B86" location="'Aqua Regia'!$A$313" display="'Aqua Regia'!$A$313" xr:uid="{CCE58449-569D-4FF8-B36A-192796B41146}"/>
    <hyperlink ref="B87" location="'Aqua Regia'!$A$331" display="'Aqua Regia'!$A$331" xr:uid="{9F579436-CF7C-4556-A2D1-1571EE721345}"/>
    <hyperlink ref="B88" location="'Aqua Regia'!$A$349" display="'Aqua Regia'!$A$349" xr:uid="{6DBA7B44-6360-45FB-9F5B-FA48A7A16C63}"/>
    <hyperlink ref="B89" location="'Aqua Regia'!$A$403" display="'Aqua Regia'!$A$403" xr:uid="{E2B39148-5E37-4FF5-89E8-C03B796C3F8E}"/>
    <hyperlink ref="B90" location="'Aqua Regia'!$A$422" display="'Aqua Regia'!$A$422" xr:uid="{031169CA-CD37-4232-8A72-A57D4F0F12D2}"/>
    <hyperlink ref="B91" location="'Aqua Regia'!$A$440" display="'Aqua Regia'!$A$440" xr:uid="{DD7EA66C-501D-468C-B79F-AEF4CD602358}"/>
    <hyperlink ref="B92" location="'Aqua Regia'!$A$476" display="'Aqua Regia'!$A$476" xr:uid="{3EF17044-D9A4-43B1-AE3D-A463B9E78900}"/>
    <hyperlink ref="B93" location="'Aqua Regia'!$A$494" display="'Aqua Regia'!$A$494" xr:uid="{82F7BCA4-FB56-4D56-BB7D-79570C71D924}"/>
    <hyperlink ref="B94" location="'Aqua Regia'!$A$512" display="'Aqua Regia'!$A$512" xr:uid="{C717FF5D-D982-4450-8802-79364E635BEB}"/>
    <hyperlink ref="B95" location="'Aqua Regia'!$A$548" display="'Aqua Regia'!$A$548" xr:uid="{B0BC5FDA-A50B-4122-B76A-D39D555691DD}"/>
    <hyperlink ref="B96" location="'Aqua Regia'!$A$566" display="'Aqua Regia'!$A$566" xr:uid="{21A1B7FF-185F-4E8F-934D-E785C82A4074}"/>
    <hyperlink ref="B97" location="'Aqua Regia'!$A$584" display="'Aqua Regia'!$A$584" xr:uid="{EE556AC3-032C-4B7D-937F-876808C4405D}"/>
    <hyperlink ref="B98" location="'Aqua Regia'!$A$603" display="'Aqua Regia'!$A$603" xr:uid="{52BCD4CE-941B-43DE-A2BC-BF3227B9CDC5}"/>
    <hyperlink ref="B99" location="'Aqua Regia'!$A$621" display="'Aqua Regia'!$A$621" xr:uid="{C8125783-060C-4175-B07C-DD2B82DDFAA0}"/>
    <hyperlink ref="B100" location="'Aqua Regia'!$A$658" display="'Aqua Regia'!$A$658" xr:uid="{B4ECB64F-32E4-4679-A43B-CC3E75B0F5E7}"/>
    <hyperlink ref="B101" location="'Aqua Regia'!$A$676" display="'Aqua Regia'!$A$676" xr:uid="{6E20DB96-6BD8-46FC-A507-DF944F2020CB}"/>
    <hyperlink ref="B102" location="'Aqua Regia'!$A$694" display="'Aqua Regia'!$A$694" xr:uid="{BCA42FB8-5253-4D46-A781-6EC2E1B3C880}"/>
    <hyperlink ref="B103" location="'Aqua Regia'!$A$731" display="'Aqua Regia'!$A$731" xr:uid="{2F31D60E-BF00-4CAC-A154-FBFB2775F811}"/>
    <hyperlink ref="B104" location="'Aqua Regia'!$A$767" display="'Aqua Regia'!$A$767" xr:uid="{340D7FE8-5F02-4CBF-8C8F-8D7986FB2B6F}"/>
    <hyperlink ref="B105" location="'Aqua Regia'!$A$785" display="'Aqua Regia'!$A$785" xr:uid="{DA36CF05-C1D7-4232-9FA6-A2C73A9D41AA}"/>
    <hyperlink ref="B106" location="'Aqua Regia'!$A$803" display="'Aqua Regia'!$A$803" xr:uid="{41441C55-3EA8-4263-BE76-CE0F38B369A4}"/>
    <hyperlink ref="B107" location="'Aqua Regia'!$A$821" display="'Aqua Regia'!$A$821" xr:uid="{286351F2-363C-48F7-B555-5D03D5837E50}"/>
    <hyperlink ref="B108" location="'Aqua Regia'!$A$840" display="'Aqua Regia'!$A$840" xr:uid="{9BC5779F-85C0-47D8-BD8C-8ACF59ADED64}"/>
    <hyperlink ref="B109" location="'Aqua Regia'!$A$859" display="'Aqua Regia'!$A$859" xr:uid="{63F8F417-C946-456A-A363-F9F45B377771}"/>
    <hyperlink ref="B110" location="'Aqua Regia'!$A$896" display="'Aqua Regia'!$A$896" xr:uid="{E0CDAB9E-6AA0-45D3-939B-891A0D499F6B}"/>
    <hyperlink ref="B111" location="'Aqua Regia'!$A$915" display="'Aqua Regia'!$A$915" xr:uid="{F8ECC60B-F3DE-4000-BFE2-2D2B30471912}"/>
    <hyperlink ref="B112" location="'Aqua Regia'!$A$934" display="'Aqua Regia'!$A$934" xr:uid="{15384E22-112C-403D-B0D7-0080BE6C744F}"/>
    <hyperlink ref="B113" location="'Aqua Regia'!$A$952" display="'Aqua Regia'!$A$952" xr:uid="{A4EFF303-6534-410E-AE79-1A5A21CBD51D}"/>
    <hyperlink ref="B114" location="'Aqua Regia'!$A$970" display="'Aqua Regia'!$A$970" xr:uid="{1C1B6B4B-246D-40D5-A6A4-2D91B952B1B8}"/>
    <hyperlink ref="B115" location="'Aqua Regia'!$A$989" display="'Aqua Regia'!$A$989" xr:uid="{B26575E0-2C62-462D-A1C8-D004963DBED0}"/>
    <hyperlink ref="B116" location="'Aqua Regia'!$A$1007" display="'Aqua Regia'!$A$1007" xr:uid="{C4803566-668B-4E02-B81A-357A5793F55A}"/>
    <hyperlink ref="B117" location="'Aqua Regia'!$A$1025" display="'Aqua Regia'!$A$1025" xr:uid="{377A6FD6-7825-496F-B443-52F7D28A1C5E}"/>
    <hyperlink ref="B118" location="'Aqua Regia'!$A$1062" display="'Aqua Regia'!$A$1062" xr:uid="{3F8CE210-40B0-4C1E-8B6D-2C01B88B4CD6}"/>
    <hyperlink ref="B119" location="'Aqua Regia'!$A$1080" display="'Aqua Regia'!$A$1080" xr:uid="{91886207-BD52-423A-A2A7-D2F366EFA6C7}"/>
    <hyperlink ref="B120" location="'Aqua Regia'!$A$1098" display="'Aqua Regia'!$A$1098" xr:uid="{B8052BE3-C4D9-45D0-A903-894C96B7783C}"/>
    <hyperlink ref="B121" location="'Aqua Regia'!$A$1117" display="'Aqua Regia'!$A$1117" xr:uid="{92003EEB-1BE5-4135-82E3-F23383609F47}"/>
    <hyperlink ref="B122" location="'Aqua Regia'!$A$1153" display="'Aqua Regia'!$A$1153" xr:uid="{3764CA95-FA68-40D7-800F-2E46427F7A36}"/>
    <hyperlink ref="B123" location="'Aqua Regia'!$A$1171" display="'Aqua Regia'!$A$1171" xr:uid="{BEE385E8-3879-406D-9680-F7E5C41257A8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9AE58-E5E0-4411-B414-6DD528A727EB}">
  <sheetPr codeName="Sheet14"/>
  <dimension ref="A1:BN101"/>
  <sheetViews>
    <sheetView zoomScale="95" zoomScaleNormal="9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4" width="11.28515625" style="2" bestFit="1" customWidth="1"/>
    <col min="25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482</v>
      </c>
      <c r="BM1" s="27" t="s">
        <v>66</v>
      </c>
    </row>
    <row r="2" spans="1:66" ht="15">
      <c r="A2" s="24" t="s">
        <v>97</v>
      </c>
      <c r="B2" s="18" t="s">
        <v>110</v>
      </c>
      <c r="C2" s="15" t="s">
        <v>111</v>
      </c>
      <c r="D2" s="14" t="s">
        <v>229</v>
      </c>
      <c r="E2" s="16" t="s">
        <v>229</v>
      </c>
      <c r="F2" s="17" t="s">
        <v>229</v>
      </c>
      <c r="G2" s="17" t="s">
        <v>229</v>
      </c>
      <c r="H2" s="17" t="s">
        <v>229</v>
      </c>
      <c r="I2" s="17" t="s">
        <v>229</v>
      </c>
      <c r="J2" s="17" t="s">
        <v>229</v>
      </c>
      <c r="K2" s="17" t="s">
        <v>229</v>
      </c>
      <c r="L2" s="17" t="s">
        <v>229</v>
      </c>
      <c r="M2" s="17" t="s">
        <v>229</v>
      </c>
      <c r="N2" s="17" t="s">
        <v>229</v>
      </c>
      <c r="O2" s="17" t="s">
        <v>229</v>
      </c>
      <c r="P2" s="17" t="s">
        <v>229</v>
      </c>
      <c r="Q2" s="17" t="s">
        <v>229</v>
      </c>
      <c r="R2" s="17" t="s">
        <v>229</v>
      </c>
      <c r="S2" s="17" t="s">
        <v>229</v>
      </c>
      <c r="T2" s="17" t="s">
        <v>229</v>
      </c>
      <c r="U2" s="17" t="s">
        <v>229</v>
      </c>
      <c r="V2" s="17" t="s">
        <v>229</v>
      </c>
      <c r="W2" s="17" t="s">
        <v>229</v>
      </c>
      <c r="X2" s="17" t="s">
        <v>229</v>
      </c>
      <c r="Y2" s="149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230</v>
      </c>
      <c r="C3" s="9" t="s">
        <v>230</v>
      </c>
      <c r="D3" s="146" t="s">
        <v>231</v>
      </c>
      <c r="E3" s="147" t="s">
        <v>232</v>
      </c>
      <c r="F3" s="148" t="s">
        <v>233</v>
      </c>
      <c r="G3" s="148" t="s">
        <v>234</v>
      </c>
      <c r="H3" s="148" t="s">
        <v>235</v>
      </c>
      <c r="I3" s="148" t="s">
        <v>236</v>
      </c>
      <c r="J3" s="148" t="s">
        <v>237</v>
      </c>
      <c r="K3" s="148" t="s">
        <v>238</v>
      </c>
      <c r="L3" s="148" t="s">
        <v>239</v>
      </c>
      <c r="M3" s="148" t="s">
        <v>240</v>
      </c>
      <c r="N3" s="148" t="s">
        <v>241</v>
      </c>
      <c r="O3" s="148" t="s">
        <v>242</v>
      </c>
      <c r="P3" s="148" t="s">
        <v>243</v>
      </c>
      <c r="Q3" s="148" t="s">
        <v>245</v>
      </c>
      <c r="R3" s="148" t="s">
        <v>246</v>
      </c>
      <c r="S3" s="148" t="s">
        <v>247</v>
      </c>
      <c r="T3" s="148" t="s">
        <v>248</v>
      </c>
      <c r="U3" s="148" t="s">
        <v>252</v>
      </c>
      <c r="V3" s="148" t="s">
        <v>253</v>
      </c>
      <c r="W3" s="148" t="s">
        <v>292</v>
      </c>
      <c r="X3" s="148" t="s">
        <v>285</v>
      </c>
      <c r="Y3" s="149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9" t="s">
        <v>113</v>
      </c>
      <c r="E4" s="10" t="s">
        <v>293</v>
      </c>
      <c r="F4" s="11" t="s">
        <v>294</v>
      </c>
      <c r="G4" s="11" t="s">
        <v>295</v>
      </c>
      <c r="H4" s="11" t="s">
        <v>293</v>
      </c>
      <c r="I4" s="11" t="s">
        <v>293</v>
      </c>
      <c r="J4" s="11" t="s">
        <v>293</v>
      </c>
      <c r="K4" s="11" t="s">
        <v>294</v>
      </c>
      <c r="L4" s="11" t="s">
        <v>294</v>
      </c>
      <c r="M4" s="11" t="s">
        <v>293</v>
      </c>
      <c r="N4" s="11" t="s">
        <v>293</v>
      </c>
      <c r="O4" s="11" t="s">
        <v>293</v>
      </c>
      <c r="P4" s="11" t="s">
        <v>293</v>
      </c>
      <c r="Q4" s="11" t="s">
        <v>293</v>
      </c>
      <c r="R4" s="11" t="s">
        <v>295</v>
      </c>
      <c r="S4" s="11" t="s">
        <v>293</v>
      </c>
      <c r="T4" s="11" t="s">
        <v>293</v>
      </c>
      <c r="U4" s="11" t="s">
        <v>293</v>
      </c>
      <c r="V4" s="11" t="s">
        <v>293</v>
      </c>
      <c r="W4" s="11" t="s">
        <v>293</v>
      </c>
      <c r="X4" s="11" t="s">
        <v>293</v>
      </c>
      <c r="Y4" s="149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 t="s">
        <v>257</v>
      </c>
      <c r="E5" s="25" t="s">
        <v>296</v>
      </c>
      <c r="F5" s="25" t="s">
        <v>296</v>
      </c>
      <c r="G5" s="25" t="s">
        <v>296</v>
      </c>
      <c r="H5" s="25" t="s">
        <v>296</v>
      </c>
      <c r="I5" s="25" t="s">
        <v>296</v>
      </c>
      <c r="J5" s="25" t="s">
        <v>258</v>
      </c>
      <c r="K5" s="25" t="s">
        <v>258</v>
      </c>
      <c r="L5" s="25" t="s">
        <v>258</v>
      </c>
      <c r="M5" s="25" t="s">
        <v>115</v>
      </c>
      <c r="N5" s="25" t="s">
        <v>115</v>
      </c>
      <c r="O5" s="25" t="s">
        <v>115</v>
      </c>
      <c r="P5" s="25" t="s">
        <v>115</v>
      </c>
      <c r="Q5" s="25" t="s">
        <v>297</v>
      </c>
      <c r="R5" s="25" t="s">
        <v>290</v>
      </c>
      <c r="S5" s="25" t="s">
        <v>298</v>
      </c>
      <c r="T5" s="25" t="s">
        <v>115</v>
      </c>
      <c r="U5" s="25" t="s">
        <v>296</v>
      </c>
      <c r="V5" s="25" t="s">
        <v>258</v>
      </c>
      <c r="W5" s="25" t="s">
        <v>296</v>
      </c>
      <c r="X5" s="25" t="s">
        <v>258</v>
      </c>
      <c r="Y5" s="149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199">
        <v>0.24970771972330341</v>
      </c>
      <c r="E6" s="200">
        <v>0.2</v>
      </c>
      <c r="F6" s="200">
        <v>0.18</v>
      </c>
      <c r="G6" s="201">
        <v>0.15010831360361268</v>
      </c>
      <c r="H6" s="200">
        <v>0.193</v>
      </c>
      <c r="I6" s="200">
        <v>0.21308060000000001</v>
      </c>
      <c r="J6" s="200">
        <v>0.19</v>
      </c>
      <c r="K6" s="200">
        <v>0.192</v>
      </c>
      <c r="L6" s="200">
        <v>0.2</v>
      </c>
      <c r="M6" s="200">
        <v>0.19</v>
      </c>
      <c r="N6" s="201">
        <v>0.11</v>
      </c>
      <c r="O6" s="200">
        <v>0.19</v>
      </c>
      <c r="P6" s="200">
        <v>0.21</v>
      </c>
      <c r="Q6" s="200">
        <v>0.18896448224112058</v>
      </c>
      <c r="R6" s="200">
        <v>0.17</v>
      </c>
      <c r="S6" s="200">
        <v>0.2</v>
      </c>
      <c r="T6" s="200">
        <v>0.17</v>
      </c>
      <c r="U6" s="200">
        <v>0.182</v>
      </c>
      <c r="V6" s="200">
        <v>0.19500000000000001</v>
      </c>
      <c r="W6" s="200">
        <v>0.18</v>
      </c>
      <c r="X6" s="200">
        <v>0.17</v>
      </c>
      <c r="Y6" s="202"/>
      <c r="Z6" s="203"/>
      <c r="AA6" s="203"/>
      <c r="AB6" s="203"/>
      <c r="AC6" s="203"/>
      <c r="AD6" s="203"/>
      <c r="AE6" s="203"/>
      <c r="AF6" s="203"/>
      <c r="AG6" s="203"/>
      <c r="AH6" s="203"/>
      <c r="AI6" s="203"/>
      <c r="AJ6" s="203"/>
      <c r="AK6" s="203"/>
      <c r="AL6" s="203"/>
      <c r="AM6" s="203"/>
      <c r="AN6" s="203"/>
      <c r="AO6" s="203"/>
      <c r="AP6" s="203"/>
      <c r="AQ6" s="203"/>
      <c r="AR6" s="203"/>
      <c r="AS6" s="203"/>
      <c r="AT6" s="203"/>
      <c r="AU6" s="203"/>
      <c r="AV6" s="203"/>
      <c r="AW6" s="203"/>
      <c r="AX6" s="203"/>
      <c r="AY6" s="203"/>
      <c r="AZ6" s="203"/>
      <c r="BA6" s="203"/>
      <c r="BB6" s="203"/>
      <c r="BC6" s="203"/>
      <c r="BD6" s="203"/>
      <c r="BE6" s="203"/>
      <c r="BF6" s="203"/>
      <c r="BG6" s="203"/>
      <c r="BH6" s="203"/>
      <c r="BI6" s="203"/>
      <c r="BJ6" s="203"/>
      <c r="BK6" s="203"/>
      <c r="BL6" s="203"/>
      <c r="BM6" s="204">
        <v>1</v>
      </c>
    </row>
    <row r="7" spans="1:66">
      <c r="A7" s="29"/>
      <c r="B7" s="19">
        <v>1</v>
      </c>
      <c r="C7" s="9">
        <v>2</v>
      </c>
      <c r="D7" s="205">
        <v>0.22471006093171497</v>
      </c>
      <c r="E7" s="23">
        <v>0.2</v>
      </c>
      <c r="F7" s="23">
        <v>0.17</v>
      </c>
      <c r="G7" s="206">
        <v>0.15578498835254742</v>
      </c>
      <c r="H7" s="23">
        <v>0.19</v>
      </c>
      <c r="I7" s="23">
        <v>0.20169818</v>
      </c>
      <c r="J7" s="23">
        <v>0.23</v>
      </c>
      <c r="K7" s="23">
        <v>0.182</v>
      </c>
      <c r="L7" s="23">
        <v>0.19</v>
      </c>
      <c r="M7" s="23">
        <v>0.19</v>
      </c>
      <c r="N7" s="206">
        <v>0.15</v>
      </c>
      <c r="O7" s="23">
        <v>0.23</v>
      </c>
      <c r="P7" s="23">
        <v>0.19</v>
      </c>
      <c r="Q7" s="23">
        <v>0.17034930139720561</v>
      </c>
      <c r="R7" s="23">
        <v>0.18</v>
      </c>
      <c r="S7" s="23">
        <v>0.2</v>
      </c>
      <c r="T7" s="23">
        <v>0.17</v>
      </c>
      <c r="U7" s="23">
        <v>0.187</v>
      </c>
      <c r="V7" s="23">
        <v>0.19</v>
      </c>
      <c r="W7" s="23">
        <v>0.18</v>
      </c>
      <c r="X7" s="23">
        <v>0.18</v>
      </c>
      <c r="Y7" s="202"/>
      <c r="Z7" s="203"/>
      <c r="AA7" s="203"/>
      <c r="AB7" s="203"/>
      <c r="AC7" s="203"/>
      <c r="AD7" s="203"/>
      <c r="AE7" s="203"/>
      <c r="AF7" s="203"/>
      <c r="AG7" s="203"/>
      <c r="AH7" s="203"/>
      <c r="AI7" s="203"/>
      <c r="AJ7" s="203"/>
      <c r="AK7" s="203"/>
      <c r="AL7" s="203"/>
      <c r="AM7" s="203"/>
      <c r="AN7" s="203"/>
      <c r="AO7" s="203"/>
      <c r="AP7" s="203"/>
      <c r="AQ7" s="203"/>
      <c r="AR7" s="203"/>
      <c r="AS7" s="203"/>
      <c r="AT7" s="203"/>
      <c r="AU7" s="203"/>
      <c r="AV7" s="203"/>
      <c r="AW7" s="203"/>
      <c r="AX7" s="203"/>
      <c r="AY7" s="203"/>
      <c r="AZ7" s="203"/>
      <c r="BA7" s="203"/>
      <c r="BB7" s="203"/>
      <c r="BC7" s="203"/>
      <c r="BD7" s="203"/>
      <c r="BE7" s="203"/>
      <c r="BF7" s="203"/>
      <c r="BG7" s="203"/>
      <c r="BH7" s="203"/>
      <c r="BI7" s="203"/>
      <c r="BJ7" s="203"/>
      <c r="BK7" s="203"/>
      <c r="BL7" s="203"/>
      <c r="BM7" s="204" t="e">
        <v>#N/A</v>
      </c>
    </row>
    <row r="8" spans="1:66">
      <c r="A8" s="29"/>
      <c r="B8" s="19">
        <v>1</v>
      </c>
      <c r="C8" s="9">
        <v>3</v>
      </c>
      <c r="D8" s="205">
        <v>0.21314797644303377</v>
      </c>
      <c r="E8" s="23">
        <v>0.2</v>
      </c>
      <c r="F8" s="23">
        <v>0.18</v>
      </c>
      <c r="G8" s="206">
        <v>0.15472690979451781</v>
      </c>
      <c r="H8" s="23">
        <v>0.20300000000000001</v>
      </c>
      <c r="I8" s="23">
        <v>0.20502332000000001</v>
      </c>
      <c r="J8" s="23">
        <v>0.23</v>
      </c>
      <c r="K8" s="23">
        <v>0.188</v>
      </c>
      <c r="L8" s="23">
        <v>0.2</v>
      </c>
      <c r="M8" s="23">
        <v>0.22</v>
      </c>
      <c r="N8" s="206">
        <v>0.12</v>
      </c>
      <c r="O8" s="207">
        <v>0.13</v>
      </c>
      <c r="P8" s="23">
        <v>0.19</v>
      </c>
      <c r="Q8" s="23">
        <v>0.17960039960039964</v>
      </c>
      <c r="R8" s="23">
        <v>0.18</v>
      </c>
      <c r="S8" s="23">
        <v>0.2</v>
      </c>
      <c r="T8" s="23">
        <v>0.17</v>
      </c>
      <c r="U8" s="23">
        <v>0.187</v>
      </c>
      <c r="V8" s="23">
        <v>0.19500000000000001</v>
      </c>
      <c r="W8" s="23">
        <v>0.18</v>
      </c>
      <c r="X8" s="23">
        <v>0.19</v>
      </c>
      <c r="Y8" s="202"/>
      <c r="Z8" s="203"/>
      <c r="AA8" s="203"/>
      <c r="AB8" s="203"/>
      <c r="AC8" s="203"/>
      <c r="AD8" s="203"/>
      <c r="AE8" s="203"/>
      <c r="AF8" s="203"/>
      <c r="AG8" s="203"/>
      <c r="AH8" s="203"/>
      <c r="AI8" s="203"/>
      <c r="AJ8" s="203"/>
      <c r="AK8" s="203"/>
      <c r="AL8" s="203"/>
      <c r="AM8" s="203"/>
      <c r="AN8" s="203"/>
      <c r="AO8" s="203"/>
      <c r="AP8" s="203"/>
      <c r="AQ8" s="203"/>
      <c r="AR8" s="203"/>
      <c r="AS8" s="203"/>
      <c r="AT8" s="203"/>
      <c r="AU8" s="203"/>
      <c r="AV8" s="203"/>
      <c r="AW8" s="203"/>
      <c r="AX8" s="203"/>
      <c r="AY8" s="203"/>
      <c r="AZ8" s="203"/>
      <c r="BA8" s="203"/>
      <c r="BB8" s="203"/>
      <c r="BC8" s="203"/>
      <c r="BD8" s="203"/>
      <c r="BE8" s="203"/>
      <c r="BF8" s="203"/>
      <c r="BG8" s="203"/>
      <c r="BH8" s="203"/>
      <c r="BI8" s="203"/>
      <c r="BJ8" s="203"/>
      <c r="BK8" s="203"/>
      <c r="BL8" s="203"/>
      <c r="BM8" s="204">
        <v>16</v>
      </c>
    </row>
    <row r="9" spans="1:66">
      <c r="A9" s="29"/>
      <c r="B9" s="19">
        <v>1</v>
      </c>
      <c r="C9" s="9">
        <v>4</v>
      </c>
      <c r="D9" s="205">
        <v>0.20974638662556219</v>
      </c>
      <c r="E9" s="23">
        <v>0.2</v>
      </c>
      <c r="F9" s="23">
        <v>0.17</v>
      </c>
      <c r="G9" s="206">
        <v>0.15794033831311635</v>
      </c>
      <c r="H9" s="23">
        <v>0.20899999999999999</v>
      </c>
      <c r="I9" s="23">
        <v>0.19673761000000001</v>
      </c>
      <c r="J9" s="23">
        <v>0.2</v>
      </c>
      <c r="K9" s="23">
        <v>0.186</v>
      </c>
      <c r="L9" s="23">
        <v>0.2</v>
      </c>
      <c r="M9" s="23">
        <v>0.2</v>
      </c>
      <c r="N9" s="206">
        <v>0.12</v>
      </c>
      <c r="O9" s="23">
        <v>0.15</v>
      </c>
      <c r="P9" s="23">
        <v>0.19</v>
      </c>
      <c r="Q9" s="23">
        <v>0.19271728271728272</v>
      </c>
      <c r="R9" s="23">
        <v>0.17</v>
      </c>
      <c r="S9" s="23">
        <v>0.2</v>
      </c>
      <c r="T9" s="23">
        <v>0.16</v>
      </c>
      <c r="U9" s="23">
        <v>0.193</v>
      </c>
      <c r="V9" s="23">
        <v>0.19900000000000001</v>
      </c>
      <c r="W9" s="23">
        <v>0.18</v>
      </c>
      <c r="X9" s="23">
        <v>0.19</v>
      </c>
      <c r="Y9" s="202"/>
      <c r="Z9" s="203"/>
      <c r="AA9" s="203"/>
      <c r="AB9" s="203"/>
      <c r="AC9" s="203"/>
      <c r="AD9" s="203"/>
      <c r="AE9" s="203"/>
      <c r="AF9" s="203"/>
      <c r="AG9" s="203"/>
      <c r="AH9" s="203"/>
      <c r="AI9" s="203"/>
      <c r="AJ9" s="203"/>
      <c r="AK9" s="203"/>
      <c r="AL9" s="203"/>
      <c r="AM9" s="203"/>
      <c r="AN9" s="203"/>
      <c r="AO9" s="203"/>
      <c r="AP9" s="203"/>
      <c r="AQ9" s="203"/>
      <c r="AR9" s="203"/>
      <c r="AS9" s="203"/>
      <c r="AT9" s="203"/>
      <c r="AU9" s="203"/>
      <c r="AV9" s="203"/>
      <c r="AW9" s="203"/>
      <c r="AX9" s="203"/>
      <c r="AY9" s="203"/>
      <c r="AZ9" s="203"/>
      <c r="BA9" s="203"/>
      <c r="BB9" s="203"/>
      <c r="BC9" s="203"/>
      <c r="BD9" s="203"/>
      <c r="BE9" s="203"/>
      <c r="BF9" s="203"/>
      <c r="BG9" s="203"/>
      <c r="BH9" s="203"/>
      <c r="BI9" s="203"/>
      <c r="BJ9" s="203"/>
      <c r="BK9" s="203"/>
      <c r="BL9" s="203"/>
      <c r="BM9" s="204">
        <v>0.19098075612913909</v>
      </c>
      <c r="BN9" s="27"/>
    </row>
    <row r="10" spans="1:66">
      <c r="A10" s="29"/>
      <c r="B10" s="19">
        <v>1</v>
      </c>
      <c r="C10" s="9">
        <v>5</v>
      </c>
      <c r="D10" s="205">
        <v>0.20491966965448524</v>
      </c>
      <c r="E10" s="23">
        <v>0.2</v>
      </c>
      <c r="F10" s="23">
        <v>0.18</v>
      </c>
      <c r="G10" s="206">
        <v>0.15836418327106669</v>
      </c>
      <c r="H10" s="23">
        <v>0.189</v>
      </c>
      <c r="I10" s="23">
        <v>0.21919852000000001</v>
      </c>
      <c r="J10" s="23">
        <v>0.2</v>
      </c>
      <c r="K10" s="23">
        <v>0.185</v>
      </c>
      <c r="L10" s="23">
        <v>0.19</v>
      </c>
      <c r="M10" s="23">
        <v>0.2</v>
      </c>
      <c r="N10" s="206">
        <v>0.17</v>
      </c>
      <c r="O10" s="23">
        <v>0.17</v>
      </c>
      <c r="P10" s="23">
        <v>0.2</v>
      </c>
      <c r="Q10" s="23">
        <v>0.19161258112830754</v>
      </c>
      <c r="R10" s="23">
        <v>0.17</v>
      </c>
      <c r="S10" s="23">
        <v>0.2</v>
      </c>
      <c r="T10" s="23">
        <v>0.17</v>
      </c>
      <c r="U10" s="23">
        <v>0.186</v>
      </c>
      <c r="V10" s="23">
        <v>0.20100000000000001</v>
      </c>
      <c r="W10" s="23">
        <v>0.18</v>
      </c>
      <c r="X10" s="23">
        <v>0.23</v>
      </c>
      <c r="Y10" s="202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  <c r="AO10" s="203"/>
      <c r="AP10" s="203"/>
      <c r="AQ10" s="203"/>
      <c r="AR10" s="203"/>
      <c r="AS10" s="203"/>
      <c r="AT10" s="203"/>
      <c r="AU10" s="203"/>
      <c r="AV10" s="203"/>
      <c r="AW10" s="203"/>
      <c r="AX10" s="203"/>
      <c r="AY10" s="203"/>
      <c r="AZ10" s="203"/>
      <c r="BA10" s="203"/>
      <c r="BB10" s="203"/>
      <c r="BC10" s="203"/>
      <c r="BD10" s="203"/>
      <c r="BE10" s="203"/>
      <c r="BF10" s="203"/>
      <c r="BG10" s="203"/>
      <c r="BH10" s="203"/>
      <c r="BI10" s="203"/>
      <c r="BJ10" s="203"/>
      <c r="BK10" s="203"/>
      <c r="BL10" s="203"/>
      <c r="BM10" s="204">
        <v>13</v>
      </c>
    </row>
    <row r="11" spans="1:66">
      <c r="A11" s="29"/>
      <c r="B11" s="19">
        <v>1</v>
      </c>
      <c r="C11" s="9">
        <v>6</v>
      </c>
      <c r="D11" s="205">
        <v>0.20760932125036827</v>
      </c>
      <c r="E11" s="23">
        <v>0.2</v>
      </c>
      <c r="F11" s="23">
        <v>0.18</v>
      </c>
      <c r="G11" s="206">
        <v>0.15597114151821048</v>
      </c>
      <c r="H11" s="23">
        <v>0.20799999999999999</v>
      </c>
      <c r="I11" s="23">
        <v>0.20855596000000001</v>
      </c>
      <c r="J11" s="23">
        <v>0.21</v>
      </c>
      <c r="K11" s="23">
        <v>0.192</v>
      </c>
      <c r="L11" s="23">
        <v>0.2</v>
      </c>
      <c r="M11" s="23">
        <v>0.19</v>
      </c>
      <c r="N11" s="206">
        <v>0.13</v>
      </c>
      <c r="O11" s="207">
        <v>0.09</v>
      </c>
      <c r="P11" s="23">
        <v>0.21</v>
      </c>
      <c r="Q11" s="23">
        <v>0.16438342486270593</v>
      </c>
      <c r="R11" s="23">
        <v>0.19</v>
      </c>
      <c r="S11" s="23">
        <v>0.2</v>
      </c>
      <c r="T11" s="23">
        <v>0.17</v>
      </c>
      <c r="U11" s="23">
        <v>0.192</v>
      </c>
      <c r="V11" s="23">
        <v>0.2</v>
      </c>
      <c r="W11" s="23">
        <v>0.17</v>
      </c>
      <c r="X11" s="23">
        <v>0.18</v>
      </c>
      <c r="Y11" s="202"/>
      <c r="Z11" s="203"/>
      <c r="AA11" s="203"/>
      <c r="AB11" s="203"/>
      <c r="AC11" s="203"/>
      <c r="AD11" s="203"/>
      <c r="AE11" s="203"/>
      <c r="AF11" s="203"/>
      <c r="AG11" s="203"/>
      <c r="AH11" s="203"/>
      <c r="AI11" s="203"/>
      <c r="AJ11" s="203"/>
      <c r="AK11" s="203"/>
      <c r="AL11" s="203"/>
      <c r="AM11" s="203"/>
      <c r="AN11" s="203"/>
      <c r="AO11" s="203"/>
      <c r="AP11" s="203"/>
      <c r="AQ11" s="203"/>
      <c r="AR11" s="203"/>
      <c r="AS11" s="203"/>
      <c r="AT11" s="203"/>
      <c r="AU11" s="203"/>
      <c r="AV11" s="203"/>
      <c r="AW11" s="203"/>
      <c r="AX11" s="203"/>
      <c r="AY11" s="203"/>
      <c r="AZ11" s="203"/>
      <c r="BA11" s="203"/>
      <c r="BB11" s="203"/>
      <c r="BC11" s="203"/>
      <c r="BD11" s="203"/>
      <c r="BE11" s="203"/>
      <c r="BF11" s="203"/>
      <c r="BG11" s="203"/>
      <c r="BH11" s="203"/>
      <c r="BI11" s="203"/>
      <c r="BJ11" s="203"/>
      <c r="BK11" s="203"/>
      <c r="BL11" s="203"/>
      <c r="BM11" s="56"/>
    </row>
    <row r="12" spans="1:66">
      <c r="A12" s="29"/>
      <c r="B12" s="19"/>
      <c r="C12" s="9">
        <v>7</v>
      </c>
      <c r="D12" s="205">
        <v>0.20478371614582916</v>
      </c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02"/>
      <c r="Z12" s="203"/>
      <c r="AA12" s="203"/>
      <c r="AB12" s="203"/>
      <c r="AC12" s="203"/>
      <c r="AD12" s="203"/>
      <c r="AE12" s="203"/>
      <c r="AF12" s="203"/>
      <c r="AG12" s="203"/>
      <c r="AH12" s="203"/>
      <c r="AI12" s="203"/>
      <c r="AJ12" s="203"/>
      <c r="AK12" s="203"/>
      <c r="AL12" s="203"/>
      <c r="AM12" s="203"/>
      <c r="AN12" s="203"/>
      <c r="AO12" s="203"/>
      <c r="AP12" s="203"/>
      <c r="AQ12" s="203"/>
      <c r="AR12" s="203"/>
      <c r="AS12" s="203"/>
      <c r="AT12" s="203"/>
      <c r="AU12" s="203"/>
      <c r="AV12" s="203"/>
      <c r="AW12" s="203"/>
      <c r="AX12" s="203"/>
      <c r="AY12" s="203"/>
      <c r="AZ12" s="203"/>
      <c r="BA12" s="203"/>
      <c r="BB12" s="203"/>
      <c r="BC12" s="203"/>
      <c r="BD12" s="203"/>
      <c r="BE12" s="203"/>
      <c r="BF12" s="203"/>
      <c r="BG12" s="203"/>
      <c r="BH12" s="203"/>
      <c r="BI12" s="203"/>
      <c r="BJ12" s="203"/>
      <c r="BK12" s="203"/>
      <c r="BL12" s="203"/>
      <c r="BM12" s="56"/>
    </row>
    <row r="13" spans="1:66">
      <c r="A13" s="29"/>
      <c r="B13" s="19"/>
      <c r="C13" s="9">
        <v>8</v>
      </c>
      <c r="D13" s="205">
        <v>0.22704192901810064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02"/>
      <c r="Z13" s="203"/>
      <c r="AA13" s="203"/>
      <c r="AB13" s="203"/>
      <c r="AC13" s="203"/>
      <c r="AD13" s="203"/>
      <c r="AE13" s="203"/>
      <c r="AF13" s="203"/>
      <c r="AG13" s="203"/>
      <c r="AH13" s="203"/>
      <c r="AI13" s="203"/>
      <c r="AJ13" s="203"/>
      <c r="AK13" s="203"/>
      <c r="AL13" s="203"/>
      <c r="AM13" s="203"/>
      <c r="AN13" s="203"/>
      <c r="AO13" s="203"/>
      <c r="AP13" s="203"/>
      <c r="AQ13" s="203"/>
      <c r="AR13" s="203"/>
      <c r="AS13" s="203"/>
      <c r="AT13" s="203"/>
      <c r="AU13" s="203"/>
      <c r="AV13" s="203"/>
      <c r="AW13" s="203"/>
      <c r="AX13" s="203"/>
      <c r="AY13" s="203"/>
      <c r="AZ13" s="203"/>
      <c r="BA13" s="203"/>
      <c r="BB13" s="203"/>
      <c r="BC13" s="203"/>
      <c r="BD13" s="203"/>
      <c r="BE13" s="203"/>
      <c r="BF13" s="203"/>
      <c r="BG13" s="203"/>
      <c r="BH13" s="203"/>
      <c r="BI13" s="203"/>
      <c r="BJ13" s="203"/>
      <c r="BK13" s="203"/>
      <c r="BL13" s="203"/>
      <c r="BM13" s="56"/>
    </row>
    <row r="14" spans="1:66">
      <c r="A14" s="29"/>
      <c r="B14" s="19"/>
      <c r="C14" s="9">
        <v>9</v>
      </c>
      <c r="D14" s="205">
        <v>0.22125521146924207</v>
      </c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02"/>
      <c r="Z14" s="203"/>
      <c r="AA14" s="203"/>
      <c r="AB14" s="203"/>
      <c r="AC14" s="203"/>
      <c r="AD14" s="203"/>
      <c r="AE14" s="203"/>
      <c r="AF14" s="203"/>
      <c r="AG14" s="203"/>
      <c r="AH14" s="203"/>
      <c r="AI14" s="203"/>
      <c r="AJ14" s="203"/>
      <c r="AK14" s="203"/>
      <c r="AL14" s="203"/>
      <c r="AM14" s="203"/>
      <c r="AN14" s="203"/>
      <c r="AO14" s="203"/>
      <c r="AP14" s="203"/>
      <c r="AQ14" s="203"/>
      <c r="AR14" s="203"/>
      <c r="AS14" s="203"/>
      <c r="AT14" s="203"/>
      <c r="AU14" s="203"/>
      <c r="AV14" s="203"/>
      <c r="AW14" s="203"/>
      <c r="AX14" s="203"/>
      <c r="AY14" s="203"/>
      <c r="AZ14" s="203"/>
      <c r="BA14" s="203"/>
      <c r="BB14" s="203"/>
      <c r="BC14" s="203"/>
      <c r="BD14" s="203"/>
      <c r="BE14" s="203"/>
      <c r="BF14" s="203"/>
      <c r="BG14" s="203"/>
      <c r="BH14" s="203"/>
      <c r="BI14" s="203"/>
      <c r="BJ14" s="203"/>
      <c r="BK14" s="203"/>
      <c r="BL14" s="203"/>
      <c r="BM14" s="56"/>
    </row>
    <row r="15" spans="1:66">
      <c r="A15" s="29"/>
      <c r="B15" s="19"/>
      <c r="C15" s="9">
        <v>10</v>
      </c>
      <c r="D15" s="205">
        <v>0.21501119731131565</v>
      </c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02"/>
      <c r="Z15" s="203"/>
      <c r="AA15" s="203"/>
      <c r="AB15" s="203"/>
      <c r="AC15" s="203"/>
      <c r="AD15" s="203"/>
      <c r="AE15" s="203"/>
      <c r="AF15" s="203"/>
      <c r="AG15" s="203"/>
      <c r="AH15" s="203"/>
      <c r="AI15" s="203"/>
      <c r="AJ15" s="203"/>
      <c r="AK15" s="203"/>
      <c r="AL15" s="203"/>
      <c r="AM15" s="203"/>
      <c r="AN15" s="203"/>
      <c r="AO15" s="203"/>
      <c r="AP15" s="203"/>
      <c r="AQ15" s="203"/>
      <c r="AR15" s="203"/>
      <c r="AS15" s="203"/>
      <c r="AT15" s="203"/>
      <c r="AU15" s="203"/>
      <c r="AV15" s="203"/>
      <c r="AW15" s="203"/>
      <c r="AX15" s="203"/>
      <c r="AY15" s="203"/>
      <c r="AZ15" s="203"/>
      <c r="BA15" s="203"/>
      <c r="BB15" s="203"/>
      <c r="BC15" s="203"/>
      <c r="BD15" s="203"/>
      <c r="BE15" s="203"/>
      <c r="BF15" s="203"/>
      <c r="BG15" s="203"/>
      <c r="BH15" s="203"/>
      <c r="BI15" s="203"/>
      <c r="BJ15" s="203"/>
      <c r="BK15" s="203"/>
      <c r="BL15" s="203"/>
      <c r="BM15" s="56"/>
    </row>
    <row r="16" spans="1:66">
      <c r="A16" s="29"/>
      <c r="B16" s="19"/>
      <c r="C16" s="9">
        <v>11</v>
      </c>
      <c r="D16" s="205">
        <v>0.22369863152767105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02"/>
      <c r="Z16" s="203"/>
      <c r="AA16" s="203"/>
      <c r="AB16" s="203"/>
      <c r="AC16" s="203"/>
      <c r="AD16" s="203"/>
      <c r="AE16" s="203"/>
      <c r="AF16" s="203"/>
      <c r="AG16" s="203"/>
      <c r="AH16" s="203"/>
      <c r="AI16" s="203"/>
      <c r="AJ16" s="203"/>
      <c r="AK16" s="203"/>
      <c r="AL16" s="203"/>
      <c r="AM16" s="203"/>
      <c r="AN16" s="203"/>
      <c r="AO16" s="203"/>
      <c r="AP16" s="203"/>
      <c r="AQ16" s="203"/>
      <c r="AR16" s="203"/>
      <c r="AS16" s="203"/>
      <c r="AT16" s="203"/>
      <c r="AU16" s="203"/>
      <c r="AV16" s="203"/>
      <c r="AW16" s="203"/>
      <c r="AX16" s="203"/>
      <c r="AY16" s="203"/>
      <c r="AZ16" s="203"/>
      <c r="BA16" s="203"/>
      <c r="BB16" s="203"/>
      <c r="BC16" s="203"/>
      <c r="BD16" s="203"/>
      <c r="BE16" s="203"/>
      <c r="BF16" s="203"/>
      <c r="BG16" s="203"/>
      <c r="BH16" s="203"/>
      <c r="BI16" s="203"/>
      <c r="BJ16" s="203"/>
      <c r="BK16" s="203"/>
      <c r="BL16" s="203"/>
      <c r="BM16" s="56"/>
    </row>
    <row r="17" spans="1:65">
      <c r="A17" s="29"/>
      <c r="B17" s="19"/>
      <c r="C17" s="9">
        <v>12</v>
      </c>
      <c r="D17" s="205">
        <v>0.21543433219660346</v>
      </c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02"/>
      <c r="Z17" s="203"/>
      <c r="AA17" s="203"/>
      <c r="AB17" s="203"/>
      <c r="AC17" s="203"/>
      <c r="AD17" s="203"/>
      <c r="AE17" s="203"/>
      <c r="AF17" s="203"/>
      <c r="AG17" s="203"/>
      <c r="AH17" s="203"/>
      <c r="AI17" s="203"/>
      <c r="AJ17" s="203"/>
      <c r="AK17" s="203"/>
      <c r="AL17" s="203"/>
      <c r="AM17" s="203"/>
      <c r="AN17" s="203"/>
      <c r="AO17" s="203"/>
      <c r="AP17" s="203"/>
      <c r="AQ17" s="203"/>
      <c r="AR17" s="203"/>
      <c r="AS17" s="203"/>
      <c r="AT17" s="203"/>
      <c r="AU17" s="203"/>
      <c r="AV17" s="203"/>
      <c r="AW17" s="203"/>
      <c r="AX17" s="203"/>
      <c r="AY17" s="203"/>
      <c r="AZ17" s="203"/>
      <c r="BA17" s="203"/>
      <c r="BB17" s="203"/>
      <c r="BC17" s="203"/>
      <c r="BD17" s="203"/>
      <c r="BE17" s="203"/>
      <c r="BF17" s="203"/>
      <c r="BG17" s="203"/>
      <c r="BH17" s="203"/>
      <c r="BI17" s="203"/>
      <c r="BJ17" s="203"/>
      <c r="BK17" s="203"/>
      <c r="BL17" s="203"/>
      <c r="BM17" s="56"/>
    </row>
    <row r="18" spans="1:65">
      <c r="A18" s="29"/>
      <c r="B18" s="19"/>
      <c r="C18" s="9">
        <v>13</v>
      </c>
      <c r="D18" s="205">
        <v>0.20798950832947286</v>
      </c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02"/>
      <c r="Z18" s="203"/>
      <c r="AA18" s="203"/>
      <c r="AB18" s="203"/>
      <c r="AC18" s="203"/>
      <c r="AD18" s="203"/>
      <c r="AE18" s="203"/>
      <c r="AF18" s="203"/>
      <c r="AG18" s="203"/>
      <c r="AH18" s="203"/>
      <c r="AI18" s="203"/>
      <c r="AJ18" s="203"/>
      <c r="AK18" s="203"/>
      <c r="AL18" s="203"/>
      <c r="AM18" s="203"/>
      <c r="AN18" s="203"/>
      <c r="AO18" s="203"/>
      <c r="AP18" s="203"/>
      <c r="AQ18" s="203"/>
      <c r="AR18" s="203"/>
      <c r="AS18" s="203"/>
      <c r="AT18" s="203"/>
      <c r="AU18" s="203"/>
      <c r="AV18" s="203"/>
      <c r="AW18" s="203"/>
      <c r="AX18" s="203"/>
      <c r="AY18" s="203"/>
      <c r="AZ18" s="203"/>
      <c r="BA18" s="203"/>
      <c r="BB18" s="203"/>
      <c r="BC18" s="203"/>
      <c r="BD18" s="203"/>
      <c r="BE18" s="203"/>
      <c r="BF18" s="203"/>
      <c r="BG18" s="203"/>
      <c r="BH18" s="203"/>
      <c r="BI18" s="203"/>
      <c r="BJ18" s="203"/>
      <c r="BK18" s="203"/>
      <c r="BL18" s="203"/>
      <c r="BM18" s="56"/>
    </row>
    <row r="19" spans="1:65">
      <c r="A19" s="29"/>
      <c r="B19" s="19"/>
      <c r="C19" s="9">
        <v>14</v>
      </c>
      <c r="D19" s="205">
        <v>0.20345680205827221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02"/>
      <c r="Z19" s="203"/>
      <c r="AA19" s="203"/>
      <c r="AB19" s="203"/>
      <c r="AC19" s="203"/>
      <c r="AD19" s="203"/>
      <c r="AE19" s="203"/>
      <c r="AF19" s="203"/>
      <c r="AG19" s="203"/>
      <c r="AH19" s="203"/>
      <c r="AI19" s="203"/>
      <c r="AJ19" s="203"/>
      <c r="AK19" s="203"/>
      <c r="AL19" s="203"/>
      <c r="AM19" s="203"/>
      <c r="AN19" s="203"/>
      <c r="AO19" s="203"/>
      <c r="AP19" s="203"/>
      <c r="AQ19" s="203"/>
      <c r="AR19" s="203"/>
      <c r="AS19" s="203"/>
      <c r="AT19" s="203"/>
      <c r="AU19" s="203"/>
      <c r="AV19" s="203"/>
      <c r="AW19" s="203"/>
      <c r="AX19" s="203"/>
      <c r="AY19" s="203"/>
      <c r="AZ19" s="203"/>
      <c r="BA19" s="203"/>
      <c r="BB19" s="203"/>
      <c r="BC19" s="203"/>
      <c r="BD19" s="203"/>
      <c r="BE19" s="203"/>
      <c r="BF19" s="203"/>
      <c r="BG19" s="203"/>
      <c r="BH19" s="203"/>
      <c r="BI19" s="203"/>
      <c r="BJ19" s="203"/>
      <c r="BK19" s="203"/>
      <c r="BL19" s="203"/>
      <c r="BM19" s="56"/>
    </row>
    <row r="20" spans="1:65">
      <c r="A20" s="29"/>
      <c r="B20" s="19"/>
      <c r="C20" s="9">
        <v>15</v>
      </c>
      <c r="D20" s="205">
        <v>0.21925503683635783</v>
      </c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02"/>
      <c r="Z20" s="203"/>
      <c r="AA20" s="203"/>
      <c r="AB20" s="203"/>
      <c r="AC20" s="203"/>
      <c r="AD20" s="203"/>
      <c r="AE20" s="203"/>
      <c r="AF20" s="203"/>
      <c r="AG20" s="203"/>
      <c r="AH20" s="203"/>
      <c r="AI20" s="203"/>
      <c r="AJ20" s="203"/>
      <c r="AK20" s="203"/>
      <c r="AL20" s="203"/>
      <c r="AM20" s="203"/>
      <c r="AN20" s="203"/>
      <c r="AO20" s="203"/>
      <c r="AP20" s="203"/>
      <c r="AQ20" s="203"/>
      <c r="AR20" s="203"/>
      <c r="AS20" s="203"/>
      <c r="AT20" s="203"/>
      <c r="AU20" s="203"/>
      <c r="AV20" s="203"/>
      <c r="AW20" s="203"/>
      <c r="AX20" s="203"/>
      <c r="AY20" s="203"/>
      <c r="AZ20" s="203"/>
      <c r="BA20" s="203"/>
      <c r="BB20" s="203"/>
      <c r="BC20" s="203"/>
      <c r="BD20" s="203"/>
      <c r="BE20" s="203"/>
      <c r="BF20" s="203"/>
      <c r="BG20" s="203"/>
      <c r="BH20" s="203"/>
      <c r="BI20" s="203"/>
      <c r="BJ20" s="203"/>
      <c r="BK20" s="203"/>
      <c r="BL20" s="203"/>
      <c r="BM20" s="56"/>
    </row>
    <row r="21" spans="1:65">
      <c r="A21" s="29"/>
      <c r="B21" s="19"/>
      <c r="C21" s="9">
        <v>16</v>
      </c>
      <c r="D21" s="205">
        <v>0.20825066046026025</v>
      </c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02"/>
      <c r="Z21" s="203"/>
      <c r="AA21" s="203"/>
      <c r="AB21" s="203"/>
      <c r="AC21" s="203"/>
      <c r="AD21" s="203"/>
      <c r="AE21" s="203"/>
      <c r="AF21" s="203"/>
      <c r="AG21" s="203"/>
      <c r="AH21" s="203"/>
      <c r="AI21" s="203"/>
      <c r="AJ21" s="203"/>
      <c r="AK21" s="203"/>
      <c r="AL21" s="203"/>
      <c r="AM21" s="203"/>
      <c r="AN21" s="203"/>
      <c r="AO21" s="203"/>
      <c r="AP21" s="203"/>
      <c r="AQ21" s="203"/>
      <c r="AR21" s="203"/>
      <c r="AS21" s="203"/>
      <c r="AT21" s="203"/>
      <c r="AU21" s="203"/>
      <c r="AV21" s="203"/>
      <c r="AW21" s="203"/>
      <c r="AX21" s="203"/>
      <c r="AY21" s="203"/>
      <c r="AZ21" s="203"/>
      <c r="BA21" s="203"/>
      <c r="BB21" s="203"/>
      <c r="BC21" s="203"/>
      <c r="BD21" s="203"/>
      <c r="BE21" s="203"/>
      <c r="BF21" s="203"/>
      <c r="BG21" s="203"/>
      <c r="BH21" s="203"/>
      <c r="BI21" s="203"/>
      <c r="BJ21" s="203"/>
      <c r="BK21" s="203"/>
      <c r="BL21" s="203"/>
      <c r="BM21" s="56"/>
    </row>
    <row r="22" spans="1:65">
      <c r="A22" s="29"/>
      <c r="B22" s="19"/>
      <c r="C22" s="9">
        <v>17</v>
      </c>
      <c r="D22" s="205">
        <v>0.19998288729691346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02"/>
      <c r="Z22" s="203"/>
      <c r="AA22" s="203"/>
      <c r="AB22" s="203"/>
      <c r="AC22" s="203"/>
      <c r="AD22" s="203"/>
      <c r="AE22" s="203"/>
      <c r="AF22" s="203"/>
      <c r="AG22" s="203"/>
      <c r="AH22" s="203"/>
      <c r="AI22" s="203"/>
      <c r="AJ22" s="203"/>
      <c r="AK22" s="203"/>
      <c r="AL22" s="203"/>
      <c r="AM22" s="203"/>
      <c r="AN22" s="203"/>
      <c r="AO22" s="203"/>
      <c r="AP22" s="203"/>
      <c r="AQ22" s="203"/>
      <c r="AR22" s="203"/>
      <c r="AS22" s="203"/>
      <c r="AT22" s="203"/>
      <c r="AU22" s="203"/>
      <c r="AV22" s="203"/>
      <c r="AW22" s="203"/>
      <c r="AX22" s="203"/>
      <c r="AY22" s="203"/>
      <c r="AZ22" s="203"/>
      <c r="BA22" s="203"/>
      <c r="BB22" s="203"/>
      <c r="BC22" s="203"/>
      <c r="BD22" s="203"/>
      <c r="BE22" s="203"/>
      <c r="BF22" s="203"/>
      <c r="BG22" s="203"/>
      <c r="BH22" s="203"/>
      <c r="BI22" s="203"/>
      <c r="BJ22" s="203"/>
      <c r="BK22" s="203"/>
      <c r="BL22" s="203"/>
      <c r="BM22" s="56"/>
    </row>
    <row r="23" spans="1:65">
      <c r="A23" s="29"/>
      <c r="B23" s="19"/>
      <c r="C23" s="9">
        <v>18</v>
      </c>
      <c r="D23" s="205">
        <v>0.21967203210701286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02"/>
      <c r="Z23" s="203"/>
      <c r="AA23" s="203"/>
      <c r="AB23" s="203"/>
      <c r="AC23" s="203"/>
      <c r="AD23" s="203"/>
      <c r="AE23" s="203"/>
      <c r="AF23" s="203"/>
      <c r="AG23" s="203"/>
      <c r="AH23" s="203"/>
      <c r="AI23" s="203"/>
      <c r="AJ23" s="203"/>
      <c r="AK23" s="203"/>
      <c r="AL23" s="203"/>
      <c r="AM23" s="203"/>
      <c r="AN23" s="203"/>
      <c r="AO23" s="203"/>
      <c r="AP23" s="203"/>
      <c r="AQ23" s="203"/>
      <c r="AR23" s="203"/>
      <c r="AS23" s="203"/>
      <c r="AT23" s="203"/>
      <c r="AU23" s="203"/>
      <c r="AV23" s="203"/>
      <c r="AW23" s="203"/>
      <c r="AX23" s="203"/>
      <c r="AY23" s="203"/>
      <c r="AZ23" s="203"/>
      <c r="BA23" s="203"/>
      <c r="BB23" s="203"/>
      <c r="BC23" s="203"/>
      <c r="BD23" s="203"/>
      <c r="BE23" s="203"/>
      <c r="BF23" s="203"/>
      <c r="BG23" s="203"/>
      <c r="BH23" s="203"/>
      <c r="BI23" s="203"/>
      <c r="BJ23" s="203"/>
      <c r="BK23" s="203"/>
      <c r="BL23" s="203"/>
      <c r="BM23" s="56"/>
    </row>
    <row r="24" spans="1:65">
      <c r="A24" s="29"/>
      <c r="B24" s="19"/>
      <c r="C24" s="9">
        <v>19</v>
      </c>
      <c r="D24" s="205">
        <v>0.2493054037445202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02"/>
      <c r="Z24" s="203"/>
      <c r="AA24" s="203"/>
      <c r="AB24" s="203"/>
      <c r="AC24" s="203"/>
      <c r="AD24" s="203"/>
      <c r="AE24" s="203"/>
      <c r="AF24" s="203"/>
      <c r="AG24" s="203"/>
      <c r="AH24" s="203"/>
      <c r="AI24" s="203"/>
      <c r="AJ24" s="203"/>
      <c r="AK24" s="203"/>
      <c r="AL24" s="203"/>
      <c r="AM24" s="203"/>
      <c r="AN24" s="203"/>
      <c r="AO24" s="203"/>
      <c r="AP24" s="203"/>
      <c r="AQ24" s="203"/>
      <c r="AR24" s="203"/>
      <c r="AS24" s="203"/>
      <c r="AT24" s="203"/>
      <c r="AU24" s="203"/>
      <c r="AV24" s="203"/>
      <c r="AW24" s="203"/>
      <c r="AX24" s="203"/>
      <c r="AY24" s="203"/>
      <c r="AZ24" s="203"/>
      <c r="BA24" s="203"/>
      <c r="BB24" s="203"/>
      <c r="BC24" s="203"/>
      <c r="BD24" s="203"/>
      <c r="BE24" s="203"/>
      <c r="BF24" s="203"/>
      <c r="BG24" s="203"/>
      <c r="BH24" s="203"/>
      <c r="BI24" s="203"/>
      <c r="BJ24" s="203"/>
      <c r="BK24" s="203"/>
      <c r="BL24" s="203"/>
      <c r="BM24" s="56"/>
    </row>
    <row r="25" spans="1:65">
      <c r="A25" s="29"/>
      <c r="B25" s="19"/>
      <c r="C25" s="9">
        <v>20</v>
      </c>
      <c r="D25" s="205">
        <v>0.21745774837777901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02"/>
      <c r="Z25" s="203"/>
      <c r="AA25" s="203"/>
      <c r="AB25" s="203"/>
      <c r="AC25" s="203"/>
      <c r="AD25" s="203"/>
      <c r="AE25" s="203"/>
      <c r="AF25" s="203"/>
      <c r="AG25" s="203"/>
      <c r="AH25" s="203"/>
      <c r="AI25" s="203"/>
      <c r="AJ25" s="203"/>
      <c r="AK25" s="203"/>
      <c r="AL25" s="203"/>
      <c r="AM25" s="203"/>
      <c r="AN25" s="203"/>
      <c r="AO25" s="203"/>
      <c r="AP25" s="203"/>
      <c r="AQ25" s="203"/>
      <c r="AR25" s="203"/>
      <c r="AS25" s="203"/>
      <c r="AT25" s="203"/>
      <c r="AU25" s="203"/>
      <c r="AV25" s="203"/>
      <c r="AW25" s="203"/>
      <c r="AX25" s="203"/>
      <c r="AY25" s="203"/>
      <c r="AZ25" s="203"/>
      <c r="BA25" s="203"/>
      <c r="BB25" s="203"/>
      <c r="BC25" s="203"/>
      <c r="BD25" s="203"/>
      <c r="BE25" s="203"/>
      <c r="BF25" s="203"/>
      <c r="BG25" s="203"/>
      <c r="BH25" s="203"/>
      <c r="BI25" s="203"/>
      <c r="BJ25" s="203"/>
      <c r="BK25" s="203"/>
      <c r="BL25" s="203"/>
      <c r="BM25" s="56"/>
    </row>
    <row r="26" spans="1:65">
      <c r="A26" s="29"/>
      <c r="B26" s="20" t="s">
        <v>260</v>
      </c>
      <c r="C26" s="12"/>
      <c r="D26" s="208">
        <v>0.21712181157539095</v>
      </c>
      <c r="E26" s="208">
        <v>0.19999999999999998</v>
      </c>
      <c r="F26" s="208">
        <v>0.17666666666666667</v>
      </c>
      <c r="G26" s="208">
        <v>0.15548264580884524</v>
      </c>
      <c r="H26" s="208">
        <v>0.19866666666666666</v>
      </c>
      <c r="I26" s="208">
        <v>0.20738236499999999</v>
      </c>
      <c r="J26" s="208">
        <v>0.21</v>
      </c>
      <c r="K26" s="208">
        <v>0.1875</v>
      </c>
      <c r="L26" s="208">
        <v>0.19666666666666666</v>
      </c>
      <c r="M26" s="208">
        <v>0.19833333333333333</v>
      </c>
      <c r="N26" s="208">
        <v>0.13333333333333333</v>
      </c>
      <c r="O26" s="208">
        <v>0.16</v>
      </c>
      <c r="P26" s="208">
        <v>0.19833333333333333</v>
      </c>
      <c r="Q26" s="208">
        <v>0.18127124532450367</v>
      </c>
      <c r="R26" s="208">
        <v>0.17666666666666667</v>
      </c>
      <c r="S26" s="208">
        <v>0.19999999999999998</v>
      </c>
      <c r="T26" s="208">
        <v>0.16833333333333333</v>
      </c>
      <c r="U26" s="208">
        <v>0.18783333333333332</v>
      </c>
      <c r="V26" s="208">
        <v>0.19666666666666668</v>
      </c>
      <c r="W26" s="208">
        <v>0.17833333333333332</v>
      </c>
      <c r="X26" s="208">
        <v>0.18999999999999997</v>
      </c>
      <c r="Y26" s="202"/>
      <c r="Z26" s="203"/>
      <c r="AA26" s="203"/>
      <c r="AB26" s="203"/>
      <c r="AC26" s="203"/>
      <c r="AD26" s="203"/>
      <c r="AE26" s="203"/>
      <c r="AF26" s="203"/>
      <c r="AG26" s="203"/>
      <c r="AH26" s="203"/>
      <c r="AI26" s="203"/>
      <c r="AJ26" s="203"/>
      <c r="AK26" s="203"/>
      <c r="AL26" s="203"/>
      <c r="AM26" s="203"/>
      <c r="AN26" s="203"/>
      <c r="AO26" s="203"/>
      <c r="AP26" s="203"/>
      <c r="AQ26" s="203"/>
      <c r="AR26" s="203"/>
      <c r="AS26" s="203"/>
      <c r="AT26" s="203"/>
      <c r="AU26" s="203"/>
      <c r="AV26" s="203"/>
      <c r="AW26" s="203"/>
      <c r="AX26" s="203"/>
      <c r="AY26" s="203"/>
      <c r="AZ26" s="203"/>
      <c r="BA26" s="203"/>
      <c r="BB26" s="203"/>
      <c r="BC26" s="203"/>
      <c r="BD26" s="203"/>
      <c r="BE26" s="203"/>
      <c r="BF26" s="203"/>
      <c r="BG26" s="203"/>
      <c r="BH26" s="203"/>
      <c r="BI26" s="203"/>
      <c r="BJ26" s="203"/>
      <c r="BK26" s="203"/>
      <c r="BL26" s="203"/>
      <c r="BM26" s="56"/>
    </row>
    <row r="27" spans="1:65">
      <c r="A27" s="29"/>
      <c r="B27" s="3" t="s">
        <v>261</v>
      </c>
      <c r="C27" s="28"/>
      <c r="D27" s="23">
        <v>0.21522276475395957</v>
      </c>
      <c r="E27" s="23">
        <v>0.2</v>
      </c>
      <c r="F27" s="23">
        <v>0.18</v>
      </c>
      <c r="G27" s="23">
        <v>0.15587806493537895</v>
      </c>
      <c r="H27" s="23">
        <v>0.19800000000000001</v>
      </c>
      <c r="I27" s="23">
        <v>0.20678964</v>
      </c>
      <c r="J27" s="23">
        <v>0.20500000000000002</v>
      </c>
      <c r="K27" s="23">
        <v>0.187</v>
      </c>
      <c r="L27" s="23">
        <v>0.2</v>
      </c>
      <c r="M27" s="23">
        <v>0.19500000000000001</v>
      </c>
      <c r="N27" s="23">
        <v>0.125</v>
      </c>
      <c r="O27" s="23">
        <v>0.16</v>
      </c>
      <c r="P27" s="23">
        <v>0.19500000000000001</v>
      </c>
      <c r="Q27" s="23">
        <v>0.18428244092076013</v>
      </c>
      <c r="R27" s="23">
        <v>0.17499999999999999</v>
      </c>
      <c r="S27" s="23">
        <v>0.2</v>
      </c>
      <c r="T27" s="23">
        <v>0.17</v>
      </c>
      <c r="U27" s="23">
        <v>0.187</v>
      </c>
      <c r="V27" s="23">
        <v>0.19700000000000001</v>
      </c>
      <c r="W27" s="23">
        <v>0.18</v>
      </c>
      <c r="X27" s="23">
        <v>0.185</v>
      </c>
      <c r="Y27" s="202"/>
      <c r="Z27" s="203"/>
      <c r="AA27" s="203"/>
      <c r="AB27" s="203"/>
      <c r="AC27" s="203"/>
      <c r="AD27" s="203"/>
      <c r="AE27" s="203"/>
      <c r="AF27" s="203"/>
      <c r="AG27" s="203"/>
      <c r="AH27" s="203"/>
      <c r="AI27" s="203"/>
      <c r="AJ27" s="203"/>
      <c r="AK27" s="203"/>
      <c r="AL27" s="203"/>
      <c r="AM27" s="203"/>
      <c r="AN27" s="203"/>
      <c r="AO27" s="203"/>
      <c r="AP27" s="203"/>
      <c r="AQ27" s="203"/>
      <c r="AR27" s="203"/>
      <c r="AS27" s="203"/>
      <c r="AT27" s="203"/>
      <c r="AU27" s="203"/>
      <c r="AV27" s="203"/>
      <c r="AW27" s="203"/>
      <c r="AX27" s="203"/>
      <c r="AY27" s="203"/>
      <c r="AZ27" s="203"/>
      <c r="BA27" s="203"/>
      <c r="BB27" s="203"/>
      <c r="BC27" s="203"/>
      <c r="BD27" s="203"/>
      <c r="BE27" s="203"/>
      <c r="BF27" s="203"/>
      <c r="BG27" s="203"/>
      <c r="BH27" s="203"/>
      <c r="BI27" s="203"/>
      <c r="BJ27" s="203"/>
      <c r="BK27" s="203"/>
      <c r="BL27" s="203"/>
      <c r="BM27" s="56"/>
    </row>
    <row r="28" spans="1:65">
      <c r="A28" s="29"/>
      <c r="B28" s="3" t="s">
        <v>262</v>
      </c>
      <c r="C28" s="28"/>
      <c r="D28" s="23">
        <v>1.3449305066248422E-2</v>
      </c>
      <c r="E28" s="23">
        <v>3.0404709722440586E-17</v>
      </c>
      <c r="F28" s="23">
        <v>5.163977794943213E-3</v>
      </c>
      <c r="G28" s="23">
        <v>2.9707956253868413E-3</v>
      </c>
      <c r="H28" s="23">
        <v>9.0921211313238996E-3</v>
      </c>
      <c r="I28" s="23">
        <v>8.0579722977874527E-3</v>
      </c>
      <c r="J28" s="23">
        <v>1.6733200530681513E-2</v>
      </c>
      <c r="K28" s="23">
        <v>3.9874804074753805E-3</v>
      </c>
      <c r="L28" s="23">
        <v>5.1639777949432277E-3</v>
      </c>
      <c r="M28" s="23">
        <v>1.1690451944500121E-2</v>
      </c>
      <c r="N28" s="23">
        <v>2.2509257354845442E-2</v>
      </c>
      <c r="O28" s="23">
        <v>4.8579831205964374E-2</v>
      </c>
      <c r="P28" s="23">
        <v>9.8319208025017465E-3</v>
      </c>
      <c r="Q28" s="23">
        <v>1.1869456238546424E-2</v>
      </c>
      <c r="R28" s="23">
        <v>8.1649658092772543E-3</v>
      </c>
      <c r="S28" s="23">
        <v>3.0404709722440586E-17</v>
      </c>
      <c r="T28" s="23">
        <v>4.0824829046386341E-3</v>
      </c>
      <c r="U28" s="23">
        <v>4.0702170294305805E-3</v>
      </c>
      <c r="V28" s="23">
        <v>4.131182235954582E-3</v>
      </c>
      <c r="W28" s="23">
        <v>4.0824829046386219E-3</v>
      </c>
      <c r="X28" s="23">
        <v>2.0976176963403065E-2</v>
      </c>
      <c r="Y28" s="202"/>
      <c r="Z28" s="203"/>
      <c r="AA28" s="203"/>
      <c r="AB28" s="203"/>
      <c r="AC28" s="203"/>
      <c r="AD28" s="203"/>
      <c r="AE28" s="203"/>
      <c r="AF28" s="203"/>
      <c r="AG28" s="203"/>
      <c r="AH28" s="203"/>
      <c r="AI28" s="203"/>
      <c r="AJ28" s="203"/>
      <c r="AK28" s="203"/>
      <c r="AL28" s="203"/>
      <c r="AM28" s="203"/>
      <c r="AN28" s="203"/>
      <c r="AO28" s="203"/>
      <c r="AP28" s="203"/>
      <c r="AQ28" s="203"/>
      <c r="AR28" s="203"/>
      <c r="AS28" s="203"/>
      <c r="AT28" s="203"/>
      <c r="AU28" s="203"/>
      <c r="AV28" s="203"/>
      <c r="AW28" s="203"/>
      <c r="AX28" s="203"/>
      <c r="AY28" s="203"/>
      <c r="AZ28" s="203"/>
      <c r="BA28" s="203"/>
      <c r="BB28" s="203"/>
      <c r="BC28" s="203"/>
      <c r="BD28" s="203"/>
      <c r="BE28" s="203"/>
      <c r="BF28" s="203"/>
      <c r="BG28" s="203"/>
      <c r="BH28" s="203"/>
      <c r="BI28" s="203"/>
      <c r="BJ28" s="203"/>
      <c r="BK28" s="203"/>
      <c r="BL28" s="203"/>
      <c r="BM28" s="56"/>
    </row>
    <row r="29" spans="1:65">
      <c r="A29" s="29"/>
      <c r="B29" s="3" t="s">
        <v>86</v>
      </c>
      <c r="C29" s="28"/>
      <c r="D29" s="13">
        <v>6.1943592717208125E-2</v>
      </c>
      <c r="E29" s="13">
        <v>1.5202354861220294E-16</v>
      </c>
      <c r="F29" s="13">
        <v>2.9230062990244603E-2</v>
      </c>
      <c r="G29" s="13">
        <v>1.9106927399725505E-2</v>
      </c>
      <c r="H29" s="13">
        <v>4.5765710392569964E-2</v>
      </c>
      <c r="I29" s="13">
        <v>3.8855629299952545E-2</v>
      </c>
      <c r="J29" s="13">
        <v>7.9681907288959589E-2</v>
      </c>
      <c r="K29" s="13">
        <v>2.1266562173202028E-2</v>
      </c>
      <c r="L29" s="13">
        <v>2.6257514211575735E-2</v>
      </c>
      <c r="M29" s="13">
        <v>5.8943455182353555E-2</v>
      </c>
      <c r="N29" s="13">
        <v>0.16881943016134082</v>
      </c>
      <c r="O29" s="13">
        <v>0.30362394503727735</v>
      </c>
      <c r="P29" s="13">
        <v>4.9572709928580233E-2</v>
      </c>
      <c r="Q29" s="13">
        <v>6.5478979952381611E-2</v>
      </c>
      <c r="R29" s="13">
        <v>4.621678759968257E-2</v>
      </c>
      <c r="S29" s="13">
        <v>1.5202354861220294E-16</v>
      </c>
      <c r="T29" s="13">
        <v>2.425237369092258E-2</v>
      </c>
      <c r="U29" s="13">
        <v>2.1669300955264849E-2</v>
      </c>
      <c r="V29" s="13">
        <v>2.1006011369260585E-2</v>
      </c>
      <c r="W29" s="13">
        <v>2.289242750264648E-2</v>
      </c>
      <c r="X29" s="13">
        <v>0.11040093138633193</v>
      </c>
      <c r="Y29" s="149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3" t="s">
        <v>263</v>
      </c>
      <c r="C30" s="28"/>
      <c r="D30" s="13">
        <v>0.13687795553901561</v>
      </c>
      <c r="E30" s="13">
        <v>4.7225930264733984E-2</v>
      </c>
      <c r="F30" s="13">
        <v>-7.4950428266151503E-2</v>
      </c>
      <c r="G30" s="13">
        <v>-0.18587270801404943</v>
      </c>
      <c r="H30" s="13">
        <v>4.0244424062969131E-2</v>
      </c>
      <c r="I30" s="13">
        <v>8.5880950538128165E-2</v>
      </c>
      <c r="J30" s="13">
        <v>9.9587226777970717E-2</v>
      </c>
      <c r="K30" s="13">
        <v>-1.8225690376811765E-2</v>
      </c>
      <c r="L30" s="13">
        <v>2.977216476032174E-2</v>
      </c>
      <c r="M30" s="13">
        <v>3.8499047512527973E-2</v>
      </c>
      <c r="N30" s="13">
        <v>-0.30184937982351057</v>
      </c>
      <c r="O30" s="13">
        <v>-0.16221925578821272</v>
      </c>
      <c r="P30" s="13">
        <v>3.8499047512527973E-2</v>
      </c>
      <c r="Q30" s="13">
        <v>-5.0840257423999113E-2</v>
      </c>
      <c r="R30" s="13">
        <v>-7.4950428266151503E-2</v>
      </c>
      <c r="S30" s="13">
        <v>4.7225930264733984E-2</v>
      </c>
      <c r="T30" s="13">
        <v>-0.11858484202718211</v>
      </c>
      <c r="U30" s="13">
        <v>-1.6480313826370607E-2</v>
      </c>
      <c r="V30" s="13">
        <v>2.9772164760321962E-2</v>
      </c>
      <c r="W30" s="13">
        <v>-6.6223545513945492E-2</v>
      </c>
      <c r="X30" s="13">
        <v>-5.1353662485027485E-3</v>
      </c>
      <c r="Y30" s="149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45" t="s">
        <v>264</v>
      </c>
      <c r="C31" s="46"/>
      <c r="D31" s="44" t="s">
        <v>265</v>
      </c>
      <c r="E31" s="44">
        <v>0.69</v>
      </c>
      <c r="F31" s="44">
        <v>0.76</v>
      </c>
      <c r="G31" s="44">
        <v>2.08</v>
      </c>
      <c r="H31" s="44">
        <v>0.61</v>
      </c>
      <c r="I31" s="44">
        <v>1.1499999999999999</v>
      </c>
      <c r="J31" s="44">
        <v>1.31</v>
      </c>
      <c r="K31" s="44">
        <v>0.09</v>
      </c>
      <c r="L31" s="44">
        <v>0.48</v>
      </c>
      <c r="M31" s="44">
        <v>0.59</v>
      </c>
      <c r="N31" s="44">
        <v>3.46</v>
      </c>
      <c r="O31" s="44">
        <v>1.8</v>
      </c>
      <c r="P31" s="44">
        <v>0.59</v>
      </c>
      <c r="Q31" s="44">
        <v>0.48</v>
      </c>
      <c r="R31" s="44">
        <v>0.76</v>
      </c>
      <c r="S31" s="44">
        <v>0.69</v>
      </c>
      <c r="T31" s="44">
        <v>1.28</v>
      </c>
      <c r="U31" s="44">
        <v>7.0000000000000007E-2</v>
      </c>
      <c r="V31" s="44">
        <v>0.48</v>
      </c>
      <c r="W31" s="44">
        <v>0.66</v>
      </c>
      <c r="X31" s="44">
        <v>7.0000000000000007E-2</v>
      </c>
      <c r="Y31" s="149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X25">
    <cfRule type="expression" dxfId="20" priority="3">
      <formula>AND($B6&lt;&gt;$B5,NOT(ISBLANK(INDIRECT(Anlyt_LabRefThisCol))))</formula>
    </cfRule>
  </conditionalFormatting>
  <conditionalFormatting sqref="C2:X31">
    <cfRule type="expression" dxfId="19" priority="1" stopIfTrue="1">
      <formula>AND(ISBLANK(INDIRECT(Anlyt_LabRefLastCol)),ISBLANK(INDIRECT(Anlyt_LabRefThisCol)))</formula>
    </cfRule>
    <cfRule type="expression" dxfId="18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B42AC-25D5-4111-A783-69C96CB4D984}">
  <sheetPr codeName="Sheet15"/>
  <dimension ref="A1:BN1225"/>
  <sheetViews>
    <sheetView zoomScale="99" zoomScaleNormal="99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3" width="11.28515625" style="2" bestFit="1" customWidth="1"/>
    <col min="24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483</v>
      </c>
      <c r="BM1" s="27" t="s">
        <v>66</v>
      </c>
    </row>
    <row r="2" spans="1:66" ht="15">
      <c r="A2" s="24" t="s">
        <v>4</v>
      </c>
      <c r="B2" s="18" t="s">
        <v>110</v>
      </c>
      <c r="C2" s="15" t="s">
        <v>111</v>
      </c>
      <c r="D2" s="16" t="s">
        <v>229</v>
      </c>
      <c r="E2" s="17" t="s">
        <v>229</v>
      </c>
      <c r="F2" s="17" t="s">
        <v>229</v>
      </c>
      <c r="G2" s="17" t="s">
        <v>229</v>
      </c>
      <c r="H2" s="17" t="s">
        <v>229</v>
      </c>
      <c r="I2" s="17" t="s">
        <v>229</v>
      </c>
      <c r="J2" s="17" t="s">
        <v>229</v>
      </c>
      <c r="K2" s="17" t="s">
        <v>229</v>
      </c>
      <c r="L2" s="17" t="s">
        <v>229</v>
      </c>
      <c r="M2" s="17" t="s">
        <v>229</v>
      </c>
      <c r="N2" s="17" t="s">
        <v>229</v>
      </c>
      <c r="O2" s="17" t="s">
        <v>229</v>
      </c>
      <c r="P2" s="17" t="s">
        <v>229</v>
      </c>
      <c r="Q2" s="17" t="s">
        <v>229</v>
      </c>
      <c r="R2" s="17" t="s">
        <v>229</v>
      </c>
      <c r="S2" s="17" t="s">
        <v>229</v>
      </c>
      <c r="T2" s="17" t="s">
        <v>229</v>
      </c>
      <c r="U2" s="17" t="s">
        <v>229</v>
      </c>
      <c r="V2" s="17" t="s">
        <v>229</v>
      </c>
      <c r="W2" s="149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230</v>
      </c>
      <c r="C3" s="9" t="s">
        <v>230</v>
      </c>
      <c r="D3" s="147" t="s">
        <v>233</v>
      </c>
      <c r="E3" s="148" t="s">
        <v>234</v>
      </c>
      <c r="F3" s="148" t="s">
        <v>238</v>
      </c>
      <c r="G3" s="148" t="s">
        <v>239</v>
      </c>
      <c r="H3" s="148" t="s">
        <v>240</v>
      </c>
      <c r="I3" s="148" t="s">
        <v>241</v>
      </c>
      <c r="J3" s="148" t="s">
        <v>242</v>
      </c>
      <c r="K3" s="148" t="s">
        <v>243</v>
      </c>
      <c r="L3" s="148" t="s">
        <v>244</v>
      </c>
      <c r="M3" s="148" t="s">
        <v>245</v>
      </c>
      <c r="N3" s="148" t="s">
        <v>246</v>
      </c>
      <c r="O3" s="148" t="s">
        <v>247</v>
      </c>
      <c r="P3" s="148" t="s">
        <v>248</v>
      </c>
      <c r="Q3" s="148" t="s">
        <v>249</v>
      </c>
      <c r="R3" s="148" t="s">
        <v>250</v>
      </c>
      <c r="S3" s="148" t="s">
        <v>284</v>
      </c>
      <c r="T3" s="148" t="s">
        <v>253</v>
      </c>
      <c r="U3" s="148" t="s">
        <v>254</v>
      </c>
      <c r="V3" s="148" t="s">
        <v>299</v>
      </c>
      <c r="W3" s="149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300</v>
      </c>
      <c r="E4" s="11" t="s">
        <v>300</v>
      </c>
      <c r="F4" s="11" t="s">
        <v>301</v>
      </c>
      <c r="G4" s="11" t="s">
        <v>114</v>
      </c>
      <c r="H4" s="11" t="s">
        <v>301</v>
      </c>
      <c r="I4" s="11" t="s">
        <v>301</v>
      </c>
      <c r="J4" s="11" t="s">
        <v>301</v>
      </c>
      <c r="K4" s="11" t="s">
        <v>301</v>
      </c>
      <c r="L4" s="11" t="s">
        <v>301</v>
      </c>
      <c r="M4" s="11" t="s">
        <v>114</v>
      </c>
      <c r="N4" s="11" t="s">
        <v>301</v>
      </c>
      <c r="O4" s="11" t="s">
        <v>300</v>
      </c>
      <c r="P4" s="11" t="s">
        <v>300</v>
      </c>
      <c r="Q4" s="11" t="s">
        <v>300</v>
      </c>
      <c r="R4" s="11" t="s">
        <v>301</v>
      </c>
      <c r="S4" s="11" t="s">
        <v>301</v>
      </c>
      <c r="T4" s="11" t="s">
        <v>114</v>
      </c>
      <c r="U4" s="11" t="s">
        <v>300</v>
      </c>
      <c r="V4" s="11" t="s">
        <v>114</v>
      </c>
      <c r="W4" s="149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149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0">
        <v>0.31</v>
      </c>
      <c r="E6" s="200">
        <v>0.28670320512909231</v>
      </c>
      <c r="F6" s="201" t="s">
        <v>302</v>
      </c>
      <c r="G6" s="201" t="s">
        <v>291</v>
      </c>
      <c r="H6" s="200">
        <v>0.28999999999999998</v>
      </c>
      <c r="I6" s="200">
        <v>0.32</v>
      </c>
      <c r="J6" s="200">
        <v>0.31</v>
      </c>
      <c r="K6" s="200">
        <v>0.3</v>
      </c>
      <c r="L6" s="200">
        <v>0.26</v>
      </c>
      <c r="M6" s="200">
        <v>0.32883921560000001</v>
      </c>
      <c r="N6" s="201" t="s">
        <v>302</v>
      </c>
      <c r="O6" s="201">
        <v>0.2</v>
      </c>
      <c r="P6" s="200">
        <v>0.29299999999999998</v>
      </c>
      <c r="Q6" s="200">
        <v>0.32</v>
      </c>
      <c r="R6" s="200">
        <v>0.29599999999999999</v>
      </c>
      <c r="S6" s="200">
        <v>0.3</v>
      </c>
      <c r="T6" s="201" t="s">
        <v>291</v>
      </c>
      <c r="U6" s="201">
        <v>0.4</v>
      </c>
      <c r="V6" s="201">
        <v>0.45900000000000002</v>
      </c>
      <c r="W6" s="202"/>
      <c r="X6" s="203"/>
      <c r="Y6" s="203"/>
      <c r="Z6" s="203"/>
      <c r="AA6" s="203"/>
      <c r="AB6" s="203"/>
      <c r="AC6" s="203"/>
      <c r="AD6" s="203"/>
      <c r="AE6" s="203"/>
      <c r="AF6" s="203"/>
      <c r="AG6" s="203"/>
      <c r="AH6" s="203"/>
      <c r="AI6" s="203"/>
      <c r="AJ6" s="203"/>
      <c r="AK6" s="203"/>
      <c r="AL6" s="203"/>
      <c r="AM6" s="203"/>
      <c r="AN6" s="203"/>
      <c r="AO6" s="203"/>
      <c r="AP6" s="203"/>
      <c r="AQ6" s="203"/>
      <c r="AR6" s="203"/>
      <c r="AS6" s="203"/>
      <c r="AT6" s="203"/>
      <c r="AU6" s="203"/>
      <c r="AV6" s="203"/>
      <c r="AW6" s="203"/>
      <c r="AX6" s="203"/>
      <c r="AY6" s="203"/>
      <c r="AZ6" s="203"/>
      <c r="BA6" s="203"/>
      <c r="BB6" s="203"/>
      <c r="BC6" s="203"/>
      <c r="BD6" s="203"/>
      <c r="BE6" s="203"/>
      <c r="BF6" s="203"/>
      <c r="BG6" s="203"/>
      <c r="BH6" s="203"/>
      <c r="BI6" s="203"/>
      <c r="BJ6" s="203"/>
      <c r="BK6" s="203"/>
      <c r="BL6" s="203"/>
      <c r="BM6" s="204">
        <v>1</v>
      </c>
    </row>
    <row r="7" spans="1:66">
      <c r="A7" s="29"/>
      <c r="B7" s="19">
        <v>1</v>
      </c>
      <c r="C7" s="9">
        <v>2</v>
      </c>
      <c r="D7" s="23">
        <v>0.3</v>
      </c>
      <c r="E7" s="23">
        <v>0.30280317172560534</v>
      </c>
      <c r="F7" s="206" t="s">
        <v>302</v>
      </c>
      <c r="G7" s="206" t="s">
        <v>291</v>
      </c>
      <c r="H7" s="23">
        <v>0.3</v>
      </c>
      <c r="I7" s="23">
        <v>0.32</v>
      </c>
      <c r="J7" s="23">
        <v>0.31</v>
      </c>
      <c r="K7" s="23">
        <v>0.31</v>
      </c>
      <c r="L7" s="23">
        <v>0.28999999999999998</v>
      </c>
      <c r="M7" s="23">
        <v>0.30251590208000001</v>
      </c>
      <c r="N7" s="206" t="s">
        <v>302</v>
      </c>
      <c r="O7" s="206">
        <v>0.3</v>
      </c>
      <c r="P7" s="23">
        <v>0.312</v>
      </c>
      <c r="Q7" s="23">
        <v>0.3</v>
      </c>
      <c r="R7" s="23">
        <v>0.316</v>
      </c>
      <c r="S7" s="23">
        <v>0.3</v>
      </c>
      <c r="T7" s="206" t="s">
        <v>291</v>
      </c>
      <c r="U7" s="206">
        <v>0.2</v>
      </c>
      <c r="V7" s="206">
        <v>0.50900000000000001</v>
      </c>
      <c r="W7" s="202"/>
      <c r="X7" s="203"/>
      <c r="Y7" s="203"/>
      <c r="Z7" s="203"/>
      <c r="AA7" s="203"/>
      <c r="AB7" s="203"/>
      <c r="AC7" s="203"/>
      <c r="AD7" s="203"/>
      <c r="AE7" s="203"/>
      <c r="AF7" s="203"/>
      <c r="AG7" s="203"/>
      <c r="AH7" s="203"/>
      <c r="AI7" s="203"/>
      <c r="AJ7" s="203"/>
      <c r="AK7" s="203"/>
      <c r="AL7" s="203"/>
      <c r="AM7" s="203"/>
      <c r="AN7" s="203"/>
      <c r="AO7" s="203"/>
      <c r="AP7" s="203"/>
      <c r="AQ7" s="203"/>
      <c r="AR7" s="203"/>
      <c r="AS7" s="203"/>
      <c r="AT7" s="203"/>
      <c r="AU7" s="203"/>
      <c r="AV7" s="203"/>
      <c r="AW7" s="203"/>
      <c r="AX7" s="203"/>
      <c r="AY7" s="203"/>
      <c r="AZ7" s="203"/>
      <c r="BA7" s="203"/>
      <c r="BB7" s="203"/>
      <c r="BC7" s="203"/>
      <c r="BD7" s="203"/>
      <c r="BE7" s="203"/>
      <c r="BF7" s="203"/>
      <c r="BG7" s="203"/>
      <c r="BH7" s="203"/>
      <c r="BI7" s="203"/>
      <c r="BJ7" s="203"/>
      <c r="BK7" s="203"/>
      <c r="BL7" s="203"/>
      <c r="BM7" s="204">
        <v>22</v>
      </c>
    </row>
    <row r="8" spans="1:66">
      <c r="A8" s="29"/>
      <c r="B8" s="19">
        <v>1</v>
      </c>
      <c r="C8" s="9">
        <v>3</v>
      </c>
      <c r="D8" s="23">
        <v>0.34</v>
      </c>
      <c r="E8" s="23">
        <v>0.29971759932851316</v>
      </c>
      <c r="F8" s="206">
        <v>0.5</v>
      </c>
      <c r="G8" s="206" t="s">
        <v>291</v>
      </c>
      <c r="H8" s="23">
        <v>0.3</v>
      </c>
      <c r="I8" s="23">
        <v>0.33</v>
      </c>
      <c r="J8" s="23">
        <v>0.33</v>
      </c>
      <c r="K8" s="23">
        <v>0.28999999999999998</v>
      </c>
      <c r="L8" s="23">
        <v>0.28999999999999998</v>
      </c>
      <c r="M8" s="23">
        <v>0.31096246171200004</v>
      </c>
      <c r="N8" s="206" t="s">
        <v>302</v>
      </c>
      <c r="O8" s="206">
        <v>0.3</v>
      </c>
      <c r="P8" s="23">
        <v>0.314</v>
      </c>
      <c r="Q8" s="23">
        <v>0.3</v>
      </c>
      <c r="R8" s="23">
        <v>0.29599999999999999</v>
      </c>
      <c r="S8" s="23">
        <v>0.28999999999999998</v>
      </c>
      <c r="T8" s="206" t="s">
        <v>291</v>
      </c>
      <c r="U8" s="206">
        <v>0.2</v>
      </c>
      <c r="V8" s="206">
        <v>0.59199999999999997</v>
      </c>
      <c r="W8" s="202"/>
      <c r="X8" s="203"/>
      <c r="Y8" s="203"/>
      <c r="Z8" s="203"/>
      <c r="AA8" s="203"/>
      <c r="AB8" s="203"/>
      <c r="AC8" s="203"/>
      <c r="AD8" s="203"/>
      <c r="AE8" s="203"/>
      <c r="AF8" s="203"/>
      <c r="AG8" s="203"/>
      <c r="AH8" s="203"/>
      <c r="AI8" s="203"/>
      <c r="AJ8" s="203"/>
      <c r="AK8" s="203"/>
      <c r="AL8" s="203"/>
      <c r="AM8" s="203"/>
      <c r="AN8" s="203"/>
      <c r="AO8" s="203"/>
      <c r="AP8" s="203"/>
      <c r="AQ8" s="203"/>
      <c r="AR8" s="203"/>
      <c r="AS8" s="203"/>
      <c r="AT8" s="203"/>
      <c r="AU8" s="203"/>
      <c r="AV8" s="203"/>
      <c r="AW8" s="203"/>
      <c r="AX8" s="203"/>
      <c r="AY8" s="203"/>
      <c r="AZ8" s="203"/>
      <c r="BA8" s="203"/>
      <c r="BB8" s="203"/>
      <c r="BC8" s="203"/>
      <c r="BD8" s="203"/>
      <c r="BE8" s="203"/>
      <c r="BF8" s="203"/>
      <c r="BG8" s="203"/>
      <c r="BH8" s="203"/>
      <c r="BI8" s="203"/>
      <c r="BJ8" s="203"/>
      <c r="BK8" s="203"/>
      <c r="BL8" s="203"/>
      <c r="BM8" s="204">
        <v>16</v>
      </c>
    </row>
    <row r="9" spans="1:66">
      <c r="A9" s="29"/>
      <c r="B9" s="19">
        <v>1</v>
      </c>
      <c r="C9" s="9">
        <v>4</v>
      </c>
      <c r="D9" s="23">
        <v>0.3</v>
      </c>
      <c r="E9" s="23">
        <v>0.29454316464113472</v>
      </c>
      <c r="F9" s="206">
        <v>0.5</v>
      </c>
      <c r="G9" s="206" t="s">
        <v>291</v>
      </c>
      <c r="H9" s="23">
        <v>0.3</v>
      </c>
      <c r="I9" s="23">
        <v>0.32</v>
      </c>
      <c r="J9" s="23">
        <v>0.32</v>
      </c>
      <c r="K9" s="23">
        <v>0.27</v>
      </c>
      <c r="L9" s="23">
        <v>0.33</v>
      </c>
      <c r="M9" s="23">
        <v>0.31635191212800001</v>
      </c>
      <c r="N9" s="206" t="s">
        <v>302</v>
      </c>
      <c r="O9" s="206">
        <v>0.3</v>
      </c>
      <c r="P9" s="207">
        <v>0.36699999999999999</v>
      </c>
      <c r="Q9" s="23">
        <v>0.33</v>
      </c>
      <c r="R9" s="23">
        <v>0.32500000000000001</v>
      </c>
      <c r="S9" s="23">
        <v>0.31</v>
      </c>
      <c r="T9" s="206" t="s">
        <v>291</v>
      </c>
      <c r="U9" s="206">
        <v>0.2</v>
      </c>
      <c r="V9" s="206">
        <v>0.72499999999999998</v>
      </c>
      <c r="W9" s="202"/>
      <c r="X9" s="203"/>
      <c r="Y9" s="203"/>
      <c r="Z9" s="203"/>
      <c r="AA9" s="203"/>
      <c r="AB9" s="203"/>
      <c r="AC9" s="203"/>
      <c r="AD9" s="203"/>
      <c r="AE9" s="203"/>
      <c r="AF9" s="203"/>
      <c r="AG9" s="203"/>
      <c r="AH9" s="203"/>
      <c r="AI9" s="203"/>
      <c r="AJ9" s="203"/>
      <c r="AK9" s="203"/>
      <c r="AL9" s="203"/>
      <c r="AM9" s="203"/>
      <c r="AN9" s="203"/>
      <c r="AO9" s="203"/>
      <c r="AP9" s="203"/>
      <c r="AQ9" s="203"/>
      <c r="AR9" s="203"/>
      <c r="AS9" s="203"/>
      <c r="AT9" s="203"/>
      <c r="AU9" s="203"/>
      <c r="AV9" s="203"/>
      <c r="AW9" s="203"/>
      <c r="AX9" s="203"/>
      <c r="AY9" s="203"/>
      <c r="AZ9" s="203"/>
      <c r="BA9" s="203"/>
      <c r="BB9" s="203"/>
      <c r="BC9" s="203"/>
      <c r="BD9" s="203"/>
      <c r="BE9" s="203"/>
      <c r="BF9" s="203"/>
      <c r="BG9" s="203"/>
      <c r="BH9" s="203"/>
      <c r="BI9" s="203"/>
      <c r="BJ9" s="203"/>
      <c r="BK9" s="203"/>
      <c r="BL9" s="203"/>
      <c r="BM9" s="204">
        <v>0.3071468586497576</v>
      </c>
      <c r="BN9" s="27"/>
    </row>
    <row r="10" spans="1:66">
      <c r="A10" s="29"/>
      <c r="B10" s="19">
        <v>1</v>
      </c>
      <c r="C10" s="9">
        <v>5</v>
      </c>
      <c r="D10" s="23">
        <v>0.31</v>
      </c>
      <c r="E10" s="23">
        <v>0.29868368734956519</v>
      </c>
      <c r="F10" s="206">
        <v>0.6</v>
      </c>
      <c r="G10" s="206" t="s">
        <v>291</v>
      </c>
      <c r="H10" s="23">
        <v>0.31</v>
      </c>
      <c r="I10" s="23">
        <v>0.28999999999999998</v>
      </c>
      <c r="J10" s="23">
        <v>0.28000000000000003</v>
      </c>
      <c r="K10" s="23">
        <v>0.28999999999999998</v>
      </c>
      <c r="L10" s="23">
        <v>0.28000000000000003</v>
      </c>
      <c r="M10" s="23">
        <v>0.31468601483200004</v>
      </c>
      <c r="N10" s="206" t="s">
        <v>302</v>
      </c>
      <c r="O10" s="206">
        <v>0.3</v>
      </c>
      <c r="P10" s="23">
        <v>0.36100000000000004</v>
      </c>
      <c r="Q10" s="23">
        <v>0.3</v>
      </c>
      <c r="R10" s="23">
        <v>0.29799999999999999</v>
      </c>
      <c r="S10" s="23">
        <v>0.33</v>
      </c>
      <c r="T10" s="206" t="s">
        <v>291</v>
      </c>
      <c r="U10" s="206">
        <v>0.2</v>
      </c>
      <c r="V10" s="207">
        <v>1.2170000000000001</v>
      </c>
      <c r="W10" s="202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  <c r="AO10" s="203"/>
      <c r="AP10" s="203"/>
      <c r="AQ10" s="203"/>
      <c r="AR10" s="203"/>
      <c r="AS10" s="203"/>
      <c r="AT10" s="203"/>
      <c r="AU10" s="203"/>
      <c r="AV10" s="203"/>
      <c r="AW10" s="203"/>
      <c r="AX10" s="203"/>
      <c r="AY10" s="203"/>
      <c r="AZ10" s="203"/>
      <c r="BA10" s="203"/>
      <c r="BB10" s="203"/>
      <c r="BC10" s="203"/>
      <c r="BD10" s="203"/>
      <c r="BE10" s="203"/>
      <c r="BF10" s="203"/>
      <c r="BG10" s="203"/>
      <c r="BH10" s="203"/>
      <c r="BI10" s="203"/>
      <c r="BJ10" s="203"/>
      <c r="BK10" s="203"/>
      <c r="BL10" s="203"/>
      <c r="BM10" s="204">
        <v>15</v>
      </c>
    </row>
    <row r="11" spans="1:66">
      <c r="A11" s="29"/>
      <c r="B11" s="19">
        <v>1</v>
      </c>
      <c r="C11" s="9">
        <v>6</v>
      </c>
      <c r="D11" s="23">
        <v>0.31</v>
      </c>
      <c r="E11" s="23">
        <v>0.30585078662463727</v>
      </c>
      <c r="F11" s="206" t="s">
        <v>302</v>
      </c>
      <c r="G11" s="206" t="s">
        <v>291</v>
      </c>
      <c r="H11" s="23">
        <v>0.32</v>
      </c>
      <c r="I11" s="23">
        <v>0.32</v>
      </c>
      <c r="J11" s="207">
        <v>0.47</v>
      </c>
      <c r="K11" s="23">
        <v>0.31</v>
      </c>
      <c r="L11" s="23">
        <v>0.28999999999999998</v>
      </c>
      <c r="M11" s="23">
        <v>0.33271670163200001</v>
      </c>
      <c r="N11" s="206">
        <v>0.3</v>
      </c>
      <c r="O11" s="206">
        <v>0.3</v>
      </c>
      <c r="P11" s="23">
        <v>0.30099999999999999</v>
      </c>
      <c r="Q11" s="23">
        <v>0.32</v>
      </c>
      <c r="R11" s="23">
        <v>0.312</v>
      </c>
      <c r="S11" s="23">
        <v>0.32</v>
      </c>
      <c r="T11" s="206" t="s">
        <v>291</v>
      </c>
      <c r="U11" s="206">
        <v>0.2</v>
      </c>
      <c r="V11" s="206">
        <v>0.65700000000000003</v>
      </c>
      <c r="W11" s="202"/>
      <c r="X11" s="203"/>
      <c r="Y11" s="203"/>
      <c r="Z11" s="203"/>
      <c r="AA11" s="203"/>
      <c r="AB11" s="203"/>
      <c r="AC11" s="203"/>
      <c r="AD11" s="203"/>
      <c r="AE11" s="203"/>
      <c r="AF11" s="203"/>
      <c r="AG11" s="203"/>
      <c r="AH11" s="203"/>
      <c r="AI11" s="203"/>
      <c r="AJ11" s="203"/>
      <c r="AK11" s="203"/>
      <c r="AL11" s="203"/>
      <c r="AM11" s="203"/>
      <c r="AN11" s="203"/>
      <c r="AO11" s="203"/>
      <c r="AP11" s="203"/>
      <c r="AQ11" s="203"/>
      <c r="AR11" s="203"/>
      <c r="AS11" s="203"/>
      <c r="AT11" s="203"/>
      <c r="AU11" s="203"/>
      <c r="AV11" s="203"/>
      <c r="AW11" s="203"/>
      <c r="AX11" s="203"/>
      <c r="AY11" s="203"/>
      <c r="AZ11" s="203"/>
      <c r="BA11" s="203"/>
      <c r="BB11" s="203"/>
      <c r="BC11" s="203"/>
      <c r="BD11" s="203"/>
      <c r="BE11" s="203"/>
      <c r="BF11" s="203"/>
      <c r="BG11" s="203"/>
      <c r="BH11" s="203"/>
      <c r="BI11" s="203"/>
      <c r="BJ11" s="203"/>
      <c r="BK11" s="203"/>
      <c r="BL11" s="203"/>
      <c r="BM11" s="56"/>
    </row>
    <row r="12" spans="1:66">
      <c r="A12" s="29"/>
      <c r="B12" s="20" t="s">
        <v>260</v>
      </c>
      <c r="C12" s="12"/>
      <c r="D12" s="208">
        <v>0.3116666666666667</v>
      </c>
      <c r="E12" s="208">
        <v>0.29805026913309135</v>
      </c>
      <c r="F12" s="208">
        <v>0.53333333333333333</v>
      </c>
      <c r="G12" s="208" t="s">
        <v>687</v>
      </c>
      <c r="H12" s="208">
        <v>0.30333333333333334</v>
      </c>
      <c r="I12" s="208">
        <v>0.31666666666666671</v>
      </c>
      <c r="J12" s="208">
        <v>0.33666666666666667</v>
      </c>
      <c r="K12" s="208">
        <v>0.29499999999999998</v>
      </c>
      <c r="L12" s="208">
        <v>0.29000000000000004</v>
      </c>
      <c r="M12" s="208">
        <v>0.31767870133066672</v>
      </c>
      <c r="N12" s="208">
        <v>0.3</v>
      </c>
      <c r="O12" s="208">
        <v>0.28333333333333338</v>
      </c>
      <c r="P12" s="208">
        <v>0.32466666666666666</v>
      </c>
      <c r="Q12" s="208">
        <v>0.3116666666666667</v>
      </c>
      <c r="R12" s="208">
        <v>0.30716666666666664</v>
      </c>
      <c r="S12" s="208">
        <v>0.30833333333333335</v>
      </c>
      <c r="T12" s="208" t="s">
        <v>687</v>
      </c>
      <c r="U12" s="208">
        <v>0.23333333333333331</v>
      </c>
      <c r="V12" s="208">
        <v>0.69316666666666682</v>
      </c>
      <c r="W12" s="202"/>
      <c r="X12" s="203"/>
      <c r="Y12" s="203"/>
      <c r="Z12" s="203"/>
      <c r="AA12" s="203"/>
      <c r="AB12" s="203"/>
      <c r="AC12" s="203"/>
      <c r="AD12" s="203"/>
      <c r="AE12" s="203"/>
      <c r="AF12" s="203"/>
      <c r="AG12" s="203"/>
      <c r="AH12" s="203"/>
      <c r="AI12" s="203"/>
      <c r="AJ12" s="203"/>
      <c r="AK12" s="203"/>
      <c r="AL12" s="203"/>
      <c r="AM12" s="203"/>
      <c r="AN12" s="203"/>
      <c r="AO12" s="203"/>
      <c r="AP12" s="203"/>
      <c r="AQ12" s="203"/>
      <c r="AR12" s="203"/>
      <c r="AS12" s="203"/>
      <c r="AT12" s="203"/>
      <c r="AU12" s="203"/>
      <c r="AV12" s="203"/>
      <c r="AW12" s="203"/>
      <c r="AX12" s="203"/>
      <c r="AY12" s="203"/>
      <c r="AZ12" s="203"/>
      <c r="BA12" s="203"/>
      <c r="BB12" s="203"/>
      <c r="BC12" s="203"/>
      <c r="BD12" s="203"/>
      <c r="BE12" s="203"/>
      <c r="BF12" s="203"/>
      <c r="BG12" s="203"/>
      <c r="BH12" s="203"/>
      <c r="BI12" s="203"/>
      <c r="BJ12" s="203"/>
      <c r="BK12" s="203"/>
      <c r="BL12" s="203"/>
      <c r="BM12" s="56"/>
    </row>
    <row r="13" spans="1:66">
      <c r="A13" s="29"/>
      <c r="B13" s="3" t="s">
        <v>261</v>
      </c>
      <c r="C13" s="28"/>
      <c r="D13" s="23">
        <v>0.31</v>
      </c>
      <c r="E13" s="23">
        <v>0.29920064333903917</v>
      </c>
      <c r="F13" s="23">
        <v>0.5</v>
      </c>
      <c r="G13" s="23" t="s">
        <v>687</v>
      </c>
      <c r="H13" s="23">
        <v>0.3</v>
      </c>
      <c r="I13" s="23">
        <v>0.32</v>
      </c>
      <c r="J13" s="23">
        <v>0.315</v>
      </c>
      <c r="K13" s="23">
        <v>0.29499999999999998</v>
      </c>
      <c r="L13" s="23">
        <v>0.28999999999999998</v>
      </c>
      <c r="M13" s="23">
        <v>0.31551896348000003</v>
      </c>
      <c r="N13" s="23">
        <v>0.3</v>
      </c>
      <c r="O13" s="23">
        <v>0.3</v>
      </c>
      <c r="P13" s="23">
        <v>0.313</v>
      </c>
      <c r="Q13" s="23">
        <v>0.31</v>
      </c>
      <c r="R13" s="23">
        <v>0.30499999999999999</v>
      </c>
      <c r="S13" s="23">
        <v>0.30499999999999999</v>
      </c>
      <c r="T13" s="23" t="s">
        <v>687</v>
      </c>
      <c r="U13" s="23">
        <v>0.2</v>
      </c>
      <c r="V13" s="23">
        <v>0.62450000000000006</v>
      </c>
      <c r="W13" s="202"/>
      <c r="X13" s="203"/>
      <c r="Y13" s="203"/>
      <c r="Z13" s="203"/>
      <c r="AA13" s="203"/>
      <c r="AB13" s="203"/>
      <c r="AC13" s="203"/>
      <c r="AD13" s="203"/>
      <c r="AE13" s="203"/>
      <c r="AF13" s="203"/>
      <c r="AG13" s="203"/>
      <c r="AH13" s="203"/>
      <c r="AI13" s="203"/>
      <c r="AJ13" s="203"/>
      <c r="AK13" s="203"/>
      <c r="AL13" s="203"/>
      <c r="AM13" s="203"/>
      <c r="AN13" s="203"/>
      <c r="AO13" s="203"/>
      <c r="AP13" s="203"/>
      <c r="AQ13" s="203"/>
      <c r="AR13" s="203"/>
      <c r="AS13" s="203"/>
      <c r="AT13" s="203"/>
      <c r="AU13" s="203"/>
      <c r="AV13" s="203"/>
      <c r="AW13" s="203"/>
      <c r="AX13" s="203"/>
      <c r="AY13" s="203"/>
      <c r="AZ13" s="203"/>
      <c r="BA13" s="203"/>
      <c r="BB13" s="203"/>
      <c r="BC13" s="203"/>
      <c r="BD13" s="203"/>
      <c r="BE13" s="203"/>
      <c r="BF13" s="203"/>
      <c r="BG13" s="203"/>
      <c r="BH13" s="203"/>
      <c r="BI13" s="203"/>
      <c r="BJ13" s="203"/>
      <c r="BK13" s="203"/>
      <c r="BL13" s="203"/>
      <c r="BM13" s="56"/>
    </row>
    <row r="14" spans="1:66">
      <c r="A14" s="29"/>
      <c r="B14" s="3" t="s">
        <v>262</v>
      </c>
      <c r="C14" s="28"/>
      <c r="D14" s="23">
        <v>1.471960144387976E-2</v>
      </c>
      <c r="E14" s="23">
        <v>6.7479627775458174E-3</v>
      </c>
      <c r="F14" s="23">
        <v>5.7735026918962568E-2</v>
      </c>
      <c r="G14" s="23" t="s">
        <v>687</v>
      </c>
      <c r="H14" s="23">
        <v>1.0327955589886455E-2</v>
      </c>
      <c r="I14" s="23">
        <v>1.3662601021279476E-2</v>
      </c>
      <c r="J14" s="23">
        <v>6.7428974978614914E-2</v>
      </c>
      <c r="K14" s="23">
        <v>1.5165750888103097E-2</v>
      </c>
      <c r="L14" s="23">
        <v>2.2803508501982761E-2</v>
      </c>
      <c r="M14" s="23">
        <v>1.1282140130470584E-2</v>
      </c>
      <c r="N14" s="23" t="s">
        <v>687</v>
      </c>
      <c r="O14" s="23">
        <v>4.0824829046386096E-2</v>
      </c>
      <c r="P14" s="23">
        <v>3.1462146568005611E-2</v>
      </c>
      <c r="Q14" s="23">
        <v>1.3291601358251269E-2</v>
      </c>
      <c r="R14" s="23">
        <v>1.2270560976038012E-2</v>
      </c>
      <c r="S14" s="23">
        <v>1.4719601443879758E-2</v>
      </c>
      <c r="T14" s="23" t="s">
        <v>687</v>
      </c>
      <c r="U14" s="23">
        <v>8.1649658092772803E-2</v>
      </c>
      <c r="V14" s="23">
        <v>0.2741199858942549</v>
      </c>
      <c r="W14" s="202"/>
      <c r="X14" s="203"/>
      <c r="Y14" s="203"/>
      <c r="Z14" s="203"/>
      <c r="AA14" s="203"/>
      <c r="AB14" s="203"/>
      <c r="AC14" s="203"/>
      <c r="AD14" s="203"/>
      <c r="AE14" s="203"/>
      <c r="AF14" s="203"/>
      <c r="AG14" s="203"/>
      <c r="AH14" s="203"/>
      <c r="AI14" s="203"/>
      <c r="AJ14" s="203"/>
      <c r="AK14" s="203"/>
      <c r="AL14" s="203"/>
      <c r="AM14" s="203"/>
      <c r="AN14" s="203"/>
      <c r="AO14" s="203"/>
      <c r="AP14" s="203"/>
      <c r="AQ14" s="203"/>
      <c r="AR14" s="203"/>
      <c r="AS14" s="203"/>
      <c r="AT14" s="203"/>
      <c r="AU14" s="203"/>
      <c r="AV14" s="203"/>
      <c r="AW14" s="203"/>
      <c r="AX14" s="203"/>
      <c r="AY14" s="203"/>
      <c r="AZ14" s="203"/>
      <c r="BA14" s="203"/>
      <c r="BB14" s="203"/>
      <c r="BC14" s="203"/>
      <c r="BD14" s="203"/>
      <c r="BE14" s="203"/>
      <c r="BF14" s="203"/>
      <c r="BG14" s="203"/>
      <c r="BH14" s="203"/>
      <c r="BI14" s="203"/>
      <c r="BJ14" s="203"/>
      <c r="BK14" s="203"/>
      <c r="BL14" s="203"/>
      <c r="BM14" s="56"/>
    </row>
    <row r="15" spans="1:66">
      <c r="A15" s="29"/>
      <c r="B15" s="3" t="s">
        <v>86</v>
      </c>
      <c r="C15" s="28"/>
      <c r="D15" s="13">
        <v>4.7228667734373557E-2</v>
      </c>
      <c r="E15" s="13">
        <v>2.2640351230592524E-2</v>
      </c>
      <c r="F15" s="13">
        <v>0.10825317547305481</v>
      </c>
      <c r="G15" s="13" t="s">
        <v>687</v>
      </c>
      <c r="H15" s="13">
        <v>3.4048205241383918E-2</v>
      </c>
      <c r="I15" s="13">
        <v>4.3145055856672027E-2</v>
      </c>
      <c r="J15" s="13">
        <v>0.20028408409489579</v>
      </c>
      <c r="K15" s="13">
        <v>5.1409325044417281E-2</v>
      </c>
      <c r="L15" s="13">
        <v>7.8632787937871582E-2</v>
      </c>
      <c r="M15" s="13">
        <v>3.5514310790156441E-2</v>
      </c>
      <c r="N15" s="13" t="s">
        <v>687</v>
      </c>
      <c r="O15" s="13">
        <v>0.1440876319284215</v>
      </c>
      <c r="P15" s="13">
        <v>9.6905995589339669E-2</v>
      </c>
      <c r="Q15" s="13">
        <v>4.2646849277811552E-2</v>
      </c>
      <c r="R15" s="13">
        <v>3.9947566932299554E-2</v>
      </c>
      <c r="S15" s="13">
        <v>4.7739247926096511E-2</v>
      </c>
      <c r="T15" s="13" t="s">
        <v>687</v>
      </c>
      <c r="U15" s="13">
        <v>0.34992710611188349</v>
      </c>
      <c r="V15" s="13">
        <v>0.39546042687317362</v>
      </c>
      <c r="W15" s="149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263</v>
      </c>
      <c r="C16" s="28"/>
      <c r="D16" s="13">
        <v>1.471546229311449E-2</v>
      </c>
      <c r="E16" s="13">
        <v>-2.9616417230036496E-2</v>
      </c>
      <c r="F16" s="13">
        <v>0.73641148627698727</v>
      </c>
      <c r="G16" s="13" t="s">
        <v>687</v>
      </c>
      <c r="H16" s="13">
        <v>-1.2415967179963405E-2</v>
      </c>
      <c r="I16" s="13">
        <v>3.0994319976961338E-2</v>
      </c>
      <c r="J16" s="13">
        <v>9.6109750712348285E-2</v>
      </c>
      <c r="K16" s="13">
        <v>-3.9547396653041411E-2</v>
      </c>
      <c r="L16" s="13">
        <v>-5.5826254336888037E-2</v>
      </c>
      <c r="M16" s="13">
        <v>3.4289273630236483E-2</v>
      </c>
      <c r="N16" s="13">
        <v>-2.3268538969194674E-2</v>
      </c>
      <c r="O16" s="13">
        <v>-7.7531397915350353E-2</v>
      </c>
      <c r="P16" s="13">
        <v>5.7040492271116072E-2</v>
      </c>
      <c r="Q16" s="13">
        <v>1.471546229311449E-2</v>
      </c>
      <c r="R16" s="13">
        <v>6.4490377652326458E-5</v>
      </c>
      <c r="S16" s="13">
        <v>3.8628905038833317E-3</v>
      </c>
      <c r="T16" s="13" t="s">
        <v>687</v>
      </c>
      <c r="U16" s="13">
        <v>-0.24031997475381817</v>
      </c>
      <c r="V16" s="13">
        <v>1.2567923035706223</v>
      </c>
      <c r="W16" s="149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5" t="s">
        <v>264</v>
      </c>
      <c r="C17" s="46"/>
      <c r="D17" s="44">
        <v>0.11</v>
      </c>
      <c r="E17" s="44">
        <v>0.82</v>
      </c>
      <c r="F17" s="44" t="s">
        <v>265</v>
      </c>
      <c r="G17" s="44" t="s">
        <v>265</v>
      </c>
      <c r="H17" s="44">
        <v>0.46</v>
      </c>
      <c r="I17" s="44">
        <v>0.46</v>
      </c>
      <c r="J17" s="44">
        <v>1.83</v>
      </c>
      <c r="K17" s="44">
        <v>1.03</v>
      </c>
      <c r="L17" s="44">
        <v>1.37</v>
      </c>
      <c r="M17" s="44">
        <v>0.53</v>
      </c>
      <c r="N17" s="44" t="s">
        <v>265</v>
      </c>
      <c r="O17" s="44" t="s">
        <v>265</v>
      </c>
      <c r="P17" s="44">
        <v>1.01</v>
      </c>
      <c r="Q17" s="44">
        <v>0.11</v>
      </c>
      <c r="R17" s="44">
        <v>0.19</v>
      </c>
      <c r="S17" s="44">
        <v>0.11</v>
      </c>
      <c r="T17" s="44">
        <v>4.12</v>
      </c>
      <c r="U17" s="44" t="s">
        <v>265</v>
      </c>
      <c r="V17" s="44">
        <v>26.33</v>
      </c>
      <c r="W17" s="149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0" t="s">
        <v>303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BM18" s="55"/>
    </row>
    <row r="19" spans="1:65">
      <c r="BM19" s="55"/>
    </row>
    <row r="20" spans="1:65" ht="15">
      <c r="B20" s="8" t="s">
        <v>484</v>
      </c>
      <c r="BM20" s="27" t="s">
        <v>66</v>
      </c>
    </row>
    <row r="21" spans="1:65" ht="15">
      <c r="A21" s="24" t="s">
        <v>48</v>
      </c>
      <c r="B21" s="18" t="s">
        <v>110</v>
      </c>
      <c r="C21" s="15" t="s">
        <v>111</v>
      </c>
      <c r="D21" s="16" t="s">
        <v>229</v>
      </c>
      <c r="E21" s="17" t="s">
        <v>229</v>
      </c>
      <c r="F21" s="17" t="s">
        <v>229</v>
      </c>
      <c r="G21" s="17" t="s">
        <v>229</v>
      </c>
      <c r="H21" s="17" t="s">
        <v>229</v>
      </c>
      <c r="I21" s="17" t="s">
        <v>229</v>
      </c>
      <c r="J21" s="17" t="s">
        <v>229</v>
      </c>
      <c r="K21" s="17" t="s">
        <v>229</v>
      </c>
      <c r="L21" s="17" t="s">
        <v>229</v>
      </c>
      <c r="M21" s="17" t="s">
        <v>229</v>
      </c>
      <c r="N21" s="17" t="s">
        <v>229</v>
      </c>
      <c r="O21" s="17" t="s">
        <v>229</v>
      </c>
      <c r="P21" s="17" t="s">
        <v>229</v>
      </c>
      <c r="Q21" s="17" t="s">
        <v>229</v>
      </c>
      <c r="R21" s="17" t="s">
        <v>229</v>
      </c>
      <c r="S21" s="17" t="s">
        <v>229</v>
      </c>
      <c r="T21" s="17" t="s">
        <v>229</v>
      </c>
      <c r="U21" s="17" t="s">
        <v>229</v>
      </c>
      <c r="V21" s="17" t="s">
        <v>229</v>
      </c>
      <c r="W21" s="17" t="s">
        <v>229</v>
      </c>
      <c r="X21" s="149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>
        <v>1</v>
      </c>
    </row>
    <row r="22" spans="1:65">
      <c r="A22" s="29"/>
      <c r="B22" s="19" t="s">
        <v>230</v>
      </c>
      <c r="C22" s="9" t="s">
        <v>230</v>
      </c>
      <c r="D22" s="147" t="s">
        <v>233</v>
      </c>
      <c r="E22" s="148" t="s">
        <v>234</v>
      </c>
      <c r="F22" s="148" t="s">
        <v>236</v>
      </c>
      <c r="G22" s="148" t="s">
        <v>238</v>
      </c>
      <c r="H22" s="148" t="s">
        <v>239</v>
      </c>
      <c r="I22" s="148" t="s">
        <v>240</v>
      </c>
      <c r="J22" s="148" t="s">
        <v>241</v>
      </c>
      <c r="K22" s="148" t="s">
        <v>242</v>
      </c>
      <c r="L22" s="148" t="s">
        <v>243</v>
      </c>
      <c r="M22" s="148" t="s">
        <v>244</v>
      </c>
      <c r="N22" s="148" t="s">
        <v>245</v>
      </c>
      <c r="O22" s="148" t="s">
        <v>246</v>
      </c>
      <c r="P22" s="148" t="s">
        <v>247</v>
      </c>
      <c r="Q22" s="148" t="s">
        <v>248</v>
      </c>
      <c r="R22" s="148" t="s">
        <v>249</v>
      </c>
      <c r="S22" s="148" t="s">
        <v>250</v>
      </c>
      <c r="T22" s="148" t="s">
        <v>284</v>
      </c>
      <c r="U22" s="148" t="s">
        <v>253</v>
      </c>
      <c r="V22" s="148" t="s">
        <v>254</v>
      </c>
      <c r="W22" s="148" t="s">
        <v>299</v>
      </c>
      <c r="X22" s="149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 t="s">
        <v>1</v>
      </c>
    </row>
    <row r="23" spans="1:65">
      <c r="A23" s="29"/>
      <c r="B23" s="19"/>
      <c r="C23" s="9"/>
      <c r="D23" s="10" t="s">
        <v>114</v>
      </c>
      <c r="E23" s="11" t="s">
        <v>300</v>
      </c>
      <c r="F23" s="11" t="s">
        <v>114</v>
      </c>
      <c r="G23" s="11" t="s">
        <v>301</v>
      </c>
      <c r="H23" s="11" t="s">
        <v>114</v>
      </c>
      <c r="I23" s="11" t="s">
        <v>301</v>
      </c>
      <c r="J23" s="11" t="s">
        <v>301</v>
      </c>
      <c r="K23" s="11" t="s">
        <v>301</v>
      </c>
      <c r="L23" s="11" t="s">
        <v>301</v>
      </c>
      <c r="M23" s="11" t="s">
        <v>301</v>
      </c>
      <c r="N23" s="11" t="s">
        <v>114</v>
      </c>
      <c r="O23" s="11" t="s">
        <v>301</v>
      </c>
      <c r="P23" s="11" t="s">
        <v>114</v>
      </c>
      <c r="Q23" s="11" t="s">
        <v>300</v>
      </c>
      <c r="R23" s="11" t="s">
        <v>300</v>
      </c>
      <c r="S23" s="11" t="s">
        <v>301</v>
      </c>
      <c r="T23" s="11" t="s">
        <v>301</v>
      </c>
      <c r="U23" s="11" t="s">
        <v>114</v>
      </c>
      <c r="V23" s="11" t="s">
        <v>114</v>
      </c>
      <c r="W23" s="11" t="s">
        <v>114</v>
      </c>
      <c r="X23" s="149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2</v>
      </c>
    </row>
    <row r="24" spans="1:65">
      <c r="A24" s="29"/>
      <c r="B24" s="19"/>
      <c r="C24" s="9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149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3</v>
      </c>
    </row>
    <row r="25" spans="1:65">
      <c r="A25" s="29"/>
      <c r="B25" s="18">
        <v>1</v>
      </c>
      <c r="C25" s="14">
        <v>1</v>
      </c>
      <c r="D25" s="21">
        <v>6.2343000000000002</v>
      </c>
      <c r="E25" s="21">
        <v>6.0509472470131591</v>
      </c>
      <c r="F25" s="21">
        <v>6.5700022500000008</v>
      </c>
      <c r="G25" s="21">
        <v>6.4800000000000013</v>
      </c>
      <c r="H25" s="21">
        <v>6.41</v>
      </c>
      <c r="I25" s="21">
        <v>6.06</v>
      </c>
      <c r="J25" s="21">
        <v>6.03</v>
      </c>
      <c r="K25" s="21">
        <v>6.18</v>
      </c>
      <c r="L25" s="21">
        <v>6.2600000000000007</v>
      </c>
      <c r="M25" s="21">
        <v>6.2</v>
      </c>
      <c r="N25" s="21">
        <v>6.4795877472592913</v>
      </c>
      <c r="O25" s="21">
        <v>5.8839000000000006</v>
      </c>
      <c r="P25" s="21">
        <v>6.2799999999999994</v>
      </c>
      <c r="Q25" s="21">
        <v>6.8000000000000007</v>
      </c>
      <c r="R25" s="21">
        <v>6.4083000000000006</v>
      </c>
      <c r="S25" s="21">
        <v>6.16</v>
      </c>
      <c r="T25" s="21">
        <v>6.5100000000000007</v>
      </c>
      <c r="U25" s="21">
        <v>6.370000000000001</v>
      </c>
      <c r="V25" s="21">
        <v>6.2</v>
      </c>
      <c r="W25" s="21">
        <v>6.5648582000000015</v>
      </c>
      <c r="X25" s="149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7">
        <v>1</v>
      </c>
    </row>
    <row r="26" spans="1:65">
      <c r="A26" s="29"/>
      <c r="B26" s="19">
        <v>1</v>
      </c>
      <c r="C26" s="9">
        <v>2</v>
      </c>
      <c r="D26" s="11">
        <v>6.3112000000000004</v>
      </c>
      <c r="E26" s="11">
        <v>6.1147555345737636</v>
      </c>
      <c r="F26" s="11">
        <v>6.5626417499999992</v>
      </c>
      <c r="G26" s="11">
        <v>6.5599999999999987</v>
      </c>
      <c r="H26" s="11">
        <v>6.36</v>
      </c>
      <c r="I26" s="11">
        <v>6.03</v>
      </c>
      <c r="J26" s="11">
        <v>6.17</v>
      </c>
      <c r="K26" s="11">
        <v>6.18</v>
      </c>
      <c r="L26" s="11">
        <v>6.21</v>
      </c>
      <c r="M26" s="11">
        <v>6.36</v>
      </c>
      <c r="N26" s="11">
        <v>6.3990079021327873</v>
      </c>
      <c r="O26" s="11">
        <v>5.9041999999999994</v>
      </c>
      <c r="P26" s="11">
        <v>6.09</v>
      </c>
      <c r="Q26" s="11">
        <v>6.9599999999999991</v>
      </c>
      <c r="R26" s="11">
        <v>6.5407999999999991</v>
      </c>
      <c r="S26" s="11">
        <v>5.94</v>
      </c>
      <c r="T26" s="11">
        <v>6.35</v>
      </c>
      <c r="U26" s="11">
        <v>6.2800000000000011</v>
      </c>
      <c r="V26" s="11">
        <v>6.21</v>
      </c>
      <c r="W26" s="11">
        <v>6.574087200000001</v>
      </c>
      <c r="X26" s="149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7" t="e">
        <v>#N/A</v>
      </c>
    </row>
    <row r="27" spans="1:65">
      <c r="A27" s="29"/>
      <c r="B27" s="19">
        <v>1</v>
      </c>
      <c r="C27" s="9">
        <v>3</v>
      </c>
      <c r="D27" s="11">
        <v>6.2714000000000008</v>
      </c>
      <c r="E27" s="11">
        <v>6.0881761386505886</v>
      </c>
      <c r="F27" s="11">
        <v>6.5706900000000008</v>
      </c>
      <c r="G27" s="11">
        <v>6.6199999999999992</v>
      </c>
      <c r="H27" s="11">
        <v>6.45</v>
      </c>
      <c r="I27" s="11">
        <v>6.08</v>
      </c>
      <c r="J27" s="11">
        <v>6.07</v>
      </c>
      <c r="K27" s="11">
        <v>6.22</v>
      </c>
      <c r="L27" s="11">
        <v>6.21</v>
      </c>
      <c r="M27" s="11">
        <v>6.18</v>
      </c>
      <c r="N27" s="11">
        <v>6.3929853648723149</v>
      </c>
      <c r="O27" s="11">
        <v>5.7722000000000007</v>
      </c>
      <c r="P27" s="11">
        <v>6.11</v>
      </c>
      <c r="Q27" s="11">
        <v>6.14</v>
      </c>
      <c r="R27" s="11">
        <v>6.4085000000000001</v>
      </c>
      <c r="S27" s="11">
        <v>6.03</v>
      </c>
      <c r="T27" s="11">
        <v>6</v>
      </c>
      <c r="U27" s="11">
        <v>6.3299999999999992</v>
      </c>
      <c r="V27" s="11">
        <v>6.2799999999999994</v>
      </c>
      <c r="W27" s="11">
        <v>6.4552498999999983</v>
      </c>
      <c r="X27" s="149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7">
        <v>16</v>
      </c>
    </row>
    <row r="28" spans="1:65">
      <c r="A28" s="29"/>
      <c r="B28" s="19">
        <v>1</v>
      </c>
      <c r="C28" s="9">
        <v>4</v>
      </c>
      <c r="D28" s="11">
        <v>6.2557</v>
      </c>
      <c r="E28" s="11">
        <v>6.26777807029982</v>
      </c>
      <c r="F28" s="11">
        <v>6.5780557500000008</v>
      </c>
      <c r="G28" s="11">
        <v>6.6199999999999992</v>
      </c>
      <c r="H28" s="11">
        <v>6.39</v>
      </c>
      <c r="I28" s="11">
        <v>6.14</v>
      </c>
      <c r="J28" s="11">
        <v>6.11</v>
      </c>
      <c r="K28" s="11">
        <v>6.29</v>
      </c>
      <c r="L28" s="11">
        <v>6.29</v>
      </c>
      <c r="M28" s="11">
        <v>6.41</v>
      </c>
      <c r="N28" s="11">
        <v>6.4740770958303591</v>
      </c>
      <c r="O28" s="11">
        <v>5.8555000000000001</v>
      </c>
      <c r="P28" s="11">
        <v>6.03</v>
      </c>
      <c r="Q28" s="145">
        <v>7.9699999999999989</v>
      </c>
      <c r="R28" s="11">
        <v>6.5582000000000003</v>
      </c>
      <c r="S28" s="11">
        <v>5.99</v>
      </c>
      <c r="T28" s="11">
        <v>6.36</v>
      </c>
      <c r="U28" s="11">
        <v>6.3</v>
      </c>
      <c r="V28" s="11">
        <v>6.23</v>
      </c>
      <c r="W28" s="11">
        <v>6.5508437000000006</v>
      </c>
      <c r="X28" s="149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7">
        <v>6.2982966509750264</v>
      </c>
    </row>
    <row r="29" spans="1:65">
      <c r="A29" s="29"/>
      <c r="B29" s="19">
        <v>1</v>
      </c>
      <c r="C29" s="9">
        <v>5</v>
      </c>
      <c r="D29" s="11">
        <v>6.3471000000000002</v>
      </c>
      <c r="E29" s="11">
        <v>6.1766551704148611</v>
      </c>
      <c r="F29" s="11">
        <v>6.5639647500000011</v>
      </c>
      <c r="G29" s="11">
        <v>6.63</v>
      </c>
      <c r="H29" s="11">
        <v>6.39</v>
      </c>
      <c r="I29" s="11">
        <v>6.02</v>
      </c>
      <c r="J29" s="11">
        <v>6.19</v>
      </c>
      <c r="K29" s="11">
        <v>6.17</v>
      </c>
      <c r="L29" s="11">
        <v>6.32</v>
      </c>
      <c r="M29" s="11">
        <v>6.32</v>
      </c>
      <c r="N29" s="11">
        <v>6.4992351438217479</v>
      </c>
      <c r="O29" s="11">
        <v>5.9459</v>
      </c>
      <c r="P29" s="11">
        <v>6.2</v>
      </c>
      <c r="Q29" s="11">
        <v>6.5099999999999989</v>
      </c>
      <c r="R29" s="11">
        <v>6.4782000000000011</v>
      </c>
      <c r="S29" s="11">
        <v>6.16</v>
      </c>
      <c r="T29" s="11">
        <v>6.77</v>
      </c>
      <c r="U29" s="11">
        <v>6.2600000000000007</v>
      </c>
      <c r="V29" s="11">
        <v>6.21</v>
      </c>
      <c r="W29" s="11">
        <v>6.7093069000000005</v>
      </c>
      <c r="X29" s="149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7">
        <v>16</v>
      </c>
    </row>
    <row r="30" spans="1:65">
      <c r="A30" s="29"/>
      <c r="B30" s="19">
        <v>1</v>
      </c>
      <c r="C30" s="9">
        <v>6</v>
      </c>
      <c r="D30" s="11">
        <v>6.3432000000000004</v>
      </c>
      <c r="E30" s="11">
        <v>6.107936327211311</v>
      </c>
      <c r="F30" s="11">
        <v>6.570018000000001</v>
      </c>
      <c r="G30" s="11">
        <v>6.5700000000000012</v>
      </c>
      <c r="H30" s="11">
        <v>6.43</v>
      </c>
      <c r="I30" s="11">
        <v>6.14</v>
      </c>
      <c r="J30" s="11">
        <v>6.11</v>
      </c>
      <c r="K30" s="11">
        <v>6.17</v>
      </c>
      <c r="L30" s="11">
        <v>6.35</v>
      </c>
      <c r="M30" s="11">
        <v>6.32</v>
      </c>
      <c r="N30" s="11">
        <v>6.4574021749232129</v>
      </c>
      <c r="O30" s="11">
        <v>5.8793999999999995</v>
      </c>
      <c r="P30" s="11">
        <v>6.0600000000000005</v>
      </c>
      <c r="Q30" s="11">
        <v>6.1</v>
      </c>
      <c r="R30" s="11">
        <v>6.5274999999999999</v>
      </c>
      <c r="S30" s="11">
        <v>6.3</v>
      </c>
      <c r="T30" s="11">
        <v>6.22</v>
      </c>
      <c r="U30" s="11">
        <v>6.2600000000000007</v>
      </c>
      <c r="V30" s="11">
        <v>6.2399999999999993</v>
      </c>
      <c r="W30" s="11">
        <v>6.6498358000000009</v>
      </c>
      <c r="X30" s="149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20" t="s">
        <v>260</v>
      </c>
      <c r="C31" s="12"/>
      <c r="D31" s="22">
        <v>6.2938166666666673</v>
      </c>
      <c r="E31" s="22">
        <v>6.134374748027251</v>
      </c>
      <c r="F31" s="22">
        <v>6.5692287500000006</v>
      </c>
      <c r="G31" s="22">
        <v>6.5799999999999992</v>
      </c>
      <c r="H31" s="22">
        <v>6.4050000000000002</v>
      </c>
      <c r="I31" s="22">
        <v>6.0783333333333331</v>
      </c>
      <c r="J31" s="22">
        <v>6.1133333333333333</v>
      </c>
      <c r="K31" s="22">
        <v>6.2016666666666671</v>
      </c>
      <c r="L31" s="22">
        <v>6.2733333333333334</v>
      </c>
      <c r="M31" s="22">
        <v>6.2983333333333347</v>
      </c>
      <c r="N31" s="22">
        <v>6.450382571473285</v>
      </c>
      <c r="O31" s="22">
        <v>5.8735166666666663</v>
      </c>
      <c r="P31" s="22">
        <v>6.1283333333333339</v>
      </c>
      <c r="Q31" s="22">
        <v>6.7466666666666661</v>
      </c>
      <c r="R31" s="22">
        <v>6.4869166666666658</v>
      </c>
      <c r="S31" s="22">
        <v>6.0966666666666676</v>
      </c>
      <c r="T31" s="22">
        <v>6.3683333333333332</v>
      </c>
      <c r="U31" s="22">
        <v>6.3000000000000007</v>
      </c>
      <c r="V31" s="22">
        <v>6.2283333333333326</v>
      </c>
      <c r="W31" s="22">
        <v>6.584030283333334</v>
      </c>
      <c r="X31" s="149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29"/>
      <c r="B32" s="3" t="s">
        <v>261</v>
      </c>
      <c r="C32" s="28"/>
      <c r="D32" s="11">
        <v>6.2913000000000006</v>
      </c>
      <c r="E32" s="11">
        <v>6.1113459308925373</v>
      </c>
      <c r="F32" s="11">
        <v>6.5700101250000014</v>
      </c>
      <c r="G32" s="11">
        <v>6.5950000000000006</v>
      </c>
      <c r="H32" s="11">
        <v>6.4</v>
      </c>
      <c r="I32" s="11">
        <v>6.07</v>
      </c>
      <c r="J32" s="11">
        <v>6.11</v>
      </c>
      <c r="K32" s="11">
        <v>6.18</v>
      </c>
      <c r="L32" s="11">
        <v>6.2750000000000004</v>
      </c>
      <c r="M32" s="11">
        <v>6.32</v>
      </c>
      <c r="N32" s="11">
        <v>6.465739635376786</v>
      </c>
      <c r="O32" s="11">
        <v>5.8816500000000005</v>
      </c>
      <c r="P32" s="11">
        <v>6.1</v>
      </c>
      <c r="Q32" s="11">
        <v>6.6549999999999994</v>
      </c>
      <c r="R32" s="11">
        <v>6.5028500000000005</v>
      </c>
      <c r="S32" s="11">
        <v>6.0950000000000006</v>
      </c>
      <c r="T32" s="11">
        <v>6.3550000000000004</v>
      </c>
      <c r="U32" s="11">
        <v>6.2900000000000009</v>
      </c>
      <c r="V32" s="11">
        <v>6.2200000000000006</v>
      </c>
      <c r="W32" s="11">
        <v>6.5694727000000013</v>
      </c>
      <c r="X32" s="149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29"/>
      <c r="B33" s="3" t="s">
        <v>262</v>
      </c>
      <c r="C33" s="28"/>
      <c r="D33" s="23">
        <v>4.7069370791064005E-2</v>
      </c>
      <c r="E33" s="23">
        <v>7.7152373361033574E-2</v>
      </c>
      <c r="F33" s="23">
        <v>5.5203380942659254E-3</v>
      </c>
      <c r="G33" s="23">
        <v>5.6920997883030178E-2</v>
      </c>
      <c r="H33" s="23">
        <v>3.2093613071762409E-2</v>
      </c>
      <c r="I33" s="23">
        <v>5.2313159593611422E-2</v>
      </c>
      <c r="J33" s="23">
        <v>5.9888785817268517E-2</v>
      </c>
      <c r="K33" s="23">
        <v>4.7081489639418515E-2</v>
      </c>
      <c r="L33" s="23">
        <v>5.7503623074260803E-2</v>
      </c>
      <c r="M33" s="23">
        <v>9.0424922818140643E-2</v>
      </c>
      <c r="N33" s="23">
        <v>4.4235771521011075E-2</v>
      </c>
      <c r="O33" s="23">
        <v>5.8159966185226002E-2</v>
      </c>
      <c r="P33" s="23">
        <v>9.4109864874340407E-2</v>
      </c>
      <c r="Q33" s="23">
        <v>0.69096068387909482</v>
      </c>
      <c r="R33" s="23">
        <v>6.6388957415120076E-2</v>
      </c>
      <c r="S33" s="23">
        <v>0.1339651696026494</v>
      </c>
      <c r="T33" s="23">
        <v>0.26056988825776983</v>
      </c>
      <c r="U33" s="23">
        <v>4.3358966777357448E-2</v>
      </c>
      <c r="V33" s="23">
        <v>2.9268868558019953E-2</v>
      </c>
      <c r="W33" s="23">
        <v>8.7380509082459451E-2</v>
      </c>
      <c r="X33" s="202"/>
      <c r="Y33" s="203"/>
      <c r="Z33" s="203"/>
      <c r="AA33" s="203"/>
      <c r="AB33" s="203"/>
      <c r="AC33" s="203"/>
      <c r="AD33" s="203"/>
      <c r="AE33" s="203"/>
      <c r="AF33" s="203"/>
      <c r="AG33" s="203"/>
      <c r="AH33" s="203"/>
      <c r="AI33" s="203"/>
      <c r="AJ33" s="203"/>
      <c r="AK33" s="203"/>
      <c r="AL33" s="203"/>
      <c r="AM33" s="203"/>
      <c r="AN33" s="203"/>
      <c r="AO33" s="203"/>
      <c r="AP33" s="203"/>
      <c r="AQ33" s="203"/>
      <c r="AR33" s="203"/>
      <c r="AS33" s="203"/>
      <c r="AT33" s="203"/>
      <c r="AU33" s="203"/>
      <c r="AV33" s="203"/>
      <c r="AW33" s="203"/>
      <c r="AX33" s="203"/>
      <c r="AY33" s="203"/>
      <c r="AZ33" s="203"/>
      <c r="BA33" s="203"/>
      <c r="BB33" s="203"/>
      <c r="BC33" s="203"/>
      <c r="BD33" s="203"/>
      <c r="BE33" s="203"/>
      <c r="BF33" s="203"/>
      <c r="BG33" s="203"/>
      <c r="BH33" s="203"/>
      <c r="BI33" s="203"/>
      <c r="BJ33" s="203"/>
      <c r="BK33" s="203"/>
      <c r="BL33" s="203"/>
      <c r="BM33" s="56"/>
    </row>
    <row r="34" spans="1:65">
      <c r="A34" s="29"/>
      <c r="B34" s="3" t="s">
        <v>86</v>
      </c>
      <c r="C34" s="28"/>
      <c r="D34" s="13">
        <v>7.4786688719982843E-3</v>
      </c>
      <c r="E34" s="13">
        <v>1.2577055776686117E-2</v>
      </c>
      <c r="F34" s="13">
        <v>8.4033275508421364E-4</v>
      </c>
      <c r="G34" s="13">
        <v>8.6506075810076268E-3</v>
      </c>
      <c r="H34" s="13">
        <v>5.0107124233821085E-3</v>
      </c>
      <c r="I34" s="13">
        <v>8.6064973282607218E-3</v>
      </c>
      <c r="J34" s="13">
        <v>9.7964207988988847E-3</v>
      </c>
      <c r="K34" s="13">
        <v>7.5917478590838772E-3</v>
      </c>
      <c r="L34" s="13">
        <v>9.16635861970151E-3</v>
      </c>
      <c r="M34" s="13">
        <v>1.4356960489781523E-2</v>
      </c>
      <c r="N34" s="13">
        <v>6.8578523879565031E-3</v>
      </c>
      <c r="O34" s="13">
        <v>9.9020688091846186E-3</v>
      </c>
      <c r="P34" s="13">
        <v>1.5356518608812684E-2</v>
      </c>
      <c r="Q34" s="13">
        <v>0.10241512112832434</v>
      </c>
      <c r="R34" s="13">
        <v>1.0234285536033311E-2</v>
      </c>
      <c r="S34" s="13">
        <v>2.1973510596388635E-2</v>
      </c>
      <c r="T34" s="13">
        <v>4.0916496455027977E-2</v>
      </c>
      <c r="U34" s="13">
        <v>6.8823756789456259E-3</v>
      </c>
      <c r="V34" s="13">
        <v>4.6993099103055857E-3</v>
      </c>
      <c r="W34" s="13">
        <v>1.3271583714256676E-2</v>
      </c>
      <c r="X34" s="149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29"/>
      <c r="B35" s="3" t="s">
        <v>263</v>
      </c>
      <c r="C35" s="28"/>
      <c r="D35" s="13">
        <v>-7.1130093684390605E-4</v>
      </c>
      <c r="E35" s="13">
        <v>-2.6026386502833065E-2</v>
      </c>
      <c r="F35" s="13">
        <v>4.3016725638515663E-2</v>
      </c>
      <c r="G35" s="13">
        <v>4.472691024824349E-2</v>
      </c>
      <c r="H35" s="13">
        <v>1.6941620082066899E-2</v>
      </c>
      <c r="I35" s="13">
        <v>-3.4924254894796225E-2</v>
      </c>
      <c r="J35" s="13">
        <v>-2.9367196861560863E-2</v>
      </c>
      <c r="K35" s="13">
        <v>-1.5342240872919244E-2</v>
      </c>
      <c r="L35" s="13">
        <v>-3.9635029953422052E-3</v>
      </c>
      <c r="M35" s="13">
        <v>5.8241712546092117E-6</v>
      </c>
      <c r="N35" s="13">
        <v>2.4147151035623926E-2</v>
      </c>
      <c r="O35" s="13">
        <v>-6.7443629261667248E-2</v>
      </c>
      <c r="P35" s="13">
        <v>-2.6985600561602818E-2</v>
      </c>
      <c r="Q35" s="13">
        <v>7.1189091358887957E-2</v>
      </c>
      <c r="R35" s="13">
        <v>2.9947782097948572E-2</v>
      </c>
      <c r="S35" s="13">
        <v>-3.201341497262522E-2</v>
      </c>
      <c r="T35" s="13">
        <v>1.1119940237725112E-2</v>
      </c>
      <c r="U35" s="13">
        <v>2.704459823610339E-4</v>
      </c>
      <c r="V35" s="13">
        <v>-1.1108291895216338E-2</v>
      </c>
      <c r="W35" s="13">
        <v>4.5366810773207034E-2</v>
      </c>
      <c r="X35" s="149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A36" s="29"/>
      <c r="B36" s="45" t="s">
        <v>264</v>
      </c>
      <c r="C36" s="46"/>
      <c r="D36" s="44">
        <v>0.01</v>
      </c>
      <c r="E36" s="44">
        <v>0.66</v>
      </c>
      <c r="F36" s="44">
        <v>1.1200000000000001</v>
      </c>
      <c r="G36" s="44">
        <v>1.1599999999999999</v>
      </c>
      <c r="H36" s="44">
        <v>0.45</v>
      </c>
      <c r="I36" s="44">
        <v>0.89</v>
      </c>
      <c r="J36" s="44">
        <v>0.75</v>
      </c>
      <c r="K36" s="44">
        <v>0.39</v>
      </c>
      <c r="L36" s="44">
        <v>0.09</v>
      </c>
      <c r="M36" s="44">
        <v>0.01</v>
      </c>
      <c r="N36" s="44">
        <v>0.63</v>
      </c>
      <c r="O36" s="44">
        <v>1.73</v>
      </c>
      <c r="P36" s="44">
        <v>0.69</v>
      </c>
      <c r="Q36" s="44">
        <v>1.84</v>
      </c>
      <c r="R36" s="44">
        <v>0.78</v>
      </c>
      <c r="S36" s="44">
        <v>0.82</v>
      </c>
      <c r="T36" s="44">
        <v>0.3</v>
      </c>
      <c r="U36" s="44">
        <v>0.02</v>
      </c>
      <c r="V36" s="44">
        <v>0.28000000000000003</v>
      </c>
      <c r="W36" s="44">
        <v>1.18</v>
      </c>
      <c r="X36" s="149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5"/>
    </row>
    <row r="37" spans="1:65">
      <c r="B37" s="3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BM37" s="55"/>
    </row>
    <row r="38" spans="1:65" ht="15">
      <c r="B38" s="8" t="s">
        <v>485</v>
      </c>
      <c r="BM38" s="27" t="s">
        <v>66</v>
      </c>
    </row>
    <row r="39" spans="1:65" ht="15">
      <c r="A39" s="24" t="s">
        <v>7</v>
      </c>
      <c r="B39" s="18" t="s">
        <v>110</v>
      </c>
      <c r="C39" s="15" t="s">
        <v>111</v>
      </c>
      <c r="D39" s="16" t="s">
        <v>229</v>
      </c>
      <c r="E39" s="17" t="s">
        <v>229</v>
      </c>
      <c r="F39" s="17" t="s">
        <v>229</v>
      </c>
      <c r="G39" s="17" t="s">
        <v>229</v>
      </c>
      <c r="H39" s="17" t="s">
        <v>229</v>
      </c>
      <c r="I39" s="17" t="s">
        <v>229</v>
      </c>
      <c r="J39" s="17" t="s">
        <v>229</v>
      </c>
      <c r="K39" s="17" t="s">
        <v>229</v>
      </c>
      <c r="L39" s="17" t="s">
        <v>229</v>
      </c>
      <c r="M39" s="17" t="s">
        <v>229</v>
      </c>
      <c r="N39" s="17" t="s">
        <v>229</v>
      </c>
      <c r="O39" s="17" t="s">
        <v>229</v>
      </c>
      <c r="P39" s="17" t="s">
        <v>229</v>
      </c>
      <c r="Q39" s="17" t="s">
        <v>229</v>
      </c>
      <c r="R39" s="17" t="s">
        <v>229</v>
      </c>
      <c r="S39" s="17" t="s">
        <v>229</v>
      </c>
      <c r="T39" s="17" t="s">
        <v>229</v>
      </c>
      <c r="U39" s="17" t="s">
        <v>229</v>
      </c>
      <c r="V39" s="17" t="s">
        <v>229</v>
      </c>
      <c r="W39" s="149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>
        <v>1</v>
      </c>
    </row>
    <row r="40" spans="1:65">
      <c r="A40" s="29"/>
      <c r="B40" s="19" t="s">
        <v>230</v>
      </c>
      <c r="C40" s="9" t="s">
        <v>230</v>
      </c>
      <c r="D40" s="147" t="s">
        <v>233</v>
      </c>
      <c r="E40" s="148" t="s">
        <v>234</v>
      </c>
      <c r="F40" s="148" t="s">
        <v>238</v>
      </c>
      <c r="G40" s="148" t="s">
        <v>239</v>
      </c>
      <c r="H40" s="148" t="s">
        <v>240</v>
      </c>
      <c r="I40" s="148" t="s">
        <v>241</v>
      </c>
      <c r="J40" s="148" t="s">
        <v>242</v>
      </c>
      <c r="K40" s="148" t="s">
        <v>243</v>
      </c>
      <c r="L40" s="148" t="s">
        <v>244</v>
      </c>
      <c r="M40" s="148" t="s">
        <v>245</v>
      </c>
      <c r="N40" s="148" t="s">
        <v>246</v>
      </c>
      <c r="O40" s="148" t="s">
        <v>247</v>
      </c>
      <c r="P40" s="148" t="s">
        <v>248</v>
      </c>
      <c r="Q40" s="148" t="s">
        <v>249</v>
      </c>
      <c r="R40" s="148" t="s">
        <v>250</v>
      </c>
      <c r="S40" s="148" t="s">
        <v>284</v>
      </c>
      <c r="T40" s="148" t="s">
        <v>253</v>
      </c>
      <c r="U40" s="148" t="s">
        <v>254</v>
      </c>
      <c r="V40" s="148" t="s">
        <v>299</v>
      </c>
      <c r="W40" s="149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 t="s">
        <v>3</v>
      </c>
    </row>
    <row r="41" spans="1:65">
      <c r="A41" s="29"/>
      <c r="B41" s="19"/>
      <c r="C41" s="9"/>
      <c r="D41" s="10" t="s">
        <v>300</v>
      </c>
      <c r="E41" s="11" t="s">
        <v>300</v>
      </c>
      <c r="F41" s="11" t="s">
        <v>301</v>
      </c>
      <c r="G41" s="11" t="s">
        <v>114</v>
      </c>
      <c r="H41" s="11" t="s">
        <v>301</v>
      </c>
      <c r="I41" s="11" t="s">
        <v>301</v>
      </c>
      <c r="J41" s="11" t="s">
        <v>301</v>
      </c>
      <c r="K41" s="11" t="s">
        <v>301</v>
      </c>
      <c r="L41" s="11" t="s">
        <v>301</v>
      </c>
      <c r="M41" s="11" t="s">
        <v>114</v>
      </c>
      <c r="N41" s="11" t="s">
        <v>301</v>
      </c>
      <c r="O41" s="11" t="s">
        <v>300</v>
      </c>
      <c r="P41" s="11" t="s">
        <v>300</v>
      </c>
      <c r="Q41" s="11" t="s">
        <v>300</v>
      </c>
      <c r="R41" s="11" t="s">
        <v>301</v>
      </c>
      <c r="S41" s="11" t="s">
        <v>301</v>
      </c>
      <c r="T41" s="11" t="s">
        <v>114</v>
      </c>
      <c r="U41" s="11" t="s">
        <v>300</v>
      </c>
      <c r="V41" s="11" t="s">
        <v>114</v>
      </c>
      <c r="W41" s="149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0</v>
      </c>
    </row>
    <row r="42" spans="1:65">
      <c r="A42" s="29"/>
      <c r="B42" s="19"/>
      <c r="C42" s="9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149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7">
        <v>0</v>
      </c>
    </row>
    <row r="43" spans="1:65">
      <c r="A43" s="29"/>
      <c r="B43" s="18">
        <v>1</v>
      </c>
      <c r="C43" s="14">
        <v>1</v>
      </c>
      <c r="D43" s="210">
        <v>261.89999999999998</v>
      </c>
      <c r="E43" s="210">
        <v>253.0250545511837</v>
      </c>
      <c r="F43" s="210">
        <v>269</v>
      </c>
      <c r="G43" s="210">
        <v>261</v>
      </c>
      <c r="H43" s="210">
        <v>247</v>
      </c>
      <c r="I43" s="210">
        <v>253.00000000000003</v>
      </c>
      <c r="J43" s="210">
        <v>262</v>
      </c>
      <c r="K43" s="210">
        <v>250.99999999999997</v>
      </c>
      <c r="L43" s="210">
        <v>247</v>
      </c>
      <c r="M43" s="210">
        <v>247.93833261704756</v>
      </c>
      <c r="N43" s="211">
        <v>228.9</v>
      </c>
      <c r="O43" s="210">
        <v>254</v>
      </c>
      <c r="P43" s="210">
        <v>251.7</v>
      </c>
      <c r="Q43" s="210">
        <v>260.89999999999998</v>
      </c>
      <c r="R43" s="210">
        <v>268.60000000000002</v>
      </c>
      <c r="S43" s="210">
        <v>237</v>
      </c>
      <c r="T43" s="211">
        <v>196.4</v>
      </c>
      <c r="U43" s="210">
        <v>260</v>
      </c>
      <c r="V43" s="211">
        <v>318.84499999999997</v>
      </c>
      <c r="W43" s="212"/>
      <c r="X43" s="213"/>
      <c r="Y43" s="213"/>
      <c r="Z43" s="213"/>
      <c r="AA43" s="213"/>
      <c r="AB43" s="213"/>
      <c r="AC43" s="213"/>
      <c r="AD43" s="213"/>
      <c r="AE43" s="213"/>
      <c r="AF43" s="213"/>
      <c r="AG43" s="213"/>
      <c r="AH43" s="213"/>
      <c r="AI43" s="213"/>
      <c r="AJ43" s="213"/>
      <c r="AK43" s="213"/>
      <c r="AL43" s="213"/>
      <c r="AM43" s="213"/>
      <c r="AN43" s="213"/>
      <c r="AO43" s="213"/>
      <c r="AP43" s="213"/>
      <c r="AQ43" s="213"/>
      <c r="AR43" s="213"/>
      <c r="AS43" s="213"/>
      <c r="AT43" s="213"/>
      <c r="AU43" s="213"/>
      <c r="AV43" s="213"/>
      <c r="AW43" s="213"/>
      <c r="AX43" s="213"/>
      <c r="AY43" s="213"/>
      <c r="AZ43" s="213"/>
      <c r="BA43" s="213"/>
      <c r="BB43" s="213"/>
      <c r="BC43" s="213"/>
      <c r="BD43" s="213"/>
      <c r="BE43" s="213"/>
      <c r="BF43" s="213"/>
      <c r="BG43" s="213"/>
      <c r="BH43" s="213"/>
      <c r="BI43" s="213"/>
      <c r="BJ43" s="213"/>
      <c r="BK43" s="213"/>
      <c r="BL43" s="213"/>
      <c r="BM43" s="214">
        <v>1</v>
      </c>
    </row>
    <row r="44" spans="1:65">
      <c r="A44" s="29"/>
      <c r="B44" s="19">
        <v>1</v>
      </c>
      <c r="C44" s="9">
        <v>2</v>
      </c>
      <c r="D44" s="215">
        <v>259.3</v>
      </c>
      <c r="E44" s="215">
        <v>251.48512577390835</v>
      </c>
      <c r="F44" s="215">
        <v>269</v>
      </c>
      <c r="G44" s="215">
        <v>260</v>
      </c>
      <c r="H44" s="215">
        <v>246.00000000000003</v>
      </c>
      <c r="I44" s="215">
        <v>261</v>
      </c>
      <c r="J44" s="215">
        <v>264</v>
      </c>
      <c r="K44" s="215">
        <v>254</v>
      </c>
      <c r="L44" s="215">
        <v>253.00000000000003</v>
      </c>
      <c r="M44" s="215">
        <v>251.47528706193859</v>
      </c>
      <c r="N44" s="216">
        <v>227.7</v>
      </c>
      <c r="O44" s="215">
        <v>254</v>
      </c>
      <c r="P44" s="215">
        <v>254.70000000000002</v>
      </c>
      <c r="Q44" s="215">
        <v>263.3</v>
      </c>
      <c r="R44" s="215">
        <v>266.89999999999998</v>
      </c>
      <c r="S44" s="215">
        <v>248</v>
      </c>
      <c r="T44" s="216">
        <v>196.5</v>
      </c>
      <c r="U44" s="215">
        <v>264</v>
      </c>
      <c r="V44" s="216">
        <v>317.69599999999997</v>
      </c>
      <c r="W44" s="212"/>
      <c r="X44" s="213"/>
      <c r="Y44" s="213"/>
      <c r="Z44" s="213"/>
      <c r="AA44" s="213"/>
      <c r="AB44" s="213"/>
      <c r="AC44" s="213"/>
      <c r="AD44" s="213"/>
      <c r="AE44" s="213"/>
      <c r="AF44" s="213"/>
      <c r="AG44" s="213"/>
      <c r="AH44" s="213"/>
      <c r="AI44" s="213"/>
      <c r="AJ44" s="213"/>
      <c r="AK44" s="213"/>
      <c r="AL44" s="213"/>
      <c r="AM44" s="213"/>
      <c r="AN44" s="213"/>
      <c r="AO44" s="213"/>
      <c r="AP44" s="213"/>
      <c r="AQ44" s="213"/>
      <c r="AR44" s="213"/>
      <c r="AS44" s="213"/>
      <c r="AT44" s="213"/>
      <c r="AU44" s="213"/>
      <c r="AV44" s="213"/>
      <c r="AW44" s="213"/>
      <c r="AX44" s="213"/>
      <c r="AY44" s="213"/>
      <c r="AZ44" s="213"/>
      <c r="BA44" s="213"/>
      <c r="BB44" s="213"/>
      <c r="BC44" s="213"/>
      <c r="BD44" s="213"/>
      <c r="BE44" s="213"/>
      <c r="BF44" s="213"/>
      <c r="BG44" s="213"/>
      <c r="BH44" s="213"/>
      <c r="BI44" s="213"/>
      <c r="BJ44" s="213"/>
      <c r="BK44" s="213"/>
      <c r="BL44" s="213"/>
      <c r="BM44" s="214">
        <v>10</v>
      </c>
    </row>
    <row r="45" spans="1:65">
      <c r="A45" s="29"/>
      <c r="B45" s="19">
        <v>1</v>
      </c>
      <c r="C45" s="9">
        <v>3</v>
      </c>
      <c r="D45" s="215">
        <v>269.8</v>
      </c>
      <c r="E45" s="215">
        <v>250.33089980291263</v>
      </c>
      <c r="F45" s="215">
        <v>264</v>
      </c>
      <c r="G45" s="215">
        <v>261</v>
      </c>
      <c r="H45" s="215">
        <v>243</v>
      </c>
      <c r="I45" s="215">
        <v>256</v>
      </c>
      <c r="J45" s="215">
        <v>262</v>
      </c>
      <c r="K45" s="215">
        <v>254</v>
      </c>
      <c r="L45" s="215">
        <v>248</v>
      </c>
      <c r="M45" s="215">
        <v>247.97495281084801</v>
      </c>
      <c r="N45" s="216">
        <v>223.8</v>
      </c>
      <c r="O45" s="215">
        <v>261</v>
      </c>
      <c r="P45" s="215">
        <v>258.10000000000002</v>
      </c>
      <c r="Q45" s="215">
        <v>257.5</v>
      </c>
      <c r="R45" s="215">
        <v>267.7</v>
      </c>
      <c r="S45" s="215">
        <v>241</v>
      </c>
      <c r="T45" s="216">
        <v>198.8</v>
      </c>
      <c r="U45" s="215">
        <v>264</v>
      </c>
      <c r="V45" s="216">
        <v>308.93400000000003</v>
      </c>
      <c r="W45" s="212"/>
      <c r="X45" s="213"/>
      <c r="Y45" s="213"/>
      <c r="Z45" s="213"/>
      <c r="AA45" s="213"/>
      <c r="AB45" s="213"/>
      <c r="AC45" s="213"/>
      <c r="AD45" s="213"/>
      <c r="AE45" s="213"/>
      <c r="AF45" s="213"/>
      <c r="AG45" s="213"/>
      <c r="AH45" s="213"/>
      <c r="AI45" s="213"/>
      <c r="AJ45" s="213"/>
      <c r="AK45" s="213"/>
      <c r="AL45" s="213"/>
      <c r="AM45" s="213"/>
      <c r="AN45" s="213"/>
      <c r="AO45" s="213"/>
      <c r="AP45" s="213"/>
      <c r="AQ45" s="213"/>
      <c r="AR45" s="213"/>
      <c r="AS45" s="213"/>
      <c r="AT45" s="213"/>
      <c r="AU45" s="213"/>
      <c r="AV45" s="213"/>
      <c r="AW45" s="213"/>
      <c r="AX45" s="213"/>
      <c r="AY45" s="213"/>
      <c r="AZ45" s="213"/>
      <c r="BA45" s="213"/>
      <c r="BB45" s="213"/>
      <c r="BC45" s="213"/>
      <c r="BD45" s="213"/>
      <c r="BE45" s="213"/>
      <c r="BF45" s="213"/>
      <c r="BG45" s="213"/>
      <c r="BH45" s="213"/>
      <c r="BI45" s="213"/>
      <c r="BJ45" s="213"/>
      <c r="BK45" s="213"/>
      <c r="BL45" s="213"/>
      <c r="BM45" s="214">
        <v>16</v>
      </c>
    </row>
    <row r="46" spans="1:65">
      <c r="A46" s="29"/>
      <c r="B46" s="19">
        <v>1</v>
      </c>
      <c r="C46" s="9">
        <v>4</v>
      </c>
      <c r="D46" s="215">
        <v>265.5</v>
      </c>
      <c r="E46" s="215">
        <v>253.88743587810396</v>
      </c>
      <c r="F46" s="215">
        <v>266</v>
      </c>
      <c r="G46" s="215">
        <v>259</v>
      </c>
      <c r="H46" s="215">
        <v>248</v>
      </c>
      <c r="I46" s="215">
        <v>259</v>
      </c>
      <c r="J46" s="215">
        <v>266</v>
      </c>
      <c r="K46" s="215">
        <v>256</v>
      </c>
      <c r="L46" s="215">
        <v>256</v>
      </c>
      <c r="M46" s="215">
        <v>252.20304262248004</v>
      </c>
      <c r="N46" s="216">
        <v>224.8</v>
      </c>
      <c r="O46" s="215">
        <v>257</v>
      </c>
      <c r="P46" s="215">
        <v>264.8</v>
      </c>
      <c r="Q46" s="215">
        <v>258.3</v>
      </c>
      <c r="R46" s="215">
        <v>267.8</v>
      </c>
      <c r="S46" s="215">
        <v>242</v>
      </c>
      <c r="T46" s="216">
        <v>198.8</v>
      </c>
      <c r="U46" s="215">
        <v>261</v>
      </c>
      <c r="V46" s="217">
        <v>287.209</v>
      </c>
      <c r="W46" s="212"/>
      <c r="X46" s="213"/>
      <c r="Y46" s="213"/>
      <c r="Z46" s="213"/>
      <c r="AA46" s="213"/>
      <c r="AB46" s="213"/>
      <c r="AC46" s="213"/>
      <c r="AD46" s="213"/>
      <c r="AE46" s="213"/>
      <c r="AF46" s="213"/>
      <c r="AG46" s="213"/>
      <c r="AH46" s="213"/>
      <c r="AI46" s="213"/>
      <c r="AJ46" s="213"/>
      <c r="AK46" s="213"/>
      <c r="AL46" s="213"/>
      <c r="AM46" s="213"/>
      <c r="AN46" s="213"/>
      <c r="AO46" s="213"/>
      <c r="AP46" s="213"/>
      <c r="AQ46" s="213"/>
      <c r="AR46" s="213"/>
      <c r="AS46" s="213"/>
      <c r="AT46" s="213"/>
      <c r="AU46" s="213"/>
      <c r="AV46" s="213"/>
      <c r="AW46" s="213"/>
      <c r="AX46" s="213"/>
      <c r="AY46" s="213"/>
      <c r="AZ46" s="213"/>
      <c r="BA46" s="213"/>
      <c r="BB46" s="213"/>
      <c r="BC46" s="213"/>
      <c r="BD46" s="213"/>
      <c r="BE46" s="213"/>
      <c r="BF46" s="213"/>
      <c r="BG46" s="213"/>
      <c r="BH46" s="213"/>
      <c r="BI46" s="213"/>
      <c r="BJ46" s="213"/>
      <c r="BK46" s="213"/>
      <c r="BL46" s="213"/>
      <c r="BM46" s="214">
        <v>257.46368386975553</v>
      </c>
    </row>
    <row r="47" spans="1:65">
      <c r="A47" s="29"/>
      <c r="B47" s="19">
        <v>1</v>
      </c>
      <c r="C47" s="9">
        <v>5</v>
      </c>
      <c r="D47" s="215">
        <v>259.8</v>
      </c>
      <c r="E47" s="215">
        <v>255.2784137484262</v>
      </c>
      <c r="F47" s="215">
        <v>272</v>
      </c>
      <c r="G47" s="215">
        <v>256</v>
      </c>
      <c r="H47" s="215">
        <v>246.00000000000003</v>
      </c>
      <c r="I47" s="215">
        <v>260</v>
      </c>
      <c r="J47" s="215">
        <v>264</v>
      </c>
      <c r="K47" s="215">
        <v>254</v>
      </c>
      <c r="L47" s="215">
        <v>248</v>
      </c>
      <c r="M47" s="215">
        <v>252.16436820048003</v>
      </c>
      <c r="N47" s="216">
        <v>226.3</v>
      </c>
      <c r="O47" s="215">
        <v>250</v>
      </c>
      <c r="P47" s="215">
        <v>271.5</v>
      </c>
      <c r="Q47" s="215">
        <v>260.39999999999998</v>
      </c>
      <c r="R47" s="215">
        <v>274</v>
      </c>
      <c r="S47" s="215">
        <v>257</v>
      </c>
      <c r="T47" s="216">
        <v>196.5</v>
      </c>
      <c r="U47" s="215">
        <v>262</v>
      </c>
      <c r="V47" s="216">
        <v>324.46700000000004</v>
      </c>
      <c r="W47" s="212"/>
      <c r="X47" s="213"/>
      <c r="Y47" s="213"/>
      <c r="Z47" s="213"/>
      <c r="AA47" s="213"/>
      <c r="AB47" s="213"/>
      <c r="AC47" s="213"/>
      <c r="AD47" s="213"/>
      <c r="AE47" s="213"/>
      <c r="AF47" s="213"/>
      <c r="AG47" s="213"/>
      <c r="AH47" s="213"/>
      <c r="AI47" s="213"/>
      <c r="AJ47" s="213"/>
      <c r="AK47" s="213"/>
      <c r="AL47" s="213"/>
      <c r="AM47" s="213"/>
      <c r="AN47" s="213"/>
      <c r="AO47" s="213"/>
      <c r="AP47" s="213"/>
      <c r="AQ47" s="213"/>
      <c r="AR47" s="213"/>
      <c r="AS47" s="213"/>
      <c r="AT47" s="213"/>
      <c r="AU47" s="213"/>
      <c r="AV47" s="213"/>
      <c r="AW47" s="213"/>
      <c r="AX47" s="213"/>
      <c r="AY47" s="213"/>
      <c r="AZ47" s="213"/>
      <c r="BA47" s="213"/>
      <c r="BB47" s="213"/>
      <c r="BC47" s="213"/>
      <c r="BD47" s="213"/>
      <c r="BE47" s="213"/>
      <c r="BF47" s="213"/>
      <c r="BG47" s="213"/>
      <c r="BH47" s="213"/>
      <c r="BI47" s="213"/>
      <c r="BJ47" s="213"/>
      <c r="BK47" s="213"/>
      <c r="BL47" s="213"/>
      <c r="BM47" s="214">
        <v>17</v>
      </c>
    </row>
    <row r="48" spans="1:65">
      <c r="A48" s="29"/>
      <c r="B48" s="19">
        <v>1</v>
      </c>
      <c r="C48" s="9">
        <v>6</v>
      </c>
      <c r="D48" s="215">
        <v>260.60000000000002</v>
      </c>
      <c r="E48" s="215">
        <v>250.01468257372483</v>
      </c>
      <c r="F48" s="215">
        <v>269</v>
      </c>
      <c r="G48" s="215">
        <v>259</v>
      </c>
      <c r="H48" s="215">
        <v>250.99999999999997</v>
      </c>
      <c r="I48" s="215">
        <v>256</v>
      </c>
      <c r="J48" s="215">
        <v>264</v>
      </c>
      <c r="K48" s="215">
        <v>256</v>
      </c>
      <c r="L48" s="215">
        <v>254</v>
      </c>
      <c r="M48" s="215">
        <v>250.33605585548</v>
      </c>
      <c r="N48" s="216">
        <v>226.3</v>
      </c>
      <c r="O48" s="215">
        <v>256</v>
      </c>
      <c r="P48" s="215">
        <v>269</v>
      </c>
      <c r="Q48" s="215">
        <v>261</v>
      </c>
      <c r="R48" s="215">
        <v>272.3</v>
      </c>
      <c r="S48" s="215">
        <v>238</v>
      </c>
      <c r="T48" s="216">
        <v>193.3</v>
      </c>
      <c r="U48" s="215">
        <v>265</v>
      </c>
      <c r="V48" s="216">
        <v>324.30699999999996</v>
      </c>
      <c r="W48" s="212"/>
      <c r="X48" s="213"/>
      <c r="Y48" s="213"/>
      <c r="Z48" s="213"/>
      <c r="AA48" s="213"/>
      <c r="AB48" s="213"/>
      <c r="AC48" s="213"/>
      <c r="AD48" s="213"/>
      <c r="AE48" s="213"/>
      <c r="AF48" s="213"/>
      <c r="AG48" s="213"/>
      <c r="AH48" s="213"/>
      <c r="AI48" s="213"/>
      <c r="AJ48" s="213"/>
      <c r="AK48" s="213"/>
      <c r="AL48" s="213"/>
      <c r="AM48" s="213"/>
      <c r="AN48" s="213"/>
      <c r="AO48" s="213"/>
      <c r="AP48" s="213"/>
      <c r="AQ48" s="213"/>
      <c r="AR48" s="213"/>
      <c r="AS48" s="213"/>
      <c r="AT48" s="213"/>
      <c r="AU48" s="213"/>
      <c r="AV48" s="213"/>
      <c r="AW48" s="213"/>
      <c r="AX48" s="213"/>
      <c r="AY48" s="213"/>
      <c r="AZ48" s="213"/>
      <c r="BA48" s="213"/>
      <c r="BB48" s="213"/>
      <c r="BC48" s="213"/>
      <c r="BD48" s="213"/>
      <c r="BE48" s="213"/>
      <c r="BF48" s="213"/>
      <c r="BG48" s="213"/>
      <c r="BH48" s="213"/>
      <c r="BI48" s="213"/>
      <c r="BJ48" s="213"/>
      <c r="BK48" s="213"/>
      <c r="BL48" s="213"/>
      <c r="BM48" s="218"/>
    </row>
    <row r="49" spans="1:65">
      <c r="A49" s="29"/>
      <c r="B49" s="20" t="s">
        <v>260</v>
      </c>
      <c r="C49" s="12"/>
      <c r="D49" s="219">
        <v>262.81666666666666</v>
      </c>
      <c r="E49" s="219">
        <v>252.33693538804332</v>
      </c>
      <c r="F49" s="219">
        <v>268.16666666666669</v>
      </c>
      <c r="G49" s="219">
        <v>259.33333333333331</v>
      </c>
      <c r="H49" s="219">
        <v>246.83333333333334</v>
      </c>
      <c r="I49" s="219">
        <v>257.5</v>
      </c>
      <c r="J49" s="219">
        <v>263.66666666666669</v>
      </c>
      <c r="K49" s="219">
        <v>254.16666666666666</v>
      </c>
      <c r="L49" s="219">
        <v>251</v>
      </c>
      <c r="M49" s="219">
        <v>250.3486731947124</v>
      </c>
      <c r="N49" s="219">
        <v>226.29999999999998</v>
      </c>
      <c r="O49" s="219">
        <v>255.33333333333334</v>
      </c>
      <c r="P49" s="219">
        <v>261.63333333333333</v>
      </c>
      <c r="Q49" s="219">
        <v>260.23333333333335</v>
      </c>
      <c r="R49" s="219">
        <v>269.55</v>
      </c>
      <c r="S49" s="219">
        <v>243.83333333333334</v>
      </c>
      <c r="T49" s="219">
        <v>196.71666666666667</v>
      </c>
      <c r="U49" s="219">
        <v>262.66666666666669</v>
      </c>
      <c r="V49" s="219">
        <v>313.57633333333337</v>
      </c>
      <c r="W49" s="212"/>
      <c r="X49" s="213"/>
      <c r="Y49" s="213"/>
      <c r="Z49" s="213"/>
      <c r="AA49" s="213"/>
      <c r="AB49" s="213"/>
      <c r="AC49" s="213"/>
      <c r="AD49" s="213"/>
      <c r="AE49" s="213"/>
      <c r="AF49" s="213"/>
      <c r="AG49" s="213"/>
      <c r="AH49" s="213"/>
      <c r="AI49" s="213"/>
      <c r="AJ49" s="213"/>
      <c r="AK49" s="213"/>
      <c r="AL49" s="213"/>
      <c r="AM49" s="213"/>
      <c r="AN49" s="213"/>
      <c r="AO49" s="213"/>
      <c r="AP49" s="213"/>
      <c r="AQ49" s="213"/>
      <c r="AR49" s="213"/>
      <c r="AS49" s="213"/>
      <c r="AT49" s="213"/>
      <c r="AU49" s="213"/>
      <c r="AV49" s="213"/>
      <c r="AW49" s="213"/>
      <c r="AX49" s="213"/>
      <c r="AY49" s="213"/>
      <c r="AZ49" s="213"/>
      <c r="BA49" s="213"/>
      <c r="BB49" s="213"/>
      <c r="BC49" s="213"/>
      <c r="BD49" s="213"/>
      <c r="BE49" s="213"/>
      <c r="BF49" s="213"/>
      <c r="BG49" s="213"/>
      <c r="BH49" s="213"/>
      <c r="BI49" s="213"/>
      <c r="BJ49" s="213"/>
      <c r="BK49" s="213"/>
      <c r="BL49" s="213"/>
      <c r="BM49" s="218"/>
    </row>
    <row r="50" spans="1:65">
      <c r="A50" s="29"/>
      <c r="B50" s="3" t="s">
        <v>261</v>
      </c>
      <c r="C50" s="28"/>
      <c r="D50" s="215">
        <v>261.25</v>
      </c>
      <c r="E50" s="215">
        <v>252.25509016254603</v>
      </c>
      <c r="F50" s="215">
        <v>269</v>
      </c>
      <c r="G50" s="215">
        <v>259.5</v>
      </c>
      <c r="H50" s="215">
        <v>246.5</v>
      </c>
      <c r="I50" s="215">
        <v>257.5</v>
      </c>
      <c r="J50" s="215">
        <v>264</v>
      </c>
      <c r="K50" s="215">
        <v>254</v>
      </c>
      <c r="L50" s="215">
        <v>250.5</v>
      </c>
      <c r="M50" s="215">
        <v>250.90567145870929</v>
      </c>
      <c r="N50" s="215">
        <v>226.3</v>
      </c>
      <c r="O50" s="215">
        <v>255</v>
      </c>
      <c r="P50" s="215">
        <v>261.45000000000005</v>
      </c>
      <c r="Q50" s="215">
        <v>260.64999999999998</v>
      </c>
      <c r="R50" s="215">
        <v>268.20000000000005</v>
      </c>
      <c r="S50" s="215">
        <v>241.5</v>
      </c>
      <c r="T50" s="215">
        <v>196.5</v>
      </c>
      <c r="U50" s="215">
        <v>263</v>
      </c>
      <c r="V50" s="215">
        <v>318.27049999999997</v>
      </c>
      <c r="W50" s="212"/>
      <c r="X50" s="213"/>
      <c r="Y50" s="213"/>
      <c r="Z50" s="213"/>
      <c r="AA50" s="213"/>
      <c r="AB50" s="213"/>
      <c r="AC50" s="213"/>
      <c r="AD50" s="213"/>
      <c r="AE50" s="213"/>
      <c r="AF50" s="213"/>
      <c r="AG50" s="213"/>
      <c r="AH50" s="213"/>
      <c r="AI50" s="213"/>
      <c r="AJ50" s="213"/>
      <c r="AK50" s="213"/>
      <c r="AL50" s="213"/>
      <c r="AM50" s="213"/>
      <c r="AN50" s="213"/>
      <c r="AO50" s="213"/>
      <c r="AP50" s="213"/>
      <c r="AQ50" s="213"/>
      <c r="AR50" s="213"/>
      <c r="AS50" s="213"/>
      <c r="AT50" s="213"/>
      <c r="AU50" s="213"/>
      <c r="AV50" s="213"/>
      <c r="AW50" s="213"/>
      <c r="AX50" s="213"/>
      <c r="AY50" s="213"/>
      <c r="AZ50" s="213"/>
      <c r="BA50" s="213"/>
      <c r="BB50" s="213"/>
      <c r="BC50" s="213"/>
      <c r="BD50" s="213"/>
      <c r="BE50" s="213"/>
      <c r="BF50" s="213"/>
      <c r="BG50" s="213"/>
      <c r="BH50" s="213"/>
      <c r="BI50" s="213"/>
      <c r="BJ50" s="213"/>
      <c r="BK50" s="213"/>
      <c r="BL50" s="213"/>
      <c r="BM50" s="218"/>
    </row>
    <row r="51" spans="1:65">
      <c r="A51" s="29"/>
      <c r="B51" s="3" t="s">
        <v>262</v>
      </c>
      <c r="C51" s="28"/>
      <c r="D51" s="215">
        <v>4.0789295981503111</v>
      </c>
      <c r="E51" s="215">
        <v>2.0819448224251116</v>
      </c>
      <c r="F51" s="215">
        <v>2.7868739954771309</v>
      </c>
      <c r="G51" s="215">
        <v>1.8618986725025257</v>
      </c>
      <c r="H51" s="215">
        <v>2.6394443859772081</v>
      </c>
      <c r="I51" s="215">
        <v>3.0166206257996628</v>
      </c>
      <c r="J51" s="215">
        <v>1.505545305418162</v>
      </c>
      <c r="K51" s="215">
        <v>1.8348478592697277</v>
      </c>
      <c r="L51" s="215">
        <v>3.7947331922020582</v>
      </c>
      <c r="M51" s="215">
        <v>1.9722648145112467</v>
      </c>
      <c r="N51" s="215">
        <v>1.8558017135459222</v>
      </c>
      <c r="O51" s="215">
        <v>3.6696957185394359</v>
      </c>
      <c r="P51" s="215">
        <v>8.0109092284625625</v>
      </c>
      <c r="Q51" s="215">
        <v>2.0819862311424311</v>
      </c>
      <c r="R51" s="215">
        <v>2.8905016865589319</v>
      </c>
      <c r="S51" s="215">
        <v>7.5210814825174355</v>
      </c>
      <c r="T51" s="215">
        <v>2.0272312810004363</v>
      </c>
      <c r="U51" s="215">
        <v>1.96638416050035</v>
      </c>
      <c r="V51" s="215">
        <v>14.108662979413268</v>
      </c>
      <c r="W51" s="212"/>
      <c r="X51" s="213"/>
      <c r="Y51" s="213"/>
      <c r="Z51" s="213"/>
      <c r="AA51" s="213"/>
      <c r="AB51" s="213"/>
      <c r="AC51" s="213"/>
      <c r="AD51" s="213"/>
      <c r="AE51" s="213"/>
      <c r="AF51" s="213"/>
      <c r="AG51" s="213"/>
      <c r="AH51" s="213"/>
      <c r="AI51" s="213"/>
      <c r="AJ51" s="213"/>
      <c r="AK51" s="213"/>
      <c r="AL51" s="213"/>
      <c r="AM51" s="213"/>
      <c r="AN51" s="213"/>
      <c r="AO51" s="213"/>
      <c r="AP51" s="213"/>
      <c r="AQ51" s="213"/>
      <c r="AR51" s="213"/>
      <c r="AS51" s="213"/>
      <c r="AT51" s="213"/>
      <c r="AU51" s="213"/>
      <c r="AV51" s="213"/>
      <c r="AW51" s="213"/>
      <c r="AX51" s="213"/>
      <c r="AY51" s="213"/>
      <c r="AZ51" s="213"/>
      <c r="BA51" s="213"/>
      <c r="BB51" s="213"/>
      <c r="BC51" s="213"/>
      <c r="BD51" s="213"/>
      <c r="BE51" s="213"/>
      <c r="BF51" s="213"/>
      <c r="BG51" s="213"/>
      <c r="BH51" s="213"/>
      <c r="BI51" s="213"/>
      <c r="BJ51" s="213"/>
      <c r="BK51" s="213"/>
      <c r="BL51" s="213"/>
      <c r="BM51" s="218"/>
    </row>
    <row r="52" spans="1:65">
      <c r="A52" s="29"/>
      <c r="B52" s="3" t="s">
        <v>86</v>
      </c>
      <c r="C52" s="28"/>
      <c r="D52" s="13">
        <v>1.5520056813305769E-2</v>
      </c>
      <c r="E52" s="13">
        <v>8.2506543056152289E-3</v>
      </c>
      <c r="F52" s="13">
        <v>1.0392320679218634E-2</v>
      </c>
      <c r="G52" s="13">
        <v>7.1795578631202797E-3</v>
      </c>
      <c r="H52" s="13">
        <v>1.0693225061352632E-2</v>
      </c>
      <c r="I52" s="13">
        <v>1.1715031556503545E-2</v>
      </c>
      <c r="J52" s="13">
        <v>5.7100327639121188E-3</v>
      </c>
      <c r="K52" s="13">
        <v>7.2190735446677817E-3</v>
      </c>
      <c r="L52" s="13">
        <v>1.5118458933075929E-2</v>
      </c>
      <c r="M52" s="13">
        <v>7.8780717682385652E-3</v>
      </c>
      <c r="N52" s="13">
        <v>8.2006262198229003E-3</v>
      </c>
      <c r="O52" s="13">
        <v>1.4372176443365936E-2</v>
      </c>
      <c r="P52" s="13">
        <v>3.0618840215807987E-2</v>
      </c>
      <c r="Q52" s="13">
        <v>8.0004594510404668E-3</v>
      </c>
      <c r="R52" s="13">
        <v>1.0723434192390769E-2</v>
      </c>
      <c r="S52" s="13">
        <v>3.0845173544158996E-2</v>
      </c>
      <c r="T52" s="13">
        <v>1.0305335665510987E-2</v>
      </c>
      <c r="U52" s="13">
        <v>7.4862341135800122E-3</v>
      </c>
      <c r="V52" s="13">
        <v>4.4992754489592432E-2</v>
      </c>
      <c r="W52" s="149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29"/>
      <c r="B53" s="3" t="s">
        <v>263</v>
      </c>
      <c r="C53" s="28"/>
      <c r="D53" s="13">
        <v>2.0791214964589244E-2</v>
      </c>
      <c r="E53" s="13">
        <v>-1.9912511173054259E-2</v>
      </c>
      <c r="F53" s="13">
        <v>4.1570844617936586E-2</v>
      </c>
      <c r="G53" s="13">
        <v>7.2617987728460509E-3</v>
      </c>
      <c r="H53" s="13">
        <v>-4.1288737800395214E-2</v>
      </c>
      <c r="I53" s="13">
        <v>1.4105340877068606E-4</v>
      </c>
      <c r="J53" s="13">
        <v>2.4092651451569802E-2</v>
      </c>
      <c r="K53" s="13">
        <v>-1.2805756344093755E-2</v>
      </c>
      <c r="L53" s="13">
        <v>-2.510522560931483E-2</v>
      </c>
      <c r="M53" s="13">
        <v>-2.7635006879814683E-2</v>
      </c>
      <c r="N53" s="13">
        <v>-0.12104108587803974</v>
      </c>
      <c r="O53" s="13">
        <v>-8.2743729305911895E-3</v>
      </c>
      <c r="P53" s="13">
        <v>1.6195097502322398E-2</v>
      </c>
      <c r="Q53" s="13">
        <v>1.0757437406119452E-2</v>
      </c>
      <c r="R53" s="13">
        <v>4.6943770665375251E-2</v>
      </c>
      <c r="S53" s="13">
        <v>-5.2940866577973145E-2</v>
      </c>
      <c r="T53" s="13">
        <v>-0.23594402243471069</v>
      </c>
      <c r="U53" s="13">
        <v>2.0208608525710492E-2</v>
      </c>
      <c r="V53" s="13">
        <v>0.21794393920023225</v>
      </c>
      <c r="W53" s="149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29"/>
      <c r="B54" s="45" t="s">
        <v>264</v>
      </c>
      <c r="C54" s="46"/>
      <c r="D54" s="44">
        <v>0.57999999999999996</v>
      </c>
      <c r="E54" s="44">
        <v>0.56000000000000005</v>
      </c>
      <c r="F54" s="44">
        <v>1.17</v>
      </c>
      <c r="G54" s="44">
        <v>0.2</v>
      </c>
      <c r="H54" s="44">
        <v>1.17</v>
      </c>
      <c r="I54" s="44">
        <v>0</v>
      </c>
      <c r="J54" s="44">
        <v>0.67</v>
      </c>
      <c r="K54" s="44">
        <v>0.36</v>
      </c>
      <c r="L54" s="44">
        <v>0.71</v>
      </c>
      <c r="M54" s="44">
        <v>0.78</v>
      </c>
      <c r="N54" s="44">
        <v>3.41</v>
      </c>
      <c r="O54" s="44">
        <v>0.24</v>
      </c>
      <c r="P54" s="44">
        <v>0.45</v>
      </c>
      <c r="Q54" s="44">
        <v>0.3</v>
      </c>
      <c r="R54" s="44">
        <v>1.32</v>
      </c>
      <c r="S54" s="44">
        <v>1.49</v>
      </c>
      <c r="T54" s="44">
        <v>6.65</v>
      </c>
      <c r="U54" s="44">
        <v>0.56000000000000005</v>
      </c>
      <c r="V54" s="44">
        <v>6.13</v>
      </c>
      <c r="W54" s="149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B55" s="3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BM55" s="55"/>
    </row>
    <row r="56" spans="1:65" ht="15">
      <c r="B56" s="8" t="s">
        <v>486</v>
      </c>
      <c r="BM56" s="27" t="s">
        <v>316</v>
      </c>
    </row>
    <row r="57" spans="1:65" ht="15">
      <c r="A57" s="24" t="s">
        <v>49</v>
      </c>
      <c r="B57" s="18" t="s">
        <v>110</v>
      </c>
      <c r="C57" s="15" t="s">
        <v>111</v>
      </c>
      <c r="D57" s="16" t="s">
        <v>229</v>
      </c>
      <c r="E57" s="149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>
        <v>1</v>
      </c>
    </row>
    <row r="58" spans="1:65">
      <c r="A58" s="29"/>
      <c r="B58" s="19" t="s">
        <v>230</v>
      </c>
      <c r="C58" s="9" t="s">
        <v>230</v>
      </c>
      <c r="D58" s="147" t="s">
        <v>239</v>
      </c>
      <c r="E58" s="149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 t="s">
        <v>3</v>
      </c>
    </row>
    <row r="59" spans="1:65">
      <c r="A59" s="29"/>
      <c r="B59" s="19"/>
      <c r="C59" s="9"/>
      <c r="D59" s="10" t="s">
        <v>114</v>
      </c>
      <c r="E59" s="149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1</v>
      </c>
    </row>
    <row r="60" spans="1:65">
      <c r="A60" s="29"/>
      <c r="B60" s="19"/>
      <c r="C60" s="9"/>
      <c r="D60" s="25"/>
      <c r="E60" s="149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1</v>
      </c>
    </row>
    <row r="61" spans="1:65">
      <c r="A61" s="29"/>
      <c r="B61" s="18">
        <v>1</v>
      </c>
      <c r="C61" s="14">
        <v>1</v>
      </c>
      <c r="D61" s="220">
        <v>19</v>
      </c>
      <c r="E61" s="221"/>
      <c r="F61" s="222"/>
      <c r="G61" s="222"/>
      <c r="H61" s="222"/>
      <c r="I61" s="222"/>
      <c r="J61" s="222"/>
      <c r="K61" s="222"/>
      <c r="L61" s="222"/>
      <c r="M61" s="222"/>
      <c r="N61" s="222"/>
      <c r="O61" s="222"/>
      <c r="P61" s="222"/>
      <c r="Q61" s="222"/>
      <c r="R61" s="222"/>
      <c r="S61" s="222"/>
      <c r="T61" s="222"/>
      <c r="U61" s="222"/>
      <c r="V61" s="222"/>
      <c r="W61" s="222"/>
      <c r="X61" s="222"/>
      <c r="Y61" s="222"/>
      <c r="Z61" s="222"/>
      <c r="AA61" s="222"/>
      <c r="AB61" s="222"/>
      <c r="AC61" s="222"/>
      <c r="AD61" s="222"/>
      <c r="AE61" s="222"/>
      <c r="AF61" s="222"/>
      <c r="AG61" s="222"/>
      <c r="AH61" s="222"/>
      <c r="AI61" s="222"/>
      <c r="AJ61" s="222"/>
      <c r="AK61" s="222"/>
      <c r="AL61" s="222"/>
      <c r="AM61" s="222"/>
      <c r="AN61" s="222"/>
      <c r="AO61" s="222"/>
      <c r="AP61" s="222"/>
      <c r="AQ61" s="222"/>
      <c r="AR61" s="222"/>
      <c r="AS61" s="222"/>
      <c r="AT61" s="222"/>
      <c r="AU61" s="222"/>
      <c r="AV61" s="222"/>
      <c r="AW61" s="222"/>
      <c r="AX61" s="222"/>
      <c r="AY61" s="222"/>
      <c r="AZ61" s="222"/>
      <c r="BA61" s="222"/>
      <c r="BB61" s="222"/>
      <c r="BC61" s="222"/>
      <c r="BD61" s="222"/>
      <c r="BE61" s="222"/>
      <c r="BF61" s="222"/>
      <c r="BG61" s="222"/>
      <c r="BH61" s="222"/>
      <c r="BI61" s="222"/>
      <c r="BJ61" s="222"/>
      <c r="BK61" s="222"/>
      <c r="BL61" s="222"/>
      <c r="BM61" s="223">
        <v>1</v>
      </c>
    </row>
    <row r="62" spans="1:65">
      <c r="A62" s="29"/>
      <c r="B62" s="19">
        <v>1</v>
      </c>
      <c r="C62" s="9">
        <v>2</v>
      </c>
      <c r="D62" s="224">
        <v>21</v>
      </c>
      <c r="E62" s="221"/>
      <c r="F62" s="222"/>
      <c r="G62" s="222"/>
      <c r="H62" s="222"/>
      <c r="I62" s="222"/>
      <c r="J62" s="222"/>
      <c r="K62" s="222"/>
      <c r="L62" s="222"/>
      <c r="M62" s="222"/>
      <c r="N62" s="222"/>
      <c r="O62" s="222"/>
      <c r="P62" s="222"/>
      <c r="Q62" s="222"/>
      <c r="R62" s="222"/>
      <c r="S62" s="222"/>
      <c r="T62" s="222"/>
      <c r="U62" s="222"/>
      <c r="V62" s="222"/>
      <c r="W62" s="222"/>
      <c r="X62" s="222"/>
      <c r="Y62" s="222"/>
      <c r="Z62" s="222"/>
      <c r="AA62" s="222"/>
      <c r="AB62" s="222"/>
      <c r="AC62" s="222"/>
      <c r="AD62" s="222"/>
      <c r="AE62" s="222"/>
      <c r="AF62" s="222"/>
      <c r="AG62" s="222"/>
      <c r="AH62" s="222"/>
      <c r="AI62" s="222"/>
      <c r="AJ62" s="222"/>
      <c r="AK62" s="222"/>
      <c r="AL62" s="222"/>
      <c r="AM62" s="222"/>
      <c r="AN62" s="222"/>
      <c r="AO62" s="222"/>
      <c r="AP62" s="222"/>
      <c r="AQ62" s="222"/>
      <c r="AR62" s="222"/>
      <c r="AS62" s="222"/>
      <c r="AT62" s="222"/>
      <c r="AU62" s="222"/>
      <c r="AV62" s="222"/>
      <c r="AW62" s="222"/>
      <c r="AX62" s="222"/>
      <c r="AY62" s="222"/>
      <c r="AZ62" s="222"/>
      <c r="BA62" s="222"/>
      <c r="BB62" s="222"/>
      <c r="BC62" s="222"/>
      <c r="BD62" s="222"/>
      <c r="BE62" s="222"/>
      <c r="BF62" s="222"/>
      <c r="BG62" s="222"/>
      <c r="BH62" s="222"/>
      <c r="BI62" s="222"/>
      <c r="BJ62" s="222"/>
      <c r="BK62" s="222"/>
      <c r="BL62" s="222"/>
      <c r="BM62" s="223">
        <v>1</v>
      </c>
    </row>
    <row r="63" spans="1:65">
      <c r="A63" s="29"/>
      <c r="B63" s="19">
        <v>1</v>
      </c>
      <c r="C63" s="9">
        <v>3</v>
      </c>
      <c r="D63" s="224">
        <v>18</v>
      </c>
      <c r="E63" s="221"/>
      <c r="F63" s="222"/>
      <c r="G63" s="222"/>
      <c r="H63" s="222"/>
      <c r="I63" s="222"/>
      <c r="J63" s="222"/>
      <c r="K63" s="222"/>
      <c r="L63" s="222"/>
      <c r="M63" s="222"/>
      <c r="N63" s="222"/>
      <c r="O63" s="222"/>
      <c r="P63" s="222"/>
      <c r="Q63" s="222"/>
      <c r="R63" s="222"/>
      <c r="S63" s="222"/>
      <c r="T63" s="222"/>
      <c r="U63" s="222"/>
      <c r="V63" s="222"/>
      <c r="W63" s="222"/>
      <c r="X63" s="222"/>
      <c r="Y63" s="222"/>
      <c r="Z63" s="222"/>
      <c r="AA63" s="222"/>
      <c r="AB63" s="222"/>
      <c r="AC63" s="222"/>
      <c r="AD63" s="222"/>
      <c r="AE63" s="222"/>
      <c r="AF63" s="222"/>
      <c r="AG63" s="222"/>
      <c r="AH63" s="222"/>
      <c r="AI63" s="222"/>
      <c r="AJ63" s="222"/>
      <c r="AK63" s="222"/>
      <c r="AL63" s="222"/>
      <c r="AM63" s="222"/>
      <c r="AN63" s="222"/>
      <c r="AO63" s="222"/>
      <c r="AP63" s="222"/>
      <c r="AQ63" s="222"/>
      <c r="AR63" s="222"/>
      <c r="AS63" s="222"/>
      <c r="AT63" s="222"/>
      <c r="AU63" s="222"/>
      <c r="AV63" s="222"/>
      <c r="AW63" s="222"/>
      <c r="AX63" s="222"/>
      <c r="AY63" s="222"/>
      <c r="AZ63" s="222"/>
      <c r="BA63" s="222"/>
      <c r="BB63" s="222"/>
      <c r="BC63" s="222"/>
      <c r="BD63" s="222"/>
      <c r="BE63" s="222"/>
      <c r="BF63" s="222"/>
      <c r="BG63" s="222"/>
      <c r="BH63" s="222"/>
      <c r="BI63" s="222"/>
      <c r="BJ63" s="222"/>
      <c r="BK63" s="222"/>
      <c r="BL63" s="222"/>
      <c r="BM63" s="223">
        <v>16</v>
      </c>
    </row>
    <row r="64" spans="1:65">
      <c r="A64" s="29"/>
      <c r="B64" s="19">
        <v>1</v>
      </c>
      <c r="C64" s="9">
        <v>4</v>
      </c>
      <c r="D64" s="224">
        <v>20</v>
      </c>
      <c r="E64" s="221"/>
      <c r="F64" s="222"/>
      <c r="G64" s="222"/>
      <c r="H64" s="222"/>
      <c r="I64" s="222"/>
      <c r="J64" s="222"/>
      <c r="K64" s="222"/>
      <c r="L64" s="222"/>
      <c r="M64" s="222"/>
      <c r="N64" s="222"/>
      <c r="O64" s="222"/>
      <c r="P64" s="222"/>
      <c r="Q64" s="222"/>
      <c r="R64" s="222"/>
      <c r="S64" s="222"/>
      <c r="T64" s="222"/>
      <c r="U64" s="222"/>
      <c r="V64" s="222"/>
      <c r="W64" s="222"/>
      <c r="X64" s="222"/>
      <c r="Y64" s="222"/>
      <c r="Z64" s="222"/>
      <c r="AA64" s="222"/>
      <c r="AB64" s="222"/>
      <c r="AC64" s="222"/>
      <c r="AD64" s="222"/>
      <c r="AE64" s="222"/>
      <c r="AF64" s="222"/>
      <c r="AG64" s="222"/>
      <c r="AH64" s="222"/>
      <c r="AI64" s="222"/>
      <c r="AJ64" s="222"/>
      <c r="AK64" s="222"/>
      <c r="AL64" s="222"/>
      <c r="AM64" s="222"/>
      <c r="AN64" s="222"/>
      <c r="AO64" s="222"/>
      <c r="AP64" s="222"/>
      <c r="AQ64" s="222"/>
      <c r="AR64" s="222"/>
      <c r="AS64" s="222"/>
      <c r="AT64" s="222"/>
      <c r="AU64" s="222"/>
      <c r="AV64" s="222"/>
      <c r="AW64" s="222"/>
      <c r="AX64" s="222"/>
      <c r="AY64" s="222"/>
      <c r="AZ64" s="222"/>
      <c r="BA64" s="222"/>
      <c r="BB64" s="222"/>
      <c r="BC64" s="222"/>
      <c r="BD64" s="222"/>
      <c r="BE64" s="222"/>
      <c r="BF64" s="222"/>
      <c r="BG64" s="222"/>
      <c r="BH64" s="222"/>
      <c r="BI64" s="222"/>
      <c r="BJ64" s="222"/>
      <c r="BK64" s="222"/>
      <c r="BL64" s="222"/>
      <c r="BM64" s="223">
        <v>19.1666666666667</v>
      </c>
    </row>
    <row r="65" spans="1:65">
      <c r="A65" s="29"/>
      <c r="B65" s="19">
        <v>1</v>
      </c>
      <c r="C65" s="9">
        <v>5</v>
      </c>
      <c r="D65" s="224">
        <v>19</v>
      </c>
      <c r="E65" s="221"/>
      <c r="F65" s="222"/>
      <c r="G65" s="222"/>
      <c r="H65" s="222"/>
      <c r="I65" s="222"/>
      <c r="J65" s="222"/>
      <c r="K65" s="222"/>
      <c r="L65" s="222"/>
      <c r="M65" s="222"/>
      <c r="N65" s="222"/>
      <c r="O65" s="222"/>
      <c r="P65" s="222"/>
      <c r="Q65" s="222"/>
      <c r="R65" s="222"/>
      <c r="S65" s="222"/>
      <c r="T65" s="222"/>
      <c r="U65" s="222"/>
      <c r="V65" s="222"/>
      <c r="W65" s="222"/>
      <c r="X65" s="222"/>
      <c r="Y65" s="222"/>
      <c r="Z65" s="222"/>
      <c r="AA65" s="222"/>
      <c r="AB65" s="222"/>
      <c r="AC65" s="222"/>
      <c r="AD65" s="222"/>
      <c r="AE65" s="222"/>
      <c r="AF65" s="222"/>
      <c r="AG65" s="222"/>
      <c r="AH65" s="222"/>
      <c r="AI65" s="222"/>
      <c r="AJ65" s="222"/>
      <c r="AK65" s="222"/>
      <c r="AL65" s="222"/>
      <c r="AM65" s="222"/>
      <c r="AN65" s="222"/>
      <c r="AO65" s="222"/>
      <c r="AP65" s="222"/>
      <c r="AQ65" s="222"/>
      <c r="AR65" s="222"/>
      <c r="AS65" s="222"/>
      <c r="AT65" s="222"/>
      <c r="AU65" s="222"/>
      <c r="AV65" s="222"/>
      <c r="AW65" s="222"/>
      <c r="AX65" s="222"/>
      <c r="AY65" s="222"/>
      <c r="AZ65" s="222"/>
      <c r="BA65" s="222"/>
      <c r="BB65" s="222"/>
      <c r="BC65" s="222"/>
      <c r="BD65" s="222"/>
      <c r="BE65" s="222"/>
      <c r="BF65" s="222"/>
      <c r="BG65" s="222"/>
      <c r="BH65" s="222"/>
      <c r="BI65" s="222"/>
      <c r="BJ65" s="222"/>
      <c r="BK65" s="222"/>
      <c r="BL65" s="222"/>
      <c r="BM65" s="223">
        <v>7</v>
      </c>
    </row>
    <row r="66" spans="1:65">
      <c r="A66" s="29"/>
      <c r="B66" s="19">
        <v>1</v>
      </c>
      <c r="C66" s="9">
        <v>6</v>
      </c>
      <c r="D66" s="224">
        <v>18</v>
      </c>
      <c r="E66" s="221"/>
      <c r="F66" s="222"/>
      <c r="G66" s="222"/>
      <c r="H66" s="222"/>
      <c r="I66" s="222"/>
      <c r="J66" s="222"/>
      <c r="K66" s="222"/>
      <c r="L66" s="222"/>
      <c r="M66" s="222"/>
      <c r="N66" s="222"/>
      <c r="O66" s="222"/>
      <c r="P66" s="222"/>
      <c r="Q66" s="222"/>
      <c r="R66" s="222"/>
      <c r="S66" s="222"/>
      <c r="T66" s="222"/>
      <c r="U66" s="222"/>
      <c r="V66" s="222"/>
      <c r="W66" s="222"/>
      <c r="X66" s="222"/>
      <c r="Y66" s="222"/>
      <c r="Z66" s="222"/>
      <c r="AA66" s="222"/>
      <c r="AB66" s="222"/>
      <c r="AC66" s="222"/>
      <c r="AD66" s="222"/>
      <c r="AE66" s="222"/>
      <c r="AF66" s="222"/>
      <c r="AG66" s="222"/>
      <c r="AH66" s="222"/>
      <c r="AI66" s="222"/>
      <c r="AJ66" s="222"/>
      <c r="AK66" s="222"/>
      <c r="AL66" s="222"/>
      <c r="AM66" s="222"/>
      <c r="AN66" s="222"/>
      <c r="AO66" s="222"/>
      <c r="AP66" s="222"/>
      <c r="AQ66" s="222"/>
      <c r="AR66" s="222"/>
      <c r="AS66" s="222"/>
      <c r="AT66" s="222"/>
      <c r="AU66" s="222"/>
      <c r="AV66" s="222"/>
      <c r="AW66" s="222"/>
      <c r="AX66" s="222"/>
      <c r="AY66" s="222"/>
      <c r="AZ66" s="222"/>
      <c r="BA66" s="222"/>
      <c r="BB66" s="222"/>
      <c r="BC66" s="222"/>
      <c r="BD66" s="222"/>
      <c r="BE66" s="222"/>
      <c r="BF66" s="222"/>
      <c r="BG66" s="222"/>
      <c r="BH66" s="222"/>
      <c r="BI66" s="222"/>
      <c r="BJ66" s="222"/>
      <c r="BK66" s="222"/>
      <c r="BL66" s="222"/>
      <c r="BM66" s="225"/>
    </row>
    <row r="67" spans="1:65">
      <c r="A67" s="29"/>
      <c r="B67" s="20" t="s">
        <v>260</v>
      </c>
      <c r="C67" s="12"/>
      <c r="D67" s="226">
        <v>19.166666666666668</v>
      </c>
      <c r="E67" s="221"/>
      <c r="F67" s="222"/>
      <c r="G67" s="222"/>
      <c r="H67" s="222"/>
      <c r="I67" s="222"/>
      <c r="J67" s="222"/>
      <c r="K67" s="222"/>
      <c r="L67" s="222"/>
      <c r="M67" s="222"/>
      <c r="N67" s="222"/>
      <c r="O67" s="222"/>
      <c r="P67" s="222"/>
      <c r="Q67" s="222"/>
      <c r="R67" s="222"/>
      <c r="S67" s="222"/>
      <c r="T67" s="222"/>
      <c r="U67" s="222"/>
      <c r="V67" s="222"/>
      <c r="W67" s="222"/>
      <c r="X67" s="222"/>
      <c r="Y67" s="222"/>
      <c r="Z67" s="222"/>
      <c r="AA67" s="222"/>
      <c r="AB67" s="222"/>
      <c r="AC67" s="222"/>
      <c r="AD67" s="222"/>
      <c r="AE67" s="222"/>
      <c r="AF67" s="222"/>
      <c r="AG67" s="222"/>
      <c r="AH67" s="222"/>
      <c r="AI67" s="222"/>
      <c r="AJ67" s="222"/>
      <c r="AK67" s="222"/>
      <c r="AL67" s="222"/>
      <c r="AM67" s="222"/>
      <c r="AN67" s="222"/>
      <c r="AO67" s="222"/>
      <c r="AP67" s="222"/>
      <c r="AQ67" s="222"/>
      <c r="AR67" s="222"/>
      <c r="AS67" s="222"/>
      <c r="AT67" s="222"/>
      <c r="AU67" s="222"/>
      <c r="AV67" s="222"/>
      <c r="AW67" s="222"/>
      <c r="AX67" s="222"/>
      <c r="AY67" s="222"/>
      <c r="AZ67" s="222"/>
      <c r="BA67" s="222"/>
      <c r="BB67" s="222"/>
      <c r="BC67" s="222"/>
      <c r="BD67" s="222"/>
      <c r="BE67" s="222"/>
      <c r="BF67" s="222"/>
      <c r="BG67" s="222"/>
      <c r="BH67" s="222"/>
      <c r="BI67" s="222"/>
      <c r="BJ67" s="222"/>
      <c r="BK67" s="222"/>
      <c r="BL67" s="222"/>
      <c r="BM67" s="225"/>
    </row>
    <row r="68" spans="1:65">
      <c r="A68" s="29"/>
      <c r="B68" s="3" t="s">
        <v>261</v>
      </c>
      <c r="C68" s="28"/>
      <c r="D68" s="224">
        <v>19</v>
      </c>
      <c r="E68" s="221"/>
      <c r="F68" s="222"/>
      <c r="G68" s="222"/>
      <c r="H68" s="222"/>
      <c r="I68" s="222"/>
      <c r="J68" s="222"/>
      <c r="K68" s="222"/>
      <c r="L68" s="222"/>
      <c r="M68" s="222"/>
      <c r="N68" s="222"/>
      <c r="O68" s="222"/>
      <c r="P68" s="222"/>
      <c r="Q68" s="222"/>
      <c r="R68" s="222"/>
      <c r="S68" s="222"/>
      <c r="T68" s="222"/>
      <c r="U68" s="222"/>
      <c r="V68" s="222"/>
      <c r="W68" s="222"/>
      <c r="X68" s="222"/>
      <c r="Y68" s="222"/>
      <c r="Z68" s="222"/>
      <c r="AA68" s="222"/>
      <c r="AB68" s="222"/>
      <c r="AC68" s="222"/>
      <c r="AD68" s="222"/>
      <c r="AE68" s="222"/>
      <c r="AF68" s="222"/>
      <c r="AG68" s="222"/>
      <c r="AH68" s="222"/>
      <c r="AI68" s="222"/>
      <c r="AJ68" s="222"/>
      <c r="AK68" s="222"/>
      <c r="AL68" s="222"/>
      <c r="AM68" s="222"/>
      <c r="AN68" s="222"/>
      <c r="AO68" s="222"/>
      <c r="AP68" s="222"/>
      <c r="AQ68" s="222"/>
      <c r="AR68" s="222"/>
      <c r="AS68" s="222"/>
      <c r="AT68" s="222"/>
      <c r="AU68" s="222"/>
      <c r="AV68" s="222"/>
      <c r="AW68" s="222"/>
      <c r="AX68" s="222"/>
      <c r="AY68" s="222"/>
      <c r="AZ68" s="222"/>
      <c r="BA68" s="222"/>
      <c r="BB68" s="222"/>
      <c r="BC68" s="222"/>
      <c r="BD68" s="222"/>
      <c r="BE68" s="222"/>
      <c r="BF68" s="222"/>
      <c r="BG68" s="222"/>
      <c r="BH68" s="222"/>
      <c r="BI68" s="222"/>
      <c r="BJ68" s="222"/>
      <c r="BK68" s="222"/>
      <c r="BL68" s="222"/>
      <c r="BM68" s="225"/>
    </row>
    <row r="69" spans="1:65">
      <c r="A69" s="29"/>
      <c r="B69" s="3" t="s">
        <v>262</v>
      </c>
      <c r="C69" s="28"/>
      <c r="D69" s="224">
        <v>1.1690451944500122</v>
      </c>
      <c r="E69" s="221"/>
      <c r="F69" s="222"/>
      <c r="G69" s="222"/>
      <c r="H69" s="222"/>
      <c r="I69" s="222"/>
      <c r="J69" s="222"/>
      <c r="K69" s="222"/>
      <c r="L69" s="222"/>
      <c r="M69" s="222"/>
      <c r="N69" s="222"/>
      <c r="O69" s="222"/>
      <c r="P69" s="222"/>
      <c r="Q69" s="222"/>
      <c r="R69" s="222"/>
      <c r="S69" s="222"/>
      <c r="T69" s="222"/>
      <c r="U69" s="222"/>
      <c r="V69" s="222"/>
      <c r="W69" s="222"/>
      <c r="X69" s="222"/>
      <c r="Y69" s="222"/>
      <c r="Z69" s="222"/>
      <c r="AA69" s="222"/>
      <c r="AB69" s="222"/>
      <c r="AC69" s="222"/>
      <c r="AD69" s="222"/>
      <c r="AE69" s="222"/>
      <c r="AF69" s="222"/>
      <c r="AG69" s="222"/>
      <c r="AH69" s="222"/>
      <c r="AI69" s="222"/>
      <c r="AJ69" s="222"/>
      <c r="AK69" s="222"/>
      <c r="AL69" s="222"/>
      <c r="AM69" s="222"/>
      <c r="AN69" s="222"/>
      <c r="AO69" s="222"/>
      <c r="AP69" s="222"/>
      <c r="AQ69" s="222"/>
      <c r="AR69" s="222"/>
      <c r="AS69" s="222"/>
      <c r="AT69" s="222"/>
      <c r="AU69" s="222"/>
      <c r="AV69" s="222"/>
      <c r="AW69" s="222"/>
      <c r="AX69" s="222"/>
      <c r="AY69" s="222"/>
      <c r="AZ69" s="222"/>
      <c r="BA69" s="222"/>
      <c r="BB69" s="222"/>
      <c r="BC69" s="222"/>
      <c r="BD69" s="222"/>
      <c r="BE69" s="222"/>
      <c r="BF69" s="222"/>
      <c r="BG69" s="222"/>
      <c r="BH69" s="222"/>
      <c r="BI69" s="222"/>
      <c r="BJ69" s="222"/>
      <c r="BK69" s="222"/>
      <c r="BL69" s="222"/>
      <c r="BM69" s="225"/>
    </row>
    <row r="70" spans="1:65">
      <c r="A70" s="29"/>
      <c r="B70" s="3" t="s">
        <v>86</v>
      </c>
      <c r="C70" s="28"/>
      <c r="D70" s="13">
        <v>6.0993662319131066E-2</v>
      </c>
      <c r="E70" s="149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29"/>
      <c r="B71" s="3" t="s">
        <v>263</v>
      </c>
      <c r="C71" s="28"/>
      <c r="D71" s="13">
        <v>-1.6653345369377348E-15</v>
      </c>
      <c r="E71" s="149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A72" s="29"/>
      <c r="B72" s="45" t="s">
        <v>264</v>
      </c>
      <c r="C72" s="46"/>
      <c r="D72" s="44" t="s">
        <v>265</v>
      </c>
      <c r="E72" s="149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5"/>
    </row>
    <row r="73" spans="1:65">
      <c r="B73" s="30"/>
      <c r="C73" s="20"/>
      <c r="D73" s="20"/>
      <c r="BM73" s="55"/>
    </row>
    <row r="74" spans="1:65" ht="15">
      <c r="B74" s="8" t="s">
        <v>487</v>
      </c>
      <c r="BM74" s="27" t="s">
        <v>66</v>
      </c>
    </row>
    <row r="75" spans="1:65" ht="15">
      <c r="A75" s="24" t="s">
        <v>10</v>
      </c>
      <c r="B75" s="18" t="s">
        <v>110</v>
      </c>
      <c r="C75" s="15" t="s">
        <v>111</v>
      </c>
      <c r="D75" s="16" t="s">
        <v>229</v>
      </c>
      <c r="E75" s="17" t="s">
        <v>229</v>
      </c>
      <c r="F75" s="17" t="s">
        <v>229</v>
      </c>
      <c r="G75" s="17" t="s">
        <v>229</v>
      </c>
      <c r="H75" s="17" t="s">
        <v>229</v>
      </c>
      <c r="I75" s="17" t="s">
        <v>229</v>
      </c>
      <c r="J75" s="17" t="s">
        <v>229</v>
      </c>
      <c r="K75" s="17" t="s">
        <v>229</v>
      </c>
      <c r="L75" s="17" t="s">
        <v>229</v>
      </c>
      <c r="M75" s="17" t="s">
        <v>229</v>
      </c>
      <c r="N75" s="17" t="s">
        <v>229</v>
      </c>
      <c r="O75" s="17" t="s">
        <v>229</v>
      </c>
      <c r="P75" s="17" t="s">
        <v>229</v>
      </c>
      <c r="Q75" s="17" t="s">
        <v>229</v>
      </c>
      <c r="R75" s="17" t="s">
        <v>229</v>
      </c>
      <c r="S75" s="17" t="s">
        <v>229</v>
      </c>
      <c r="T75" s="17" t="s">
        <v>229</v>
      </c>
      <c r="U75" s="17" t="s">
        <v>229</v>
      </c>
      <c r="V75" s="17" t="s">
        <v>229</v>
      </c>
      <c r="W75" s="17" t="s">
        <v>229</v>
      </c>
      <c r="X75" s="149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1</v>
      </c>
    </row>
    <row r="76" spans="1:65">
      <c r="A76" s="29"/>
      <c r="B76" s="19" t="s">
        <v>230</v>
      </c>
      <c r="C76" s="9" t="s">
        <v>230</v>
      </c>
      <c r="D76" s="147" t="s">
        <v>233</v>
      </c>
      <c r="E76" s="148" t="s">
        <v>234</v>
      </c>
      <c r="F76" s="148" t="s">
        <v>236</v>
      </c>
      <c r="G76" s="148" t="s">
        <v>238</v>
      </c>
      <c r="H76" s="148" t="s">
        <v>239</v>
      </c>
      <c r="I76" s="148" t="s">
        <v>240</v>
      </c>
      <c r="J76" s="148" t="s">
        <v>241</v>
      </c>
      <c r="K76" s="148" t="s">
        <v>242</v>
      </c>
      <c r="L76" s="148" t="s">
        <v>243</v>
      </c>
      <c r="M76" s="148" t="s">
        <v>244</v>
      </c>
      <c r="N76" s="148" t="s">
        <v>245</v>
      </c>
      <c r="O76" s="148" t="s">
        <v>246</v>
      </c>
      <c r="P76" s="148" t="s">
        <v>247</v>
      </c>
      <c r="Q76" s="148" t="s">
        <v>248</v>
      </c>
      <c r="R76" s="148" t="s">
        <v>249</v>
      </c>
      <c r="S76" s="148" t="s">
        <v>250</v>
      </c>
      <c r="T76" s="148" t="s">
        <v>284</v>
      </c>
      <c r="U76" s="148" t="s">
        <v>253</v>
      </c>
      <c r="V76" s="148" t="s">
        <v>254</v>
      </c>
      <c r="W76" s="148" t="s">
        <v>299</v>
      </c>
      <c r="X76" s="149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 t="s">
        <v>3</v>
      </c>
    </row>
    <row r="77" spans="1:65">
      <c r="A77" s="29"/>
      <c r="B77" s="19"/>
      <c r="C77" s="9"/>
      <c r="D77" s="10" t="s">
        <v>300</v>
      </c>
      <c r="E77" s="11" t="s">
        <v>300</v>
      </c>
      <c r="F77" s="11" t="s">
        <v>114</v>
      </c>
      <c r="G77" s="11" t="s">
        <v>301</v>
      </c>
      <c r="H77" s="11" t="s">
        <v>114</v>
      </c>
      <c r="I77" s="11" t="s">
        <v>301</v>
      </c>
      <c r="J77" s="11" t="s">
        <v>301</v>
      </c>
      <c r="K77" s="11" t="s">
        <v>301</v>
      </c>
      <c r="L77" s="11" t="s">
        <v>301</v>
      </c>
      <c r="M77" s="11" t="s">
        <v>301</v>
      </c>
      <c r="N77" s="11" t="s">
        <v>114</v>
      </c>
      <c r="O77" s="11" t="s">
        <v>301</v>
      </c>
      <c r="P77" s="11" t="s">
        <v>300</v>
      </c>
      <c r="Q77" s="11" t="s">
        <v>300</v>
      </c>
      <c r="R77" s="11" t="s">
        <v>300</v>
      </c>
      <c r="S77" s="11" t="s">
        <v>301</v>
      </c>
      <c r="T77" s="11" t="s">
        <v>301</v>
      </c>
      <c r="U77" s="11" t="s">
        <v>114</v>
      </c>
      <c r="V77" s="11" t="s">
        <v>300</v>
      </c>
      <c r="W77" s="11" t="s">
        <v>114</v>
      </c>
      <c r="X77" s="149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0</v>
      </c>
    </row>
    <row r="78" spans="1:65">
      <c r="A78" s="29"/>
      <c r="B78" s="19"/>
      <c r="C78" s="9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149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0</v>
      </c>
    </row>
    <row r="79" spans="1:65">
      <c r="A79" s="29"/>
      <c r="B79" s="18">
        <v>1</v>
      </c>
      <c r="C79" s="14">
        <v>1</v>
      </c>
      <c r="D79" s="210">
        <v>483.1</v>
      </c>
      <c r="E79" s="210">
        <v>476.02293673456848</v>
      </c>
      <c r="F79" s="210">
        <v>456.7371</v>
      </c>
      <c r="G79" s="210">
        <v>497.99999999999994</v>
      </c>
      <c r="H79" s="210">
        <v>504</v>
      </c>
      <c r="I79" s="210">
        <v>460</v>
      </c>
      <c r="J79" s="210">
        <v>480</v>
      </c>
      <c r="K79" s="210">
        <v>470</v>
      </c>
      <c r="L79" s="210">
        <v>480</v>
      </c>
      <c r="M79" s="210">
        <v>480</v>
      </c>
      <c r="N79" s="210">
        <v>477.58770363922002</v>
      </c>
      <c r="O79" s="210">
        <v>453</v>
      </c>
      <c r="P79" s="210">
        <v>472</v>
      </c>
      <c r="Q79" s="210">
        <v>490</v>
      </c>
      <c r="R79" s="211">
        <v>521.1</v>
      </c>
      <c r="S79" s="210">
        <v>484</v>
      </c>
      <c r="T79" s="211">
        <v>528</v>
      </c>
      <c r="U79" s="210">
        <v>497.19999999999993</v>
      </c>
      <c r="V79" s="210">
        <v>473</v>
      </c>
      <c r="W79" s="210">
        <v>473.91800000000001</v>
      </c>
      <c r="X79" s="212"/>
      <c r="Y79" s="213"/>
      <c r="Z79" s="213"/>
      <c r="AA79" s="213"/>
      <c r="AB79" s="213"/>
      <c r="AC79" s="213"/>
      <c r="AD79" s="213"/>
      <c r="AE79" s="213"/>
      <c r="AF79" s="213"/>
      <c r="AG79" s="213"/>
      <c r="AH79" s="213"/>
      <c r="AI79" s="213"/>
      <c r="AJ79" s="213"/>
      <c r="AK79" s="213"/>
      <c r="AL79" s="213"/>
      <c r="AM79" s="213"/>
      <c r="AN79" s="213"/>
      <c r="AO79" s="213"/>
      <c r="AP79" s="213"/>
      <c r="AQ79" s="213"/>
      <c r="AR79" s="213"/>
      <c r="AS79" s="213"/>
      <c r="AT79" s="213"/>
      <c r="AU79" s="213"/>
      <c r="AV79" s="213"/>
      <c r="AW79" s="213"/>
      <c r="AX79" s="213"/>
      <c r="AY79" s="213"/>
      <c r="AZ79" s="213"/>
      <c r="BA79" s="213"/>
      <c r="BB79" s="213"/>
      <c r="BC79" s="213"/>
      <c r="BD79" s="213"/>
      <c r="BE79" s="213"/>
      <c r="BF79" s="213"/>
      <c r="BG79" s="213"/>
      <c r="BH79" s="213"/>
      <c r="BI79" s="213"/>
      <c r="BJ79" s="213"/>
      <c r="BK79" s="213"/>
      <c r="BL79" s="213"/>
      <c r="BM79" s="214">
        <v>1</v>
      </c>
    </row>
    <row r="80" spans="1:65">
      <c r="A80" s="29"/>
      <c r="B80" s="19">
        <v>1</v>
      </c>
      <c r="C80" s="9">
        <v>2</v>
      </c>
      <c r="D80" s="215">
        <v>476.7</v>
      </c>
      <c r="E80" s="215">
        <v>475.98648692363525</v>
      </c>
      <c r="F80" s="215">
        <v>461.41300000000001</v>
      </c>
      <c r="G80" s="215">
        <v>504</v>
      </c>
      <c r="H80" s="215">
        <v>501.00000000000006</v>
      </c>
      <c r="I80" s="215">
        <v>460</v>
      </c>
      <c r="J80" s="215">
        <v>490</v>
      </c>
      <c r="K80" s="215">
        <v>470</v>
      </c>
      <c r="L80" s="215">
        <v>470</v>
      </c>
      <c r="M80" s="215">
        <v>480</v>
      </c>
      <c r="N80" s="215">
        <v>464.95535474721999</v>
      </c>
      <c r="O80" s="215">
        <v>446</v>
      </c>
      <c r="P80" s="215">
        <v>472</v>
      </c>
      <c r="Q80" s="215">
        <v>492.99999999999994</v>
      </c>
      <c r="R80" s="216">
        <v>515.9</v>
      </c>
      <c r="S80" s="215">
        <v>476</v>
      </c>
      <c r="T80" s="216">
        <v>552</v>
      </c>
      <c r="U80" s="215">
        <v>487.4</v>
      </c>
      <c r="V80" s="215">
        <v>479</v>
      </c>
      <c r="W80" s="215">
        <v>477.71300000000002</v>
      </c>
      <c r="X80" s="212"/>
      <c r="Y80" s="213"/>
      <c r="Z80" s="213"/>
      <c r="AA80" s="213"/>
      <c r="AB80" s="213"/>
      <c r="AC80" s="213"/>
      <c r="AD80" s="213"/>
      <c r="AE80" s="213"/>
      <c r="AF80" s="213"/>
      <c r="AG80" s="213"/>
      <c r="AH80" s="213"/>
      <c r="AI80" s="213"/>
      <c r="AJ80" s="213"/>
      <c r="AK80" s="213"/>
      <c r="AL80" s="213"/>
      <c r="AM80" s="213"/>
      <c r="AN80" s="213"/>
      <c r="AO80" s="213"/>
      <c r="AP80" s="213"/>
      <c r="AQ80" s="213"/>
      <c r="AR80" s="213"/>
      <c r="AS80" s="213"/>
      <c r="AT80" s="213"/>
      <c r="AU80" s="213"/>
      <c r="AV80" s="213"/>
      <c r="AW80" s="213"/>
      <c r="AX80" s="213"/>
      <c r="AY80" s="213"/>
      <c r="AZ80" s="213"/>
      <c r="BA80" s="213"/>
      <c r="BB80" s="213"/>
      <c r="BC80" s="213"/>
      <c r="BD80" s="213"/>
      <c r="BE80" s="213"/>
      <c r="BF80" s="213"/>
      <c r="BG80" s="213"/>
      <c r="BH80" s="213"/>
      <c r="BI80" s="213"/>
      <c r="BJ80" s="213"/>
      <c r="BK80" s="213"/>
      <c r="BL80" s="213"/>
      <c r="BM80" s="214">
        <v>24</v>
      </c>
    </row>
    <row r="81" spans="1:65">
      <c r="A81" s="29"/>
      <c r="B81" s="19">
        <v>1</v>
      </c>
      <c r="C81" s="9">
        <v>3</v>
      </c>
      <c r="D81" s="215">
        <v>495.69999999999993</v>
      </c>
      <c r="E81" s="215">
        <v>475.98645137732495</v>
      </c>
      <c r="F81" s="215">
        <v>461.50310000000002</v>
      </c>
      <c r="G81" s="215">
        <v>490</v>
      </c>
      <c r="H81" s="215">
        <v>500</v>
      </c>
      <c r="I81" s="215">
        <v>470</v>
      </c>
      <c r="J81" s="215">
        <v>480</v>
      </c>
      <c r="K81" s="215">
        <v>470</v>
      </c>
      <c r="L81" s="215">
        <v>470</v>
      </c>
      <c r="M81" s="215">
        <v>470</v>
      </c>
      <c r="N81" s="215">
        <v>468.91455032322</v>
      </c>
      <c r="O81" s="215">
        <v>450</v>
      </c>
      <c r="P81" s="215">
        <v>473</v>
      </c>
      <c r="Q81" s="215">
        <v>487</v>
      </c>
      <c r="R81" s="216">
        <v>517.29999999999995</v>
      </c>
      <c r="S81" s="215">
        <v>475</v>
      </c>
      <c r="T81" s="216">
        <v>531</v>
      </c>
      <c r="U81" s="215">
        <v>490.50000000000006</v>
      </c>
      <c r="V81" s="215">
        <v>485</v>
      </c>
      <c r="W81" s="215">
        <v>474.71199999999999</v>
      </c>
      <c r="X81" s="212"/>
      <c r="Y81" s="213"/>
      <c r="Z81" s="213"/>
      <c r="AA81" s="213"/>
      <c r="AB81" s="213"/>
      <c r="AC81" s="213"/>
      <c r="AD81" s="213"/>
      <c r="AE81" s="213"/>
      <c r="AF81" s="213"/>
      <c r="AG81" s="213"/>
      <c r="AH81" s="213"/>
      <c r="AI81" s="213"/>
      <c r="AJ81" s="213"/>
      <c r="AK81" s="213"/>
      <c r="AL81" s="213"/>
      <c r="AM81" s="213"/>
      <c r="AN81" s="213"/>
      <c r="AO81" s="213"/>
      <c r="AP81" s="213"/>
      <c r="AQ81" s="213"/>
      <c r="AR81" s="213"/>
      <c r="AS81" s="213"/>
      <c r="AT81" s="213"/>
      <c r="AU81" s="213"/>
      <c r="AV81" s="213"/>
      <c r="AW81" s="213"/>
      <c r="AX81" s="213"/>
      <c r="AY81" s="213"/>
      <c r="AZ81" s="213"/>
      <c r="BA81" s="213"/>
      <c r="BB81" s="213"/>
      <c r="BC81" s="213"/>
      <c r="BD81" s="213"/>
      <c r="BE81" s="213"/>
      <c r="BF81" s="213"/>
      <c r="BG81" s="213"/>
      <c r="BH81" s="213"/>
      <c r="BI81" s="213"/>
      <c r="BJ81" s="213"/>
      <c r="BK81" s="213"/>
      <c r="BL81" s="213"/>
      <c r="BM81" s="214">
        <v>16</v>
      </c>
    </row>
    <row r="82" spans="1:65">
      <c r="A82" s="29"/>
      <c r="B82" s="19">
        <v>1</v>
      </c>
      <c r="C82" s="9">
        <v>4</v>
      </c>
      <c r="D82" s="215">
        <v>490</v>
      </c>
      <c r="E82" s="215">
        <v>478.68347894123838</v>
      </c>
      <c r="F82" s="215">
        <v>461.70190000000002</v>
      </c>
      <c r="G82" s="215">
        <v>497.00000000000006</v>
      </c>
      <c r="H82" s="215">
        <v>500</v>
      </c>
      <c r="I82" s="215">
        <v>470</v>
      </c>
      <c r="J82" s="215">
        <v>490</v>
      </c>
      <c r="K82" s="215">
        <v>470</v>
      </c>
      <c r="L82" s="215">
        <v>480</v>
      </c>
      <c r="M82" s="215">
        <v>500</v>
      </c>
      <c r="N82" s="215">
        <v>483.12626907922004</v>
      </c>
      <c r="O82" s="215">
        <v>447</v>
      </c>
      <c r="P82" s="215">
        <v>462</v>
      </c>
      <c r="Q82" s="215">
        <v>520</v>
      </c>
      <c r="R82" s="216">
        <v>515.9</v>
      </c>
      <c r="S82" s="215">
        <v>478</v>
      </c>
      <c r="T82" s="216">
        <v>548</v>
      </c>
      <c r="U82" s="215">
        <v>481.9</v>
      </c>
      <c r="V82" s="215">
        <v>485</v>
      </c>
      <c r="W82" s="215">
        <v>476.14699999999999</v>
      </c>
      <c r="X82" s="212"/>
      <c r="Y82" s="213"/>
      <c r="Z82" s="213"/>
      <c r="AA82" s="213"/>
      <c r="AB82" s="213"/>
      <c r="AC82" s="213"/>
      <c r="AD82" s="213"/>
      <c r="AE82" s="213"/>
      <c r="AF82" s="213"/>
      <c r="AG82" s="213"/>
      <c r="AH82" s="213"/>
      <c r="AI82" s="213"/>
      <c r="AJ82" s="213"/>
      <c r="AK82" s="213"/>
      <c r="AL82" s="213"/>
      <c r="AM82" s="213"/>
      <c r="AN82" s="213"/>
      <c r="AO82" s="213"/>
      <c r="AP82" s="213"/>
      <c r="AQ82" s="213"/>
      <c r="AR82" s="213"/>
      <c r="AS82" s="213"/>
      <c r="AT82" s="213"/>
      <c r="AU82" s="213"/>
      <c r="AV82" s="213"/>
      <c r="AW82" s="213"/>
      <c r="AX82" s="213"/>
      <c r="AY82" s="213"/>
      <c r="AZ82" s="213"/>
      <c r="BA82" s="213"/>
      <c r="BB82" s="213"/>
      <c r="BC82" s="213"/>
      <c r="BD82" s="213"/>
      <c r="BE82" s="213"/>
      <c r="BF82" s="213"/>
      <c r="BG82" s="213"/>
      <c r="BH82" s="213"/>
      <c r="BI82" s="213"/>
      <c r="BJ82" s="213"/>
      <c r="BK82" s="213"/>
      <c r="BL82" s="213"/>
      <c r="BM82" s="214">
        <v>479.14937693762931</v>
      </c>
    </row>
    <row r="83" spans="1:65">
      <c r="A83" s="29"/>
      <c r="B83" s="19">
        <v>1</v>
      </c>
      <c r="C83" s="9">
        <v>5</v>
      </c>
      <c r="D83" s="215">
        <v>494.8</v>
      </c>
      <c r="E83" s="215">
        <v>483.39229740112421</v>
      </c>
      <c r="F83" s="215">
        <v>458.69970000000001</v>
      </c>
      <c r="G83" s="215">
        <v>485</v>
      </c>
      <c r="H83" s="215">
        <v>499</v>
      </c>
      <c r="I83" s="215">
        <v>460</v>
      </c>
      <c r="J83" s="215">
        <v>490</v>
      </c>
      <c r="K83" s="215">
        <v>470</v>
      </c>
      <c r="L83" s="215">
        <v>480</v>
      </c>
      <c r="M83" s="215">
        <v>480</v>
      </c>
      <c r="N83" s="215">
        <v>481.64904616922001</v>
      </c>
      <c r="O83" s="215">
        <v>450</v>
      </c>
      <c r="P83" s="215">
        <v>470</v>
      </c>
      <c r="Q83" s="215">
        <v>506.00000000000006</v>
      </c>
      <c r="R83" s="216">
        <v>513.29999999999995</v>
      </c>
      <c r="S83" s="215">
        <v>492.00000000000006</v>
      </c>
      <c r="T83" s="216">
        <v>540</v>
      </c>
      <c r="U83" s="215">
        <v>482.6</v>
      </c>
      <c r="V83" s="215">
        <v>475</v>
      </c>
      <c r="W83" s="215">
        <v>481.67200000000003</v>
      </c>
      <c r="X83" s="212"/>
      <c r="Y83" s="213"/>
      <c r="Z83" s="213"/>
      <c r="AA83" s="213"/>
      <c r="AB83" s="213"/>
      <c r="AC83" s="213"/>
      <c r="AD83" s="213"/>
      <c r="AE83" s="213"/>
      <c r="AF83" s="213"/>
      <c r="AG83" s="213"/>
      <c r="AH83" s="213"/>
      <c r="AI83" s="213"/>
      <c r="AJ83" s="213"/>
      <c r="AK83" s="213"/>
      <c r="AL83" s="213"/>
      <c r="AM83" s="213"/>
      <c r="AN83" s="213"/>
      <c r="AO83" s="213"/>
      <c r="AP83" s="213"/>
      <c r="AQ83" s="213"/>
      <c r="AR83" s="213"/>
      <c r="AS83" s="213"/>
      <c r="AT83" s="213"/>
      <c r="AU83" s="213"/>
      <c r="AV83" s="213"/>
      <c r="AW83" s="213"/>
      <c r="AX83" s="213"/>
      <c r="AY83" s="213"/>
      <c r="AZ83" s="213"/>
      <c r="BA83" s="213"/>
      <c r="BB83" s="213"/>
      <c r="BC83" s="213"/>
      <c r="BD83" s="213"/>
      <c r="BE83" s="213"/>
      <c r="BF83" s="213"/>
      <c r="BG83" s="213"/>
      <c r="BH83" s="213"/>
      <c r="BI83" s="213"/>
      <c r="BJ83" s="213"/>
      <c r="BK83" s="213"/>
      <c r="BL83" s="213"/>
      <c r="BM83" s="214">
        <v>18</v>
      </c>
    </row>
    <row r="84" spans="1:65">
      <c r="A84" s="29"/>
      <c r="B84" s="19">
        <v>1</v>
      </c>
      <c r="C84" s="9">
        <v>6</v>
      </c>
      <c r="D84" s="215">
        <v>490.8</v>
      </c>
      <c r="E84" s="215">
        <v>473.09889442474849</v>
      </c>
      <c r="F84" s="215">
        <v>463.98100000000005</v>
      </c>
      <c r="G84" s="215">
        <v>501.00000000000006</v>
      </c>
      <c r="H84" s="215">
        <v>497.99999999999994</v>
      </c>
      <c r="I84" s="215">
        <v>470</v>
      </c>
      <c r="J84" s="215">
        <v>490</v>
      </c>
      <c r="K84" s="215">
        <v>470</v>
      </c>
      <c r="L84" s="215">
        <v>480</v>
      </c>
      <c r="M84" s="215">
        <v>490</v>
      </c>
      <c r="N84" s="215">
        <v>487.37843950322002</v>
      </c>
      <c r="O84" s="215">
        <v>456</v>
      </c>
      <c r="P84" s="215">
        <v>472</v>
      </c>
      <c r="Q84" s="215">
        <v>497.00000000000006</v>
      </c>
      <c r="R84" s="216">
        <v>521.9</v>
      </c>
      <c r="S84" s="215">
        <v>478</v>
      </c>
      <c r="T84" s="216">
        <v>542</v>
      </c>
      <c r="U84" s="215">
        <v>485.5</v>
      </c>
      <c r="V84" s="215">
        <v>474</v>
      </c>
      <c r="W84" s="215">
        <v>479.95299999999997</v>
      </c>
      <c r="X84" s="212"/>
      <c r="Y84" s="213"/>
      <c r="Z84" s="213"/>
      <c r="AA84" s="213"/>
      <c r="AB84" s="213"/>
      <c r="AC84" s="213"/>
      <c r="AD84" s="213"/>
      <c r="AE84" s="213"/>
      <c r="AF84" s="213"/>
      <c r="AG84" s="213"/>
      <c r="AH84" s="213"/>
      <c r="AI84" s="213"/>
      <c r="AJ84" s="213"/>
      <c r="AK84" s="213"/>
      <c r="AL84" s="213"/>
      <c r="AM84" s="213"/>
      <c r="AN84" s="213"/>
      <c r="AO84" s="213"/>
      <c r="AP84" s="213"/>
      <c r="AQ84" s="213"/>
      <c r="AR84" s="213"/>
      <c r="AS84" s="213"/>
      <c r="AT84" s="213"/>
      <c r="AU84" s="213"/>
      <c r="AV84" s="213"/>
      <c r="AW84" s="213"/>
      <c r="AX84" s="213"/>
      <c r="AY84" s="213"/>
      <c r="AZ84" s="213"/>
      <c r="BA84" s="213"/>
      <c r="BB84" s="213"/>
      <c r="BC84" s="213"/>
      <c r="BD84" s="213"/>
      <c r="BE84" s="213"/>
      <c r="BF84" s="213"/>
      <c r="BG84" s="213"/>
      <c r="BH84" s="213"/>
      <c r="BI84" s="213"/>
      <c r="BJ84" s="213"/>
      <c r="BK84" s="213"/>
      <c r="BL84" s="213"/>
      <c r="BM84" s="218"/>
    </row>
    <row r="85" spans="1:65">
      <c r="A85" s="29"/>
      <c r="B85" s="20" t="s">
        <v>260</v>
      </c>
      <c r="C85" s="12"/>
      <c r="D85" s="219">
        <v>488.51666666666671</v>
      </c>
      <c r="E85" s="219">
        <v>477.19509096710664</v>
      </c>
      <c r="F85" s="219">
        <v>460.67263333333341</v>
      </c>
      <c r="G85" s="219">
        <v>495.83333333333331</v>
      </c>
      <c r="H85" s="219">
        <v>500.33333333333331</v>
      </c>
      <c r="I85" s="219">
        <v>465</v>
      </c>
      <c r="J85" s="219">
        <v>486.66666666666669</v>
      </c>
      <c r="K85" s="219">
        <v>470</v>
      </c>
      <c r="L85" s="219">
        <v>476.66666666666669</v>
      </c>
      <c r="M85" s="219">
        <v>483.33333333333331</v>
      </c>
      <c r="N85" s="219">
        <v>477.26856057688661</v>
      </c>
      <c r="O85" s="219">
        <v>450.33333333333331</v>
      </c>
      <c r="P85" s="219">
        <v>470.16666666666669</v>
      </c>
      <c r="Q85" s="219">
        <v>498.83333333333331</v>
      </c>
      <c r="R85" s="219">
        <v>517.56666666666672</v>
      </c>
      <c r="S85" s="219">
        <v>480.5</v>
      </c>
      <c r="T85" s="219">
        <v>540.16666666666663</v>
      </c>
      <c r="U85" s="219">
        <v>487.51666666666665</v>
      </c>
      <c r="V85" s="219">
        <v>478.5</v>
      </c>
      <c r="W85" s="219">
        <v>477.35250000000002</v>
      </c>
      <c r="X85" s="212"/>
      <c r="Y85" s="213"/>
      <c r="Z85" s="213"/>
      <c r="AA85" s="213"/>
      <c r="AB85" s="213"/>
      <c r="AC85" s="213"/>
      <c r="AD85" s="213"/>
      <c r="AE85" s="213"/>
      <c r="AF85" s="213"/>
      <c r="AG85" s="213"/>
      <c r="AH85" s="213"/>
      <c r="AI85" s="213"/>
      <c r="AJ85" s="213"/>
      <c r="AK85" s="213"/>
      <c r="AL85" s="213"/>
      <c r="AM85" s="213"/>
      <c r="AN85" s="213"/>
      <c r="AO85" s="213"/>
      <c r="AP85" s="213"/>
      <c r="AQ85" s="213"/>
      <c r="AR85" s="213"/>
      <c r="AS85" s="213"/>
      <c r="AT85" s="213"/>
      <c r="AU85" s="213"/>
      <c r="AV85" s="213"/>
      <c r="AW85" s="213"/>
      <c r="AX85" s="213"/>
      <c r="AY85" s="213"/>
      <c r="AZ85" s="213"/>
      <c r="BA85" s="213"/>
      <c r="BB85" s="213"/>
      <c r="BC85" s="213"/>
      <c r="BD85" s="213"/>
      <c r="BE85" s="213"/>
      <c r="BF85" s="213"/>
      <c r="BG85" s="213"/>
      <c r="BH85" s="213"/>
      <c r="BI85" s="213"/>
      <c r="BJ85" s="213"/>
      <c r="BK85" s="213"/>
      <c r="BL85" s="213"/>
      <c r="BM85" s="218"/>
    </row>
    <row r="86" spans="1:65">
      <c r="A86" s="29"/>
      <c r="B86" s="3" t="s">
        <v>261</v>
      </c>
      <c r="C86" s="28"/>
      <c r="D86" s="215">
        <v>490.4</v>
      </c>
      <c r="E86" s="215">
        <v>476.00471182910189</v>
      </c>
      <c r="F86" s="215">
        <v>461.45805000000001</v>
      </c>
      <c r="G86" s="215">
        <v>497.5</v>
      </c>
      <c r="H86" s="215">
        <v>500</v>
      </c>
      <c r="I86" s="215">
        <v>465</v>
      </c>
      <c r="J86" s="215">
        <v>490</v>
      </c>
      <c r="K86" s="215">
        <v>470</v>
      </c>
      <c r="L86" s="215">
        <v>480</v>
      </c>
      <c r="M86" s="215">
        <v>480</v>
      </c>
      <c r="N86" s="215">
        <v>479.61837490421999</v>
      </c>
      <c r="O86" s="215">
        <v>450</v>
      </c>
      <c r="P86" s="215">
        <v>472</v>
      </c>
      <c r="Q86" s="215">
        <v>495</v>
      </c>
      <c r="R86" s="215">
        <v>516.59999999999991</v>
      </c>
      <c r="S86" s="215">
        <v>478</v>
      </c>
      <c r="T86" s="215">
        <v>541</v>
      </c>
      <c r="U86" s="215">
        <v>486.45</v>
      </c>
      <c r="V86" s="215">
        <v>477</v>
      </c>
      <c r="W86" s="215">
        <v>476.93</v>
      </c>
      <c r="X86" s="212"/>
      <c r="Y86" s="213"/>
      <c r="Z86" s="213"/>
      <c r="AA86" s="213"/>
      <c r="AB86" s="213"/>
      <c r="AC86" s="213"/>
      <c r="AD86" s="213"/>
      <c r="AE86" s="213"/>
      <c r="AF86" s="213"/>
      <c r="AG86" s="213"/>
      <c r="AH86" s="213"/>
      <c r="AI86" s="213"/>
      <c r="AJ86" s="213"/>
      <c r="AK86" s="213"/>
      <c r="AL86" s="213"/>
      <c r="AM86" s="213"/>
      <c r="AN86" s="213"/>
      <c r="AO86" s="213"/>
      <c r="AP86" s="213"/>
      <c r="AQ86" s="213"/>
      <c r="AR86" s="213"/>
      <c r="AS86" s="213"/>
      <c r="AT86" s="213"/>
      <c r="AU86" s="213"/>
      <c r="AV86" s="213"/>
      <c r="AW86" s="213"/>
      <c r="AX86" s="213"/>
      <c r="AY86" s="213"/>
      <c r="AZ86" s="213"/>
      <c r="BA86" s="213"/>
      <c r="BB86" s="213"/>
      <c r="BC86" s="213"/>
      <c r="BD86" s="213"/>
      <c r="BE86" s="213"/>
      <c r="BF86" s="213"/>
      <c r="BG86" s="213"/>
      <c r="BH86" s="213"/>
      <c r="BI86" s="213"/>
      <c r="BJ86" s="213"/>
      <c r="BK86" s="213"/>
      <c r="BL86" s="213"/>
      <c r="BM86" s="218"/>
    </row>
    <row r="87" spans="1:65">
      <c r="A87" s="29"/>
      <c r="B87" s="3" t="s">
        <v>262</v>
      </c>
      <c r="C87" s="28"/>
      <c r="D87" s="215">
        <v>7.3139364685965473</v>
      </c>
      <c r="E87" s="215">
        <v>3.5126904616756582</v>
      </c>
      <c r="F87" s="215">
        <v>2.5543447736487632</v>
      </c>
      <c r="G87" s="215">
        <v>7.0828431202919324</v>
      </c>
      <c r="H87" s="215">
        <v>2.0655911179773057</v>
      </c>
      <c r="I87" s="215">
        <v>5.4772255750516612</v>
      </c>
      <c r="J87" s="215">
        <v>5.1639777949432224</v>
      </c>
      <c r="K87" s="215">
        <v>0</v>
      </c>
      <c r="L87" s="215">
        <v>5.1639777949432224</v>
      </c>
      <c r="M87" s="215">
        <v>10.327955589886445</v>
      </c>
      <c r="N87" s="215">
        <v>8.6858210002786596</v>
      </c>
      <c r="O87" s="215">
        <v>3.7237973450050514</v>
      </c>
      <c r="P87" s="215">
        <v>4.1190613817551531</v>
      </c>
      <c r="Q87" s="215">
        <v>12.286849338486531</v>
      </c>
      <c r="R87" s="215">
        <v>3.3194377033869413</v>
      </c>
      <c r="S87" s="215">
        <v>6.4420493633625835</v>
      </c>
      <c r="T87" s="215">
        <v>9.347013783378447</v>
      </c>
      <c r="U87" s="215">
        <v>5.7003216283527793</v>
      </c>
      <c r="V87" s="215">
        <v>5.4313902456001077</v>
      </c>
      <c r="W87" s="215">
        <v>3.0256206470739238</v>
      </c>
      <c r="X87" s="212"/>
      <c r="Y87" s="213"/>
      <c r="Z87" s="213"/>
      <c r="AA87" s="213"/>
      <c r="AB87" s="213"/>
      <c r="AC87" s="213"/>
      <c r="AD87" s="213"/>
      <c r="AE87" s="213"/>
      <c r="AF87" s="213"/>
      <c r="AG87" s="213"/>
      <c r="AH87" s="213"/>
      <c r="AI87" s="213"/>
      <c r="AJ87" s="213"/>
      <c r="AK87" s="213"/>
      <c r="AL87" s="213"/>
      <c r="AM87" s="213"/>
      <c r="AN87" s="213"/>
      <c r="AO87" s="213"/>
      <c r="AP87" s="213"/>
      <c r="AQ87" s="213"/>
      <c r="AR87" s="213"/>
      <c r="AS87" s="213"/>
      <c r="AT87" s="213"/>
      <c r="AU87" s="213"/>
      <c r="AV87" s="213"/>
      <c r="AW87" s="213"/>
      <c r="AX87" s="213"/>
      <c r="AY87" s="213"/>
      <c r="AZ87" s="213"/>
      <c r="BA87" s="213"/>
      <c r="BB87" s="213"/>
      <c r="BC87" s="213"/>
      <c r="BD87" s="213"/>
      <c r="BE87" s="213"/>
      <c r="BF87" s="213"/>
      <c r="BG87" s="213"/>
      <c r="BH87" s="213"/>
      <c r="BI87" s="213"/>
      <c r="BJ87" s="213"/>
      <c r="BK87" s="213"/>
      <c r="BL87" s="213"/>
      <c r="BM87" s="218"/>
    </row>
    <row r="88" spans="1:65">
      <c r="A88" s="29"/>
      <c r="B88" s="3" t="s">
        <v>86</v>
      </c>
      <c r="C88" s="28"/>
      <c r="D88" s="13">
        <v>1.4971723520718938E-2</v>
      </c>
      <c r="E88" s="13">
        <v>7.361120280086432E-3</v>
      </c>
      <c r="F88" s="13">
        <v>5.5448155345500872E-3</v>
      </c>
      <c r="G88" s="13">
        <v>1.428472562075684E-2</v>
      </c>
      <c r="H88" s="13">
        <v>4.12842994932173E-3</v>
      </c>
      <c r="I88" s="13">
        <v>1.1778979731293895E-2</v>
      </c>
      <c r="J88" s="13">
        <v>1.0610913277280594E-2</v>
      </c>
      <c r="K88" s="13">
        <v>0</v>
      </c>
      <c r="L88" s="13">
        <v>1.0833519849531235E-2</v>
      </c>
      <c r="M88" s="13">
        <v>2.1368183979075403E-2</v>
      </c>
      <c r="N88" s="13">
        <v>1.8199021929665528E-2</v>
      </c>
      <c r="O88" s="13">
        <v>8.2689800407218014E-3</v>
      </c>
      <c r="P88" s="13">
        <v>8.7608537010035164E-3</v>
      </c>
      <c r="Q88" s="13">
        <v>2.4631171410263678E-2</v>
      </c>
      <c r="R88" s="13">
        <v>6.4135461519680701E-3</v>
      </c>
      <c r="S88" s="13">
        <v>1.3406970579318592E-2</v>
      </c>
      <c r="T88" s="13">
        <v>1.7303944060558681E-2</v>
      </c>
      <c r="U88" s="13">
        <v>1.1692567696870765E-2</v>
      </c>
      <c r="V88" s="13">
        <v>1.1350867806896777E-2</v>
      </c>
      <c r="W88" s="13">
        <v>6.3383362338605611E-3</v>
      </c>
      <c r="X88" s="149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29"/>
      <c r="B89" s="3" t="s">
        <v>263</v>
      </c>
      <c r="C89" s="28"/>
      <c r="D89" s="13">
        <v>1.9549831805910411E-2</v>
      </c>
      <c r="E89" s="13">
        <v>-4.0786570213511286E-3</v>
      </c>
      <c r="F89" s="13">
        <v>-3.8561551978603559E-2</v>
      </c>
      <c r="G89" s="13">
        <v>3.4819948013572688E-2</v>
      </c>
      <c r="H89" s="13">
        <v>4.421159123924201E-2</v>
      </c>
      <c r="I89" s="13">
        <v>-2.9530200014162067E-2</v>
      </c>
      <c r="J89" s="13">
        <v>1.5688822924246226E-2</v>
      </c>
      <c r="K89" s="13">
        <v>-1.9095040874529401E-2</v>
      </c>
      <c r="L89" s="13">
        <v>-5.1814953550191056E-3</v>
      </c>
      <c r="M89" s="13">
        <v>8.7320501644909676E-3</v>
      </c>
      <c r="N89" s="13">
        <v>-3.9253236073549802E-3</v>
      </c>
      <c r="O89" s="13">
        <v>-6.0140000157084539E-2</v>
      </c>
      <c r="P89" s="13">
        <v>-1.8747202236541582E-2</v>
      </c>
      <c r="Q89" s="13">
        <v>4.108104349735231E-2</v>
      </c>
      <c r="R89" s="13">
        <v>8.0178106407176264E-2</v>
      </c>
      <c r="S89" s="13">
        <v>2.8187933186991643E-3</v>
      </c>
      <c r="T89" s="13">
        <v>0.12734502571831574</v>
      </c>
      <c r="U89" s="13">
        <v>1.7462799977983723E-2</v>
      </c>
      <c r="V89" s="13">
        <v>-1.3552703371538799E-3</v>
      </c>
      <c r="W89" s="13">
        <v>-3.7501393596994781E-3</v>
      </c>
      <c r="X89" s="149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29"/>
      <c r="B90" s="45" t="s">
        <v>264</v>
      </c>
      <c r="C90" s="46"/>
      <c r="D90" s="44">
        <v>0.66</v>
      </c>
      <c r="E90" s="44">
        <v>0.17</v>
      </c>
      <c r="F90" s="44">
        <v>1.38</v>
      </c>
      <c r="G90" s="44">
        <v>1.2</v>
      </c>
      <c r="H90" s="44">
        <v>1.53</v>
      </c>
      <c r="I90" s="44">
        <v>1.07</v>
      </c>
      <c r="J90" s="44">
        <v>0.53</v>
      </c>
      <c r="K90" s="44">
        <v>0.7</v>
      </c>
      <c r="L90" s="44">
        <v>0.21</v>
      </c>
      <c r="M90" s="44">
        <v>0.28000000000000003</v>
      </c>
      <c r="N90" s="44">
        <v>0.16</v>
      </c>
      <c r="O90" s="44">
        <v>2.14</v>
      </c>
      <c r="P90" s="44">
        <v>0.69</v>
      </c>
      <c r="Q90" s="44">
        <v>1.42</v>
      </c>
      <c r="R90" s="44">
        <v>2.8</v>
      </c>
      <c r="S90" s="44">
        <v>7.0000000000000007E-2</v>
      </c>
      <c r="T90" s="44">
        <v>4.46</v>
      </c>
      <c r="U90" s="44">
        <v>0.59</v>
      </c>
      <c r="V90" s="44">
        <v>7.0000000000000007E-2</v>
      </c>
      <c r="W90" s="44">
        <v>0.16</v>
      </c>
      <c r="X90" s="149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B91" s="3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BM91" s="55"/>
    </row>
    <row r="92" spans="1:65" ht="15">
      <c r="B92" s="8" t="s">
        <v>488</v>
      </c>
      <c r="BM92" s="27" t="s">
        <v>66</v>
      </c>
    </row>
    <row r="93" spans="1:65" ht="15">
      <c r="A93" s="24" t="s">
        <v>13</v>
      </c>
      <c r="B93" s="18" t="s">
        <v>110</v>
      </c>
      <c r="C93" s="15" t="s">
        <v>111</v>
      </c>
      <c r="D93" s="16" t="s">
        <v>229</v>
      </c>
      <c r="E93" s="17" t="s">
        <v>229</v>
      </c>
      <c r="F93" s="17" t="s">
        <v>229</v>
      </c>
      <c r="G93" s="17" t="s">
        <v>229</v>
      </c>
      <c r="H93" s="17" t="s">
        <v>229</v>
      </c>
      <c r="I93" s="17" t="s">
        <v>229</v>
      </c>
      <c r="J93" s="17" t="s">
        <v>229</v>
      </c>
      <c r="K93" s="17" t="s">
        <v>229</v>
      </c>
      <c r="L93" s="17" t="s">
        <v>229</v>
      </c>
      <c r="M93" s="17" t="s">
        <v>229</v>
      </c>
      <c r="N93" s="17" t="s">
        <v>229</v>
      </c>
      <c r="O93" s="17" t="s">
        <v>229</v>
      </c>
      <c r="P93" s="17" t="s">
        <v>229</v>
      </c>
      <c r="Q93" s="17" t="s">
        <v>229</v>
      </c>
      <c r="R93" s="17" t="s">
        <v>229</v>
      </c>
      <c r="S93" s="17" t="s">
        <v>229</v>
      </c>
      <c r="T93" s="17" t="s">
        <v>229</v>
      </c>
      <c r="U93" s="17" t="s">
        <v>229</v>
      </c>
      <c r="V93" s="17" t="s">
        <v>229</v>
      </c>
      <c r="W93" s="17" t="s">
        <v>229</v>
      </c>
      <c r="X93" s="149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>
        <v>1</v>
      </c>
    </row>
    <row r="94" spans="1:65">
      <c r="A94" s="29"/>
      <c r="B94" s="19" t="s">
        <v>230</v>
      </c>
      <c r="C94" s="9" t="s">
        <v>230</v>
      </c>
      <c r="D94" s="147" t="s">
        <v>233</v>
      </c>
      <c r="E94" s="148" t="s">
        <v>234</v>
      </c>
      <c r="F94" s="148" t="s">
        <v>236</v>
      </c>
      <c r="G94" s="148" t="s">
        <v>238</v>
      </c>
      <c r="H94" s="148" t="s">
        <v>239</v>
      </c>
      <c r="I94" s="148" t="s">
        <v>240</v>
      </c>
      <c r="J94" s="148" t="s">
        <v>241</v>
      </c>
      <c r="K94" s="148" t="s">
        <v>242</v>
      </c>
      <c r="L94" s="148" t="s">
        <v>243</v>
      </c>
      <c r="M94" s="148" t="s">
        <v>244</v>
      </c>
      <c r="N94" s="148" t="s">
        <v>245</v>
      </c>
      <c r="O94" s="148" t="s">
        <v>246</v>
      </c>
      <c r="P94" s="148" t="s">
        <v>247</v>
      </c>
      <c r="Q94" s="148" t="s">
        <v>248</v>
      </c>
      <c r="R94" s="148" t="s">
        <v>249</v>
      </c>
      <c r="S94" s="148" t="s">
        <v>250</v>
      </c>
      <c r="T94" s="148" t="s">
        <v>284</v>
      </c>
      <c r="U94" s="148" t="s">
        <v>253</v>
      </c>
      <c r="V94" s="148" t="s">
        <v>254</v>
      </c>
      <c r="W94" s="148" t="s">
        <v>299</v>
      </c>
      <c r="X94" s="149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 t="s">
        <v>3</v>
      </c>
    </row>
    <row r="95" spans="1:65">
      <c r="A95" s="29"/>
      <c r="B95" s="19"/>
      <c r="C95" s="9"/>
      <c r="D95" s="10" t="s">
        <v>300</v>
      </c>
      <c r="E95" s="11" t="s">
        <v>300</v>
      </c>
      <c r="F95" s="11" t="s">
        <v>300</v>
      </c>
      <c r="G95" s="11" t="s">
        <v>301</v>
      </c>
      <c r="H95" s="11" t="s">
        <v>300</v>
      </c>
      <c r="I95" s="11" t="s">
        <v>301</v>
      </c>
      <c r="J95" s="11" t="s">
        <v>301</v>
      </c>
      <c r="K95" s="11" t="s">
        <v>301</v>
      </c>
      <c r="L95" s="11" t="s">
        <v>301</v>
      </c>
      <c r="M95" s="11" t="s">
        <v>301</v>
      </c>
      <c r="N95" s="11" t="s">
        <v>114</v>
      </c>
      <c r="O95" s="11" t="s">
        <v>301</v>
      </c>
      <c r="P95" s="11" t="s">
        <v>300</v>
      </c>
      <c r="Q95" s="11" t="s">
        <v>300</v>
      </c>
      <c r="R95" s="11" t="s">
        <v>300</v>
      </c>
      <c r="S95" s="11" t="s">
        <v>301</v>
      </c>
      <c r="T95" s="11" t="s">
        <v>301</v>
      </c>
      <c r="U95" s="11" t="s">
        <v>114</v>
      </c>
      <c r="V95" s="11" t="s">
        <v>300</v>
      </c>
      <c r="W95" s="11" t="s">
        <v>114</v>
      </c>
      <c r="X95" s="149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2</v>
      </c>
    </row>
    <row r="96" spans="1:65">
      <c r="A96" s="29"/>
      <c r="B96" s="19"/>
      <c r="C96" s="9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149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>
        <v>3</v>
      </c>
    </row>
    <row r="97" spans="1:65">
      <c r="A97" s="29"/>
      <c r="B97" s="18">
        <v>1</v>
      </c>
      <c r="C97" s="14">
        <v>1</v>
      </c>
      <c r="D97" s="21">
        <v>2.35</v>
      </c>
      <c r="E97" s="21">
        <v>2.1137250673460155</v>
      </c>
      <c r="F97" s="21">
        <v>2.2826700000000004</v>
      </c>
      <c r="G97" s="143">
        <v>2.9</v>
      </c>
      <c r="H97" s="21">
        <v>2.1</v>
      </c>
      <c r="I97" s="21">
        <v>2.16</v>
      </c>
      <c r="J97" s="21">
        <v>2.13</v>
      </c>
      <c r="K97" s="21">
        <v>2.23</v>
      </c>
      <c r="L97" s="21">
        <v>2.21</v>
      </c>
      <c r="M97" s="21">
        <v>2.0299999999999998</v>
      </c>
      <c r="N97" s="21">
        <v>2.3617918860000002</v>
      </c>
      <c r="O97" s="21">
        <v>2.13</v>
      </c>
      <c r="P97" s="21">
        <v>2.1</v>
      </c>
      <c r="Q97" s="143">
        <v>2</v>
      </c>
      <c r="R97" s="21">
        <v>2.08</v>
      </c>
      <c r="S97" s="143">
        <v>2</v>
      </c>
      <c r="T97" s="21">
        <v>1.91</v>
      </c>
      <c r="U97" s="143">
        <v>7.8</v>
      </c>
      <c r="V97" s="143">
        <v>2.5</v>
      </c>
      <c r="W97" s="21">
        <v>1.9190000000000003</v>
      </c>
      <c r="X97" s="149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7">
        <v>1</v>
      </c>
    </row>
    <row r="98" spans="1:65">
      <c r="A98" s="29"/>
      <c r="B98" s="19">
        <v>1</v>
      </c>
      <c r="C98" s="9">
        <v>2</v>
      </c>
      <c r="D98" s="11">
        <v>2.25</v>
      </c>
      <c r="E98" s="11">
        <v>1.9860936475133875</v>
      </c>
      <c r="F98" s="11">
        <v>2.3119100000000001</v>
      </c>
      <c r="G98" s="144">
        <v>2.6</v>
      </c>
      <c r="H98" s="11">
        <v>2</v>
      </c>
      <c r="I98" s="11">
        <v>2.16</v>
      </c>
      <c r="J98" s="11">
        <v>2.16</v>
      </c>
      <c r="K98" s="11">
        <v>2.21</v>
      </c>
      <c r="L98" s="11">
        <v>2.19</v>
      </c>
      <c r="M98" s="11">
        <v>2.1</v>
      </c>
      <c r="N98" s="11">
        <v>2.35654699</v>
      </c>
      <c r="O98" s="11">
        <v>2.14</v>
      </c>
      <c r="P98" s="11">
        <v>2.1</v>
      </c>
      <c r="Q98" s="144">
        <v>2</v>
      </c>
      <c r="R98" s="11">
        <v>2.14</v>
      </c>
      <c r="S98" s="144">
        <v>2</v>
      </c>
      <c r="T98" s="11">
        <v>2.29</v>
      </c>
      <c r="U98" s="144">
        <v>7.68</v>
      </c>
      <c r="V98" s="144">
        <v>2.5</v>
      </c>
      <c r="W98" s="11">
        <v>1.9590000000000003</v>
      </c>
      <c r="X98" s="149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7">
        <v>25</v>
      </c>
    </row>
    <row r="99" spans="1:65">
      <c r="A99" s="29"/>
      <c r="B99" s="19">
        <v>1</v>
      </c>
      <c r="C99" s="9">
        <v>3</v>
      </c>
      <c r="D99" s="11">
        <v>2.13</v>
      </c>
      <c r="E99" s="11">
        <v>2.1047888805913737</v>
      </c>
      <c r="F99" s="11">
        <v>2.2970699999999997</v>
      </c>
      <c r="G99" s="144">
        <v>2.8</v>
      </c>
      <c r="H99" s="11">
        <v>2.2000000000000002</v>
      </c>
      <c r="I99" s="11">
        <v>2.17</v>
      </c>
      <c r="J99" s="11">
        <v>2.15</v>
      </c>
      <c r="K99" s="11">
        <v>2.2200000000000002</v>
      </c>
      <c r="L99" s="11">
        <v>2.2000000000000002</v>
      </c>
      <c r="M99" s="11">
        <v>2.0499999999999998</v>
      </c>
      <c r="N99" s="11">
        <v>2.4664289130000001</v>
      </c>
      <c r="O99" s="11">
        <v>2.12</v>
      </c>
      <c r="P99" s="11">
        <v>2.1</v>
      </c>
      <c r="Q99" s="144">
        <v>2</v>
      </c>
      <c r="R99" s="11">
        <v>2.2400000000000002</v>
      </c>
      <c r="S99" s="144">
        <v>2</v>
      </c>
      <c r="T99" s="11">
        <v>1.76</v>
      </c>
      <c r="U99" s="144">
        <v>7.9899999999999993</v>
      </c>
      <c r="V99" s="144">
        <v>2.5</v>
      </c>
      <c r="W99" s="11">
        <v>1.9359999999999997</v>
      </c>
      <c r="X99" s="149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7">
        <v>16</v>
      </c>
    </row>
    <row r="100" spans="1:65">
      <c r="A100" s="29"/>
      <c r="B100" s="19">
        <v>1</v>
      </c>
      <c r="C100" s="9">
        <v>4</v>
      </c>
      <c r="D100" s="11">
        <v>2.23</v>
      </c>
      <c r="E100" s="11">
        <v>2.003599086825262</v>
      </c>
      <c r="F100" s="11">
        <v>2.28166</v>
      </c>
      <c r="G100" s="144">
        <v>2.7</v>
      </c>
      <c r="H100" s="11">
        <v>1.9</v>
      </c>
      <c r="I100" s="11">
        <v>2.19</v>
      </c>
      <c r="J100" s="11">
        <v>2.16</v>
      </c>
      <c r="K100" s="11">
        <v>2.25</v>
      </c>
      <c r="L100" s="11">
        <v>2.2200000000000002</v>
      </c>
      <c r="M100" s="11">
        <v>2.1</v>
      </c>
      <c r="N100" s="11">
        <v>2.368407564</v>
      </c>
      <c r="O100" s="11">
        <v>2.12</v>
      </c>
      <c r="P100" s="11">
        <v>2.1</v>
      </c>
      <c r="Q100" s="144">
        <v>2</v>
      </c>
      <c r="R100" s="11">
        <v>2.21</v>
      </c>
      <c r="S100" s="144">
        <v>2</v>
      </c>
      <c r="T100" s="11">
        <v>2.2400000000000002</v>
      </c>
      <c r="U100" s="144">
        <v>7.74</v>
      </c>
      <c r="V100" s="144">
        <v>2.5</v>
      </c>
      <c r="W100" s="11">
        <v>1.9190000000000003</v>
      </c>
      <c r="X100" s="149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2.1588428149886294</v>
      </c>
    </row>
    <row r="101" spans="1:65">
      <c r="A101" s="29"/>
      <c r="B101" s="19">
        <v>1</v>
      </c>
      <c r="C101" s="9">
        <v>5</v>
      </c>
      <c r="D101" s="11">
        <v>2.2599999999999998</v>
      </c>
      <c r="E101" s="11">
        <v>2.06161356142966</v>
      </c>
      <c r="F101" s="11">
        <v>2.3544899999999997</v>
      </c>
      <c r="G101" s="144">
        <v>2.6</v>
      </c>
      <c r="H101" s="11">
        <v>2.2999999999999998</v>
      </c>
      <c r="I101" s="11">
        <v>2.16</v>
      </c>
      <c r="J101" s="11">
        <v>2.1800000000000002</v>
      </c>
      <c r="K101" s="11">
        <v>2.2200000000000002</v>
      </c>
      <c r="L101" s="11">
        <v>2.2799999999999998</v>
      </c>
      <c r="M101" s="11">
        <v>2.0699999999999998</v>
      </c>
      <c r="N101" s="11">
        <v>2.3499227170000001</v>
      </c>
      <c r="O101" s="11">
        <v>2.14</v>
      </c>
      <c r="P101" s="11">
        <v>2.1</v>
      </c>
      <c r="Q101" s="144">
        <v>2</v>
      </c>
      <c r="R101" s="11">
        <v>2.14</v>
      </c>
      <c r="S101" s="144">
        <v>2</v>
      </c>
      <c r="T101" s="11">
        <v>2.4300000000000002</v>
      </c>
      <c r="U101" s="144">
        <v>7.81</v>
      </c>
      <c r="V101" s="144">
        <v>2.5</v>
      </c>
      <c r="W101" s="11">
        <v>1.8759999999999999</v>
      </c>
      <c r="X101" s="149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>
        <v>19</v>
      </c>
    </row>
    <row r="102" spans="1:65">
      <c r="A102" s="29"/>
      <c r="B102" s="19">
        <v>1</v>
      </c>
      <c r="C102" s="9">
        <v>6</v>
      </c>
      <c r="D102" s="11">
        <v>2.1800000000000002</v>
      </c>
      <c r="E102" s="11">
        <v>1.9815099677509187</v>
      </c>
      <c r="F102" s="11">
        <v>2.2539600000000002</v>
      </c>
      <c r="G102" s="144">
        <v>2.9</v>
      </c>
      <c r="H102" s="11">
        <v>2.1</v>
      </c>
      <c r="I102" s="11">
        <v>2.21</v>
      </c>
      <c r="J102" s="11">
        <v>2.16</v>
      </c>
      <c r="K102" s="11">
        <v>2.2200000000000002</v>
      </c>
      <c r="L102" s="11">
        <v>2.23</v>
      </c>
      <c r="M102" s="11">
        <v>2.08</v>
      </c>
      <c r="N102" s="11">
        <v>2.4656650675199998</v>
      </c>
      <c r="O102" s="11">
        <v>2.14</v>
      </c>
      <c r="P102" s="11">
        <v>2.1</v>
      </c>
      <c r="Q102" s="144">
        <v>2</v>
      </c>
      <c r="R102" s="11">
        <v>2.06</v>
      </c>
      <c r="S102" s="144">
        <v>2</v>
      </c>
      <c r="T102" s="11">
        <v>2.4</v>
      </c>
      <c r="U102" s="144">
        <v>7.55</v>
      </c>
      <c r="V102" s="144">
        <v>2.5</v>
      </c>
      <c r="W102" s="11">
        <v>1.895</v>
      </c>
      <c r="X102" s="149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29"/>
      <c r="B103" s="20" t="s">
        <v>260</v>
      </c>
      <c r="C103" s="12"/>
      <c r="D103" s="22">
        <v>2.2333333333333329</v>
      </c>
      <c r="E103" s="22">
        <v>2.0418883685761027</v>
      </c>
      <c r="F103" s="22">
        <v>2.2969600000000003</v>
      </c>
      <c r="G103" s="22">
        <v>2.75</v>
      </c>
      <c r="H103" s="22">
        <v>2.1</v>
      </c>
      <c r="I103" s="22">
        <v>2.1750000000000003</v>
      </c>
      <c r="J103" s="22">
        <v>2.1566666666666667</v>
      </c>
      <c r="K103" s="22">
        <v>2.2250000000000001</v>
      </c>
      <c r="L103" s="22">
        <v>2.2216666666666667</v>
      </c>
      <c r="M103" s="22">
        <v>2.0716666666666668</v>
      </c>
      <c r="N103" s="22">
        <v>2.3947938562533335</v>
      </c>
      <c r="O103" s="22">
        <v>2.1316666666666668</v>
      </c>
      <c r="P103" s="22">
        <v>2.1</v>
      </c>
      <c r="Q103" s="22">
        <v>2</v>
      </c>
      <c r="R103" s="22">
        <v>2.1450000000000005</v>
      </c>
      <c r="S103" s="22">
        <v>2</v>
      </c>
      <c r="T103" s="22">
        <v>2.1716666666666664</v>
      </c>
      <c r="U103" s="22">
        <v>7.7616666666666667</v>
      </c>
      <c r="V103" s="22">
        <v>2.5</v>
      </c>
      <c r="W103" s="22">
        <v>1.9173333333333333</v>
      </c>
      <c r="X103" s="149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29"/>
      <c r="B104" s="3" t="s">
        <v>261</v>
      </c>
      <c r="C104" s="28"/>
      <c r="D104" s="11">
        <v>2.2400000000000002</v>
      </c>
      <c r="E104" s="11">
        <v>2.0326063241274612</v>
      </c>
      <c r="F104" s="11">
        <v>2.2898700000000001</v>
      </c>
      <c r="G104" s="11">
        <v>2.75</v>
      </c>
      <c r="H104" s="11">
        <v>2.1</v>
      </c>
      <c r="I104" s="11">
        <v>2.165</v>
      </c>
      <c r="J104" s="11">
        <v>2.16</v>
      </c>
      <c r="K104" s="11">
        <v>2.2200000000000002</v>
      </c>
      <c r="L104" s="11">
        <v>2.2149999999999999</v>
      </c>
      <c r="M104" s="11">
        <v>2.0750000000000002</v>
      </c>
      <c r="N104" s="11">
        <v>2.3650997250000003</v>
      </c>
      <c r="O104" s="11">
        <v>2.1349999999999998</v>
      </c>
      <c r="P104" s="11">
        <v>2.1</v>
      </c>
      <c r="Q104" s="11">
        <v>2</v>
      </c>
      <c r="R104" s="11">
        <v>2.14</v>
      </c>
      <c r="S104" s="11">
        <v>2</v>
      </c>
      <c r="T104" s="11">
        <v>2.2650000000000001</v>
      </c>
      <c r="U104" s="11">
        <v>7.77</v>
      </c>
      <c r="V104" s="11">
        <v>2.5</v>
      </c>
      <c r="W104" s="11">
        <v>1.9190000000000003</v>
      </c>
      <c r="X104" s="149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29"/>
      <c r="B105" s="3" t="s">
        <v>262</v>
      </c>
      <c r="C105" s="28"/>
      <c r="D105" s="23">
        <v>7.5011110288187771E-2</v>
      </c>
      <c r="E105" s="23">
        <v>5.9549542763518371E-2</v>
      </c>
      <c r="F105" s="23">
        <v>3.4118937849821604E-2</v>
      </c>
      <c r="G105" s="23">
        <v>0.13784048752090211</v>
      </c>
      <c r="H105" s="23">
        <v>0.1414213562373095</v>
      </c>
      <c r="I105" s="23">
        <v>2.0736441353327643E-2</v>
      </c>
      <c r="J105" s="23">
        <v>1.6329931618554627E-2</v>
      </c>
      <c r="K105" s="23">
        <v>1.3784048752090187E-2</v>
      </c>
      <c r="L105" s="23">
        <v>3.1885210782848235E-2</v>
      </c>
      <c r="M105" s="23">
        <v>2.7868739954771436E-2</v>
      </c>
      <c r="N105" s="23">
        <v>5.552642311021886E-2</v>
      </c>
      <c r="O105" s="23">
        <v>9.8319208025017674E-3</v>
      </c>
      <c r="P105" s="23">
        <v>0</v>
      </c>
      <c r="Q105" s="23">
        <v>0</v>
      </c>
      <c r="R105" s="23">
        <v>7.035623639735146E-2</v>
      </c>
      <c r="S105" s="23">
        <v>0</v>
      </c>
      <c r="T105" s="23">
        <v>0.27403771030036678</v>
      </c>
      <c r="U105" s="23">
        <v>0.14688998150543356</v>
      </c>
      <c r="V105" s="23">
        <v>0</v>
      </c>
      <c r="W105" s="23">
        <v>2.9316661929126096E-2</v>
      </c>
      <c r="X105" s="202"/>
      <c r="Y105" s="203"/>
      <c r="Z105" s="203"/>
      <c r="AA105" s="203"/>
      <c r="AB105" s="203"/>
      <c r="AC105" s="203"/>
      <c r="AD105" s="203"/>
      <c r="AE105" s="203"/>
      <c r="AF105" s="203"/>
      <c r="AG105" s="203"/>
      <c r="AH105" s="203"/>
      <c r="AI105" s="203"/>
      <c r="AJ105" s="203"/>
      <c r="AK105" s="203"/>
      <c r="AL105" s="203"/>
      <c r="AM105" s="203"/>
      <c r="AN105" s="203"/>
      <c r="AO105" s="203"/>
      <c r="AP105" s="203"/>
      <c r="AQ105" s="203"/>
      <c r="AR105" s="203"/>
      <c r="AS105" s="203"/>
      <c r="AT105" s="203"/>
      <c r="AU105" s="203"/>
      <c r="AV105" s="203"/>
      <c r="AW105" s="203"/>
      <c r="AX105" s="203"/>
      <c r="AY105" s="203"/>
      <c r="AZ105" s="203"/>
      <c r="BA105" s="203"/>
      <c r="BB105" s="203"/>
      <c r="BC105" s="203"/>
      <c r="BD105" s="203"/>
      <c r="BE105" s="203"/>
      <c r="BF105" s="203"/>
      <c r="BG105" s="203"/>
      <c r="BH105" s="203"/>
      <c r="BI105" s="203"/>
      <c r="BJ105" s="203"/>
      <c r="BK105" s="203"/>
      <c r="BL105" s="203"/>
      <c r="BM105" s="56"/>
    </row>
    <row r="106" spans="1:65">
      <c r="A106" s="29"/>
      <c r="B106" s="3" t="s">
        <v>86</v>
      </c>
      <c r="C106" s="28"/>
      <c r="D106" s="13">
        <v>3.3587064308143781E-2</v>
      </c>
      <c r="E106" s="13">
        <v>2.9163956110414033E-2</v>
      </c>
      <c r="F106" s="13">
        <v>1.4853953856323836E-2</v>
      </c>
      <c r="G106" s="13">
        <v>5.0123813643964406E-2</v>
      </c>
      <c r="H106" s="13">
        <v>6.7343502970147379E-2</v>
      </c>
      <c r="I106" s="13">
        <v>9.5339960245184544E-3</v>
      </c>
      <c r="J106" s="13">
        <v>7.571838463008327E-3</v>
      </c>
      <c r="K106" s="13">
        <v>6.1950780908270504E-3</v>
      </c>
      <c r="L106" s="13">
        <v>1.4351932835490579E-2</v>
      </c>
      <c r="M106" s="13">
        <v>1.3452328216301577E-2</v>
      </c>
      <c r="N106" s="13">
        <v>2.3186305980043818E-2</v>
      </c>
      <c r="O106" s="13">
        <v>4.6123162482416416E-3</v>
      </c>
      <c r="P106" s="13">
        <v>0</v>
      </c>
      <c r="Q106" s="13">
        <v>0</v>
      </c>
      <c r="R106" s="13">
        <v>3.2800110208555451E-2</v>
      </c>
      <c r="S106" s="13">
        <v>0</v>
      </c>
      <c r="T106" s="13">
        <v>0.12618774073693023</v>
      </c>
      <c r="U106" s="13">
        <v>1.8925056668082484E-2</v>
      </c>
      <c r="V106" s="13">
        <v>0</v>
      </c>
      <c r="W106" s="13">
        <v>1.529033132603934E-2</v>
      </c>
      <c r="X106" s="149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29"/>
      <c r="B107" s="3" t="s">
        <v>263</v>
      </c>
      <c r="C107" s="28"/>
      <c r="D107" s="13">
        <v>3.450483649273739E-2</v>
      </c>
      <c r="E107" s="13">
        <v>-5.417460020735354E-2</v>
      </c>
      <c r="F107" s="13">
        <v>6.3977416073294879E-2</v>
      </c>
      <c r="G107" s="13">
        <v>0.27383058224852008</v>
      </c>
      <c r="H107" s="13">
        <v>-2.7256646282948216E-2</v>
      </c>
      <c r="I107" s="13">
        <v>7.4841877783751176E-3</v>
      </c>
      <c r="J107" s="13">
        <v>-1.008016103281717E-3</v>
      </c>
      <c r="K107" s="13">
        <v>3.0644743819257192E-2</v>
      </c>
      <c r="L107" s="13">
        <v>2.910070674986498E-2</v>
      </c>
      <c r="M107" s="13">
        <v>-4.0380961372781465E-2</v>
      </c>
      <c r="N107" s="13">
        <v>0.10929514628231374</v>
      </c>
      <c r="O107" s="13">
        <v>-1.2588294123722865E-2</v>
      </c>
      <c r="P107" s="13">
        <v>-2.7256646282948216E-2</v>
      </c>
      <c r="Q107" s="13">
        <v>-7.3577758364712587E-2</v>
      </c>
      <c r="R107" s="13">
        <v>-6.412145846154127E-3</v>
      </c>
      <c r="S107" s="13">
        <v>-7.3577758364712587E-2</v>
      </c>
      <c r="T107" s="13">
        <v>5.9401507089826833E-3</v>
      </c>
      <c r="U107" s="13">
        <v>2.5952903160796112</v>
      </c>
      <c r="V107" s="13">
        <v>0.15802780204410927</v>
      </c>
      <c r="W107" s="13">
        <v>-0.11186987768563783</v>
      </c>
      <c r="X107" s="149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29"/>
      <c r="B108" s="45" t="s">
        <v>264</v>
      </c>
      <c r="C108" s="46"/>
      <c r="D108" s="44">
        <v>0.55000000000000004</v>
      </c>
      <c r="E108" s="44">
        <v>1.21</v>
      </c>
      <c r="F108" s="44">
        <v>1.1399999999999999</v>
      </c>
      <c r="G108" s="44">
        <v>5.3</v>
      </c>
      <c r="H108" s="44">
        <v>0.67</v>
      </c>
      <c r="I108" s="44">
        <v>0.02</v>
      </c>
      <c r="J108" s="44">
        <v>0.15</v>
      </c>
      <c r="K108" s="44">
        <v>0.48</v>
      </c>
      <c r="L108" s="44">
        <v>0.44</v>
      </c>
      <c r="M108" s="44">
        <v>0.93</v>
      </c>
      <c r="N108" s="44">
        <v>2.04</v>
      </c>
      <c r="O108" s="44">
        <v>0.38</v>
      </c>
      <c r="P108" s="44">
        <v>0.67</v>
      </c>
      <c r="Q108" s="44" t="s">
        <v>265</v>
      </c>
      <c r="R108" s="44">
        <v>0.26</v>
      </c>
      <c r="S108" s="44" t="s">
        <v>265</v>
      </c>
      <c r="T108" s="44">
        <v>0.02</v>
      </c>
      <c r="U108" s="44">
        <v>51.39</v>
      </c>
      <c r="V108" s="44">
        <v>3</v>
      </c>
      <c r="W108" s="44">
        <v>2.35</v>
      </c>
      <c r="X108" s="149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B109" s="30" t="s">
        <v>304</v>
      </c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BM109" s="55"/>
    </row>
    <row r="110" spans="1:65">
      <c r="BM110" s="55"/>
    </row>
    <row r="111" spans="1:65" ht="15">
      <c r="B111" s="8" t="s">
        <v>489</v>
      </c>
      <c r="BM111" s="27" t="s">
        <v>66</v>
      </c>
    </row>
    <row r="112" spans="1:65" ht="15">
      <c r="A112" s="24" t="s">
        <v>16</v>
      </c>
      <c r="B112" s="18" t="s">
        <v>110</v>
      </c>
      <c r="C112" s="15" t="s">
        <v>111</v>
      </c>
      <c r="D112" s="16" t="s">
        <v>229</v>
      </c>
      <c r="E112" s="17" t="s">
        <v>229</v>
      </c>
      <c r="F112" s="17" t="s">
        <v>229</v>
      </c>
      <c r="G112" s="17" t="s">
        <v>229</v>
      </c>
      <c r="H112" s="17" t="s">
        <v>229</v>
      </c>
      <c r="I112" s="17" t="s">
        <v>229</v>
      </c>
      <c r="J112" s="17" t="s">
        <v>229</v>
      </c>
      <c r="K112" s="17" t="s">
        <v>229</v>
      </c>
      <c r="L112" s="17" t="s">
        <v>229</v>
      </c>
      <c r="M112" s="17" t="s">
        <v>229</v>
      </c>
      <c r="N112" s="17" t="s">
        <v>229</v>
      </c>
      <c r="O112" s="17" t="s">
        <v>229</v>
      </c>
      <c r="P112" s="17" t="s">
        <v>229</v>
      </c>
      <c r="Q112" s="17" t="s">
        <v>229</v>
      </c>
      <c r="R112" s="17" t="s">
        <v>229</v>
      </c>
      <c r="S112" s="17" t="s">
        <v>229</v>
      </c>
      <c r="T112" s="17" t="s">
        <v>229</v>
      </c>
      <c r="U112" s="17" t="s">
        <v>229</v>
      </c>
      <c r="V112" s="17" t="s">
        <v>229</v>
      </c>
      <c r="W112" s="149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>
        <v>1</v>
      </c>
    </row>
    <row r="113" spans="1:65">
      <c r="A113" s="29"/>
      <c r="B113" s="19" t="s">
        <v>230</v>
      </c>
      <c r="C113" s="9" t="s">
        <v>230</v>
      </c>
      <c r="D113" s="147" t="s">
        <v>233</v>
      </c>
      <c r="E113" s="148" t="s">
        <v>234</v>
      </c>
      <c r="F113" s="148" t="s">
        <v>238</v>
      </c>
      <c r="G113" s="148" t="s">
        <v>239</v>
      </c>
      <c r="H113" s="148" t="s">
        <v>240</v>
      </c>
      <c r="I113" s="148" t="s">
        <v>241</v>
      </c>
      <c r="J113" s="148" t="s">
        <v>242</v>
      </c>
      <c r="K113" s="148" t="s">
        <v>243</v>
      </c>
      <c r="L113" s="148" t="s">
        <v>244</v>
      </c>
      <c r="M113" s="148" t="s">
        <v>245</v>
      </c>
      <c r="N113" s="148" t="s">
        <v>246</v>
      </c>
      <c r="O113" s="148" t="s">
        <v>247</v>
      </c>
      <c r="P113" s="148" t="s">
        <v>248</v>
      </c>
      <c r="Q113" s="148" t="s">
        <v>249</v>
      </c>
      <c r="R113" s="148" t="s">
        <v>250</v>
      </c>
      <c r="S113" s="148" t="s">
        <v>284</v>
      </c>
      <c r="T113" s="148" t="s">
        <v>253</v>
      </c>
      <c r="U113" s="148" t="s">
        <v>254</v>
      </c>
      <c r="V113" s="148" t="s">
        <v>299</v>
      </c>
      <c r="W113" s="149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 t="s">
        <v>3</v>
      </c>
    </row>
    <row r="114" spans="1:65">
      <c r="A114" s="29"/>
      <c r="B114" s="19"/>
      <c r="C114" s="9"/>
      <c r="D114" s="10" t="s">
        <v>300</v>
      </c>
      <c r="E114" s="11" t="s">
        <v>300</v>
      </c>
      <c r="F114" s="11" t="s">
        <v>301</v>
      </c>
      <c r="G114" s="11" t="s">
        <v>300</v>
      </c>
      <c r="H114" s="11" t="s">
        <v>301</v>
      </c>
      <c r="I114" s="11" t="s">
        <v>301</v>
      </c>
      <c r="J114" s="11" t="s">
        <v>301</v>
      </c>
      <c r="K114" s="11" t="s">
        <v>301</v>
      </c>
      <c r="L114" s="11" t="s">
        <v>301</v>
      </c>
      <c r="M114" s="11" t="s">
        <v>114</v>
      </c>
      <c r="N114" s="11" t="s">
        <v>301</v>
      </c>
      <c r="O114" s="11" t="s">
        <v>300</v>
      </c>
      <c r="P114" s="11" t="s">
        <v>300</v>
      </c>
      <c r="Q114" s="11" t="s">
        <v>300</v>
      </c>
      <c r="R114" s="11" t="s">
        <v>301</v>
      </c>
      <c r="S114" s="11" t="s">
        <v>301</v>
      </c>
      <c r="T114" s="11" t="s">
        <v>114</v>
      </c>
      <c r="U114" s="11" t="s">
        <v>300</v>
      </c>
      <c r="V114" s="11" t="s">
        <v>114</v>
      </c>
      <c r="W114" s="149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1</v>
      </c>
    </row>
    <row r="115" spans="1:65">
      <c r="A115" s="29"/>
      <c r="B115" s="19"/>
      <c r="C115" s="9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149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>
        <v>2</v>
      </c>
    </row>
    <row r="116" spans="1:65">
      <c r="A116" s="29"/>
      <c r="B116" s="18">
        <v>1</v>
      </c>
      <c r="C116" s="14">
        <v>1</v>
      </c>
      <c r="D116" s="220">
        <v>9.5</v>
      </c>
      <c r="E116" s="220">
        <v>9.4603478253092703</v>
      </c>
      <c r="F116" s="220">
        <v>10.199999999999999</v>
      </c>
      <c r="G116" s="220">
        <v>11.18</v>
      </c>
      <c r="H116" s="220">
        <v>10.199999999999999</v>
      </c>
      <c r="I116" s="220">
        <v>10</v>
      </c>
      <c r="J116" s="220">
        <v>9.75</v>
      </c>
      <c r="K116" s="220">
        <v>9.86</v>
      </c>
      <c r="L116" s="220">
        <v>10.55</v>
      </c>
      <c r="M116" s="220">
        <v>9.5684401418</v>
      </c>
      <c r="N116" s="220">
        <v>10.4</v>
      </c>
      <c r="O116" s="220">
        <v>10.3</v>
      </c>
      <c r="P116" s="220">
        <v>8.91</v>
      </c>
      <c r="Q116" s="220">
        <v>10.46</v>
      </c>
      <c r="R116" s="220">
        <v>10.09</v>
      </c>
      <c r="S116" s="220">
        <v>8.9499999999999993</v>
      </c>
      <c r="T116" s="227">
        <v>6.87</v>
      </c>
      <c r="U116" s="220">
        <v>11.4</v>
      </c>
      <c r="V116" s="227">
        <v>4.3289999999999997</v>
      </c>
      <c r="W116" s="221"/>
      <c r="X116" s="222"/>
      <c r="Y116" s="222"/>
      <c r="Z116" s="222"/>
      <c r="AA116" s="222"/>
      <c r="AB116" s="222"/>
      <c r="AC116" s="222"/>
      <c r="AD116" s="222"/>
      <c r="AE116" s="222"/>
      <c r="AF116" s="222"/>
      <c r="AG116" s="222"/>
      <c r="AH116" s="222"/>
      <c r="AI116" s="222"/>
      <c r="AJ116" s="222"/>
      <c r="AK116" s="222"/>
      <c r="AL116" s="222"/>
      <c r="AM116" s="222"/>
      <c r="AN116" s="222"/>
      <c r="AO116" s="222"/>
      <c r="AP116" s="222"/>
      <c r="AQ116" s="222"/>
      <c r="AR116" s="222"/>
      <c r="AS116" s="222"/>
      <c r="AT116" s="222"/>
      <c r="AU116" s="222"/>
      <c r="AV116" s="222"/>
      <c r="AW116" s="222"/>
      <c r="AX116" s="222"/>
      <c r="AY116" s="222"/>
      <c r="AZ116" s="222"/>
      <c r="BA116" s="222"/>
      <c r="BB116" s="222"/>
      <c r="BC116" s="222"/>
      <c r="BD116" s="222"/>
      <c r="BE116" s="222"/>
      <c r="BF116" s="222"/>
      <c r="BG116" s="222"/>
      <c r="BH116" s="222"/>
      <c r="BI116" s="222"/>
      <c r="BJ116" s="222"/>
      <c r="BK116" s="222"/>
      <c r="BL116" s="222"/>
      <c r="BM116" s="223">
        <v>1</v>
      </c>
    </row>
    <row r="117" spans="1:65">
      <c r="A117" s="29"/>
      <c r="B117" s="19">
        <v>1</v>
      </c>
      <c r="C117" s="9">
        <v>2</v>
      </c>
      <c r="D117" s="224">
        <v>9.99</v>
      </c>
      <c r="E117" s="224">
        <v>9.4754792524801523</v>
      </c>
      <c r="F117" s="224">
        <v>10.1</v>
      </c>
      <c r="G117" s="224">
        <v>10.67</v>
      </c>
      <c r="H117" s="224">
        <v>9.94</v>
      </c>
      <c r="I117" s="224">
        <v>10.25</v>
      </c>
      <c r="J117" s="224">
        <v>11</v>
      </c>
      <c r="K117" s="228">
        <v>11.15</v>
      </c>
      <c r="L117" s="224">
        <v>10.95</v>
      </c>
      <c r="M117" s="224">
        <v>9.655215388200002</v>
      </c>
      <c r="N117" s="224">
        <v>10.220000000000001</v>
      </c>
      <c r="O117" s="224">
        <v>10.5</v>
      </c>
      <c r="P117" s="224">
        <v>8.83</v>
      </c>
      <c r="Q117" s="224">
        <v>10.199999999999999</v>
      </c>
      <c r="R117" s="224">
        <v>9.64</v>
      </c>
      <c r="S117" s="224">
        <v>9.11</v>
      </c>
      <c r="T117" s="229">
        <v>6.37</v>
      </c>
      <c r="U117" s="224">
        <v>11.3</v>
      </c>
      <c r="V117" s="229">
        <v>3.3170000000000002</v>
      </c>
      <c r="W117" s="221"/>
      <c r="X117" s="222"/>
      <c r="Y117" s="222"/>
      <c r="Z117" s="222"/>
      <c r="AA117" s="222"/>
      <c r="AB117" s="222"/>
      <c r="AC117" s="222"/>
      <c r="AD117" s="222"/>
      <c r="AE117" s="222"/>
      <c r="AF117" s="222"/>
      <c r="AG117" s="222"/>
      <c r="AH117" s="222"/>
      <c r="AI117" s="222"/>
      <c r="AJ117" s="222"/>
      <c r="AK117" s="222"/>
      <c r="AL117" s="222"/>
      <c r="AM117" s="222"/>
      <c r="AN117" s="222"/>
      <c r="AO117" s="222"/>
      <c r="AP117" s="222"/>
      <c r="AQ117" s="222"/>
      <c r="AR117" s="222"/>
      <c r="AS117" s="222"/>
      <c r="AT117" s="222"/>
      <c r="AU117" s="222"/>
      <c r="AV117" s="222"/>
      <c r="AW117" s="222"/>
      <c r="AX117" s="222"/>
      <c r="AY117" s="222"/>
      <c r="AZ117" s="222"/>
      <c r="BA117" s="222"/>
      <c r="BB117" s="222"/>
      <c r="BC117" s="222"/>
      <c r="BD117" s="222"/>
      <c r="BE117" s="222"/>
      <c r="BF117" s="222"/>
      <c r="BG117" s="222"/>
      <c r="BH117" s="222"/>
      <c r="BI117" s="222"/>
      <c r="BJ117" s="222"/>
      <c r="BK117" s="222"/>
      <c r="BL117" s="222"/>
      <c r="BM117" s="223">
        <v>26</v>
      </c>
    </row>
    <row r="118" spans="1:65">
      <c r="A118" s="29"/>
      <c r="B118" s="19">
        <v>1</v>
      </c>
      <c r="C118" s="9">
        <v>3</v>
      </c>
      <c r="D118" s="224">
        <v>10.33</v>
      </c>
      <c r="E118" s="224">
        <v>10.017014929672676</v>
      </c>
      <c r="F118" s="224">
        <v>9.77</v>
      </c>
      <c r="G118" s="224">
        <v>11.28</v>
      </c>
      <c r="H118" s="224">
        <v>10.6</v>
      </c>
      <c r="I118" s="224">
        <v>10.199999999999999</v>
      </c>
      <c r="J118" s="224">
        <v>10</v>
      </c>
      <c r="K118" s="224">
        <v>9.77</v>
      </c>
      <c r="L118" s="224">
        <v>11.2</v>
      </c>
      <c r="M118" s="224">
        <v>9.6436065706000011</v>
      </c>
      <c r="N118" s="224">
        <v>10.15</v>
      </c>
      <c r="O118" s="224">
        <v>10.7</v>
      </c>
      <c r="P118" s="224">
        <v>9.91</v>
      </c>
      <c r="Q118" s="224">
        <v>10.27</v>
      </c>
      <c r="R118" s="224">
        <v>10.16</v>
      </c>
      <c r="S118" s="224">
        <v>8.8000000000000007</v>
      </c>
      <c r="T118" s="229">
        <v>6.2</v>
      </c>
      <c r="U118" s="224">
        <v>10.4</v>
      </c>
      <c r="V118" s="229">
        <v>4.3380000000000001</v>
      </c>
      <c r="W118" s="221"/>
      <c r="X118" s="222"/>
      <c r="Y118" s="222"/>
      <c r="Z118" s="222"/>
      <c r="AA118" s="222"/>
      <c r="AB118" s="222"/>
      <c r="AC118" s="222"/>
      <c r="AD118" s="222"/>
      <c r="AE118" s="222"/>
      <c r="AF118" s="222"/>
      <c r="AG118" s="222"/>
      <c r="AH118" s="222"/>
      <c r="AI118" s="222"/>
      <c r="AJ118" s="222"/>
      <c r="AK118" s="222"/>
      <c r="AL118" s="222"/>
      <c r="AM118" s="222"/>
      <c r="AN118" s="222"/>
      <c r="AO118" s="222"/>
      <c r="AP118" s="222"/>
      <c r="AQ118" s="222"/>
      <c r="AR118" s="222"/>
      <c r="AS118" s="222"/>
      <c r="AT118" s="222"/>
      <c r="AU118" s="222"/>
      <c r="AV118" s="222"/>
      <c r="AW118" s="222"/>
      <c r="AX118" s="222"/>
      <c r="AY118" s="222"/>
      <c r="AZ118" s="222"/>
      <c r="BA118" s="222"/>
      <c r="BB118" s="222"/>
      <c r="BC118" s="222"/>
      <c r="BD118" s="222"/>
      <c r="BE118" s="222"/>
      <c r="BF118" s="222"/>
      <c r="BG118" s="222"/>
      <c r="BH118" s="222"/>
      <c r="BI118" s="222"/>
      <c r="BJ118" s="222"/>
      <c r="BK118" s="222"/>
      <c r="BL118" s="222"/>
      <c r="BM118" s="223">
        <v>16</v>
      </c>
    </row>
    <row r="119" spans="1:65">
      <c r="A119" s="29"/>
      <c r="B119" s="19">
        <v>1</v>
      </c>
      <c r="C119" s="9">
        <v>4</v>
      </c>
      <c r="D119" s="224">
        <v>10.32</v>
      </c>
      <c r="E119" s="224">
        <v>9.531951860793221</v>
      </c>
      <c r="F119" s="224">
        <v>9.89</v>
      </c>
      <c r="G119" s="224">
        <v>10.8</v>
      </c>
      <c r="H119" s="224">
        <v>11.05</v>
      </c>
      <c r="I119" s="224">
        <v>9.85</v>
      </c>
      <c r="J119" s="224">
        <v>10.75</v>
      </c>
      <c r="K119" s="224">
        <v>9.07</v>
      </c>
      <c r="L119" s="224">
        <v>10.7</v>
      </c>
      <c r="M119" s="224">
        <v>9.5812704066000016</v>
      </c>
      <c r="N119" s="224">
        <v>9.74</v>
      </c>
      <c r="O119" s="224">
        <v>10.1</v>
      </c>
      <c r="P119" s="224">
        <v>9.16</v>
      </c>
      <c r="Q119" s="224">
        <v>10.43</v>
      </c>
      <c r="R119" s="224">
        <v>10.210000000000001</v>
      </c>
      <c r="S119" s="224">
        <v>9.93</v>
      </c>
      <c r="T119" s="229">
        <v>6.25</v>
      </c>
      <c r="U119" s="224">
        <v>10.5</v>
      </c>
      <c r="V119" s="229">
        <v>3.8670000000000004</v>
      </c>
      <c r="W119" s="221"/>
      <c r="X119" s="222"/>
      <c r="Y119" s="222"/>
      <c r="Z119" s="222"/>
      <c r="AA119" s="222"/>
      <c r="AB119" s="222"/>
      <c r="AC119" s="222"/>
      <c r="AD119" s="222"/>
      <c r="AE119" s="222"/>
      <c r="AF119" s="222"/>
      <c r="AG119" s="222"/>
      <c r="AH119" s="222"/>
      <c r="AI119" s="222"/>
      <c r="AJ119" s="222"/>
      <c r="AK119" s="222"/>
      <c r="AL119" s="222"/>
      <c r="AM119" s="222"/>
      <c r="AN119" s="222"/>
      <c r="AO119" s="222"/>
      <c r="AP119" s="222"/>
      <c r="AQ119" s="222"/>
      <c r="AR119" s="222"/>
      <c r="AS119" s="222"/>
      <c r="AT119" s="222"/>
      <c r="AU119" s="222"/>
      <c r="AV119" s="222"/>
      <c r="AW119" s="222"/>
      <c r="AX119" s="222"/>
      <c r="AY119" s="222"/>
      <c r="AZ119" s="222"/>
      <c r="BA119" s="222"/>
      <c r="BB119" s="222"/>
      <c r="BC119" s="222"/>
      <c r="BD119" s="222"/>
      <c r="BE119" s="222"/>
      <c r="BF119" s="222"/>
      <c r="BG119" s="222"/>
      <c r="BH119" s="222"/>
      <c r="BI119" s="222"/>
      <c r="BJ119" s="222"/>
      <c r="BK119" s="222"/>
      <c r="BL119" s="222"/>
      <c r="BM119" s="223">
        <v>10.105732814032393</v>
      </c>
    </row>
    <row r="120" spans="1:65">
      <c r="A120" s="29"/>
      <c r="B120" s="19">
        <v>1</v>
      </c>
      <c r="C120" s="9">
        <v>5</v>
      </c>
      <c r="D120" s="224">
        <v>9.02</v>
      </c>
      <c r="E120" s="224">
        <v>9.271680268125408</v>
      </c>
      <c r="F120" s="224">
        <v>10.3</v>
      </c>
      <c r="G120" s="224">
        <v>10.41</v>
      </c>
      <c r="H120" s="224">
        <v>9.91</v>
      </c>
      <c r="I120" s="228">
        <v>9.1300000000000008</v>
      </c>
      <c r="J120" s="224">
        <v>10.15</v>
      </c>
      <c r="K120" s="224">
        <v>9.4600000000000009</v>
      </c>
      <c r="L120" s="224">
        <v>11</v>
      </c>
      <c r="M120" s="224">
        <v>9.6807582912000001</v>
      </c>
      <c r="N120" s="224">
        <v>9.99</v>
      </c>
      <c r="O120" s="224">
        <v>10.7</v>
      </c>
      <c r="P120" s="224">
        <v>9.7200000000000006</v>
      </c>
      <c r="Q120" s="224">
        <v>10.02</v>
      </c>
      <c r="R120" s="228">
        <v>12.68</v>
      </c>
      <c r="S120" s="228">
        <v>12.1</v>
      </c>
      <c r="T120" s="229">
        <v>6.62</v>
      </c>
      <c r="U120" s="224">
        <v>11.8</v>
      </c>
      <c r="V120" s="229">
        <v>4.03</v>
      </c>
      <c r="W120" s="221"/>
      <c r="X120" s="222"/>
      <c r="Y120" s="222"/>
      <c r="Z120" s="222"/>
      <c r="AA120" s="222"/>
      <c r="AB120" s="222"/>
      <c r="AC120" s="222"/>
      <c r="AD120" s="222"/>
      <c r="AE120" s="222"/>
      <c r="AF120" s="222"/>
      <c r="AG120" s="222"/>
      <c r="AH120" s="222"/>
      <c r="AI120" s="222"/>
      <c r="AJ120" s="222"/>
      <c r="AK120" s="222"/>
      <c r="AL120" s="222"/>
      <c r="AM120" s="222"/>
      <c r="AN120" s="222"/>
      <c r="AO120" s="222"/>
      <c r="AP120" s="222"/>
      <c r="AQ120" s="222"/>
      <c r="AR120" s="222"/>
      <c r="AS120" s="222"/>
      <c r="AT120" s="222"/>
      <c r="AU120" s="222"/>
      <c r="AV120" s="222"/>
      <c r="AW120" s="222"/>
      <c r="AX120" s="222"/>
      <c r="AY120" s="222"/>
      <c r="AZ120" s="222"/>
      <c r="BA120" s="222"/>
      <c r="BB120" s="222"/>
      <c r="BC120" s="222"/>
      <c r="BD120" s="222"/>
      <c r="BE120" s="222"/>
      <c r="BF120" s="222"/>
      <c r="BG120" s="222"/>
      <c r="BH120" s="222"/>
      <c r="BI120" s="222"/>
      <c r="BJ120" s="222"/>
      <c r="BK120" s="222"/>
      <c r="BL120" s="222"/>
      <c r="BM120" s="223">
        <v>20</v>
      </c>
    </row>
    <row r="121" spans="1:65">
      <c r="A121" s="29"/>
      <c r="B121" s="19">
        <v>1</v>
      </c>
      <c r="C121" s="9">
        <v>6</v>
      </c>
      <c r="D121" s="224">
        <v>9.74</v>
      </c>
      <c r="E121" s="224">
        <v>9.8926412267234127</v>
      </c>
      <c r="F121" s="224">
        <v>9.7899999999999991</v>
      </c>
      <c r="G121" s="224">
        <v>10.9</v>
      </c>
      <c r="H121" s="224">
        <v>10.15</v>
      </c>
      <c r="I121" s="224">
        <v>10.35</v>
      </c>
      <c r="J121" s="224">
        <v>10.3</v>
      </c>
      <c r="K121" s="224">
        <v>9.9499999999999993</v>
      </c>
      <c r="L121" s="224">
        <v>11.6</v>
      </c>
      <c r="M121" s="224">
        <v>9.6923408698000006</v>
      </c>
      <c r="N121" s="224">
        <v>10.23</v>
      </c>
      <c r="O121" s="224">
        <v>9.86</v>
      </c>
      <c r="P121" s="224">
        <v>9.3800000000000008</v>
      </c>
      <c r="Q121" s="224">
        <v>10.76</v>
      </c>
      <c r="R121" s="224">
        <v>10.53</v>
      </c>
      <c r="S121" s="224">
        <v>9.14</v>
      </c>
      <c r="T121" s="229">
        <v>6.79</v>
      </c>
      <c r="U121" s="224">
        <v>10.6</v>
      </c>
      <c r="V121" s="229">
        <v>5.5730000000000004</v>
      </c>
      <c r="W121" s="221"/>
      <c r="X121" s="222"/>
      <c r="Y121" s="222"/>
      <c r="Z121" s="222"/>
      <c r="AA121" s="222"/>
      <c r="AB121" s="222"/>
      <c r="AC121" s="222"/>
      <c r="AD121" s="222"/>
      <c r="AE121" s="222"/>
      <c r="AF121" s="222"/>
      <c r="AG121" s="222"/>
      <c r="AH121" s="222"/>
      <c r="AI121" s="222"/>
      <c r="AJ121" s="222"/>
      <c r="AK121" s="222"/>
      <c r="AL121" s="222"/>
      <c r="AM121" s="222"/>
      <c r="AN121" s="222"/>
      <c r="AO121" s="222"/>
      <c r="AP121" s="222"/>
      <c r="AQ121" s="222"/>
      <c r="AR121" s="222"/>
      <c r="AS121" s="222"/>
      <c r="AT121" s="222"/>
      <c r="AU121" s="222"/>
      <c r="AV121" s="222"/>
      <c r="AW121" s="222"/>
      <c r="AX121" s="222"/>
      <c r="AY121" s="222"/>
      <c r="AZ121" s="222"/>
      <c r="BA121" s="222"/>
      <c r="BB121" s="222"/>
      <c r="BC121" s="222"/>
      <c r="BD121" s="222"/>
      <c r="BE121" s="222"/>
      <c r="BF121" s="222"/>
      <c r="BG121" s="222"/>
      <c r="BH121" s="222"/>
      <c r="BI121" s="222"/>
      <c r="BJ121" s="222"/>
      <c r="BK121" s="222"/>
      <c r="BL121" s="222"/>
      <c r="BM121" s="225"/>
    </row>
    <row r="122" spans="1:65">
      <c r="A122" s="29"/>
      <c r="B122" s="20" t="s">
        <v>260</v>
      </c>
      <c r="C122" s="12"/>
      <c r="D122" s="226">
        <v>9.8166666666666664</v>
      </c>
      <c r="E122" s="226">
        <v>9.6081858938506901</v>
      </c>
      <c r="F122" s="226">
        <v>10.008333333333331</v>
      </c>
      <c r="G122" s="226">
        <v>10.873333333333335</v>
      </c>
      <c r="H122" s="226">
        <v>10.308333333333334</v>
      </c>
      <c r="I122" s="226">
        <v>9.9633333333333329</v>
      </c>
      <c r="J122" s="226">
        <v>10.325000000000001</v>
      </c>
      <c r="K122" s="226">
        <v>9.8766666666666652</v>
      </c>
      <c r="L122" s="226">
        <v>11</v>
      </c>
      <c r="M122" s="226">
        <v>9.6369386113666664</v>
      </c>
      <c r="N122" s="226">
        <v>10.121666666666668</v>
      </c>
      <c r="O122" s="226">
        <v>10.36</v>
      </c>
      <c r="P122" s="226">
        <v>9.3183333333333334</v>
      </c>
      <c r="Q122" s="226">
        <v>10.356666666666666</v>
      </c>
      <c r="R122" s="226">
        <v>10.551666666666668</v>
      </c>
      <c r="S122" s="226">
        <v>9.6716666666666669</v>
      </c>
      <c r="T122" s="226">
        <v>6.5166666666666666</v>
      </c>
      <c r="U122" s="226">
        <v>11</v>
      </c>
      <c r="V122" s="226">
        <v>4.2423333333333337</v>
      </c>
      <c r="W122" s="221"/>
      <c r="X122" s="222"/>
      <c r="Y122" s="222"/>
      <c r="Z122" s="222"/>
      <c r="AA122" s="222"/>
      <c r="AB122" s="222"/>
      <c r="AC122" s="222"/>
      <c r="AD122" s="222"/>
      <c r="AE122" s="222"/>
      <c r="AF122" s="222"/>
      <c r="AG122" s="222"/>
      <c r="AH122" s="222"/>
      <c r="AI122" s="222"/>
      <c r="AJ122" s="222"/>
      <c r="AK122" s="222"/>
      <c r="AL122" s="222"/>
      <c r="AM122" s="222"/>
      <c r="AN122" s="222"/>
      <c r="AO122" s="222"/>
      <c r="AP122" s="222"/>
      <c r="AQ122" s="222"/>
      <c r="AR122" s="222"/>
      <c r="AS122" s="222"/>
      <c r="AT122" s="222"/>
      <c r="AU122" s="222"/>
      <c r="AV122" s="222"/>
      <c r="AW122" s="222"/>
      <c r="AX122" s="222"/>
      <c r="AY122" s="222"/>
      <c r="AZ122" s="222"/>
      <c r="BA122" s="222"/>
      <c r="BB122" s="222"/>
      <c r="BC122" s="222"/>
      <c r="BD122" s="222"/>
      <c r="BE122" s="222"/>
      <c r="BF122" s="222"/>
      <c r="BG122" s="222"/>
      <c r="BH122" s="222"/>
      <c r="BI122" s="222"/>
      <c r="BJ122" s="222"/>
      <c r="BK122" s="222"/>
      <c r="BL122" s="222"/>
      <c r="BM122" s="225"/>
    </row>
    <row r="123" spans="1:65">
      <c r="A123" s="29"/>
      <c r="B123" s="3" t="s">
        <v>261</v>
      </c>
      <c r="C123" s="28"/>
      <c r="D123" s="224">
        <v>9.8650000000000002</v>
      </c>
      <c r="E123" s="224">
        <v>9.5037155566366867</v>
      </c>
      <c r="F123" s="224">
        <v>9.995000000000001</v>
      </c>
      <c r="G123" s="224">
        <v>10.850000000000001</v>
      </c>
      <c r="H123" s="224">
        <v>10.175000000000001</v>
      </c>
      <c r="I123" s="224">
        <v>10.1</v>
      </c>
      <c r="J123" s="224">
        <v>10.225000000000001</v>
      </c>
      <c r="K123" s="224">
        <v>9.8149999999999995</v>
      </c>
      <c r="L123" s="224">
        <v>10.975</v>
      </c>
      <c r="M123" s="224">
        <v>9.6494109794000025</v>
      </c>
      <c r="N123" s="224">
        <v>10.185</v>
      </c>
      <c r="O123" s="224">
        <v>10.4</v>
      </c>
      <c r="P123" s="224">
        <v>9.27</v>
      </c>
      <c r="Q123" s="224">
        <v>10.35</v>
      </c>
      <c r="R123" s="224">
        <v>10.185</v>
      </c>
      <c r="S123" s="224">
        <v>9.125</v>
      </c>
      <c r="T123" s="224">
        <v>6.4950000000000001</v>
      </c>
      <c r="U123" s="224">
        <v>10.95</v>
      </c>
      <c r="V123" s="224">
        <v>4.1795</v>
      </c>
      <c r="W123" s="221"/>
      <c r="X123" s="222"/>
      <c r="Y123" s="222"/>
      <c r="Z123" s="222"/>
      <c r="AA123" s="222"/>
      <c r="AB123" s="222"/>
      <c r="AC123" s="222"/>
      <c r="AD123" s="222"/>
      <c r="AE123" s="222"/>
      <c r="AF123" s="222"/>
      <c r="AG123" s="222"/>
      <c r="AH123" s="222"/>
      <c r="AI123" s="222"/>
      <c r="AJ123" s="222"/>
      <c r="AK123" s="222"/>
      <c r="AL123" s="222"/>
      <c r="AM123" s="222"/>
      <c r="AN123" s="222"/>
      <c r="AO123" s="222"/>
      <c r="AP123" s="222"/>
      <c r="AQ123" s="222"/>
      <c r="AR123" s="222"/>
      <c r="AS123" s="222"/>
      <c r="AT123" s="222"/>
      <c r="AU123" s="222"/>
      <c r="AV123" s="222"/>
      <c r="AW123" s="222"/>
      <c r="AX123" s="222"/>
      <c r="AY123" s="222"/>
      <c r="AZ123" s="222"/>
      <c r="BA123" s="222"/>
      <c r="BB123" s="222"/>
      <c r="BC123" s="222"/>
      <c r="BD123" s="222"/>
      <c r="BE123" s="222"/>
      <c r="BF123" s="222"/>
      <c r="BG123" s="222"/>
      <c r="BH123" s="222"/>
      <c r="BI123" s="222"/>
      <c r="BJ123" s="222"/>
      <c r="BK123" s="222"/>
      <c r="BL123" s="222"/>
      <c r="BM123" s="225"/>
    </row>
    <row r="124" spans="1:65">
      <c r="A124" s="29"/>
      <c r="B124" s="3" t="s">
        <v>262</v>
      </c>
      <c r="C124" s="28"/>
      <c r="D124" s="23">
        <v>0.50749055820445266</v>
      </c>
      <c r="E124" s="23">
        <v>0.28515638798587112</v>
      </c>
      <c r="F124" s="23">
        <v>0.22301718917309216</v>
      </c>
      <c r="G124" s="23">
        <v>0.32296542642621434</v>
      </c>
      <c r="H124" s="23">
        <v>0.43960967535606732</v>
      </c>
      <c r="I124" s="23">
        <v>0.44639295095987602</v>
      </c>
      <c r="J124" s="23">
        <v>0.46984039843334036</v>
      </c>
      <c r="K124" s="23">
        <v>0.70181669021665949</v>
      </c>
      <c r="L124" s="23">
        <v>0.37282703764614478</v>
      </c>
      <c r="M124" s="23">
        <v>5.1301201129957251E-2</v>
      </c>
      <c r="N124" s="23">
        <v>0.2292087840085251</v>
      </c>
      <c r="O124" s="23">
        <v>0.33823069050575516</v>
      </c>
      <c r="P124" s="23">
        <v>0.43485246540253941</v>
      </c>
      <c r="Q124" s="23">
        <v>0.25461081411964182</v>
      </c>
      <c r="R124" s="23">
        <v>1.0811737449025787</v>
      </c>
      <c r="S124" s="23">
        <v>1.2523804001447232</v>
      </c>
      <c r="T124" s="23">
        <v>0.28394835211120112</v>
      </c>
      <c r="U124" s="23">
        <v>0.57619441163551766</v>
      </c>
      <c r="V124" s="23">
        <v>0.75226848044210171</v>
      </c>
      <c r="W124" s="149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29"/>
      <c r="B125" s="3" t="s">
        <v>86</v>
      </c>
      <c r="C125" s="28"/>
      <c r="D125" s="13">
        <v>5.1696831056480749E-2</v>
      </c>
      <c r="E125" s="13">
        <v>2.9678483653024793E-2</v>
      </c>
      <c r="F125" s="13">
        <v>2.2283149625954259E-2</v>
      </c>
      <c r="G125" s="13">
        <v>2.9702522356794693E-2</v>
      </c>
      <c r="H125" s="13">
        <v>4.2646047730580498E-2</v>
      </c>
      <c r="I125" s="13">
        <v>4.480357487051282E-2</v>
      </c>
      <c r="J125" s="13">
        <v>4.5505123334948216E-2</v>
      </c>
      <c r="K125" s="13">
        <v>7.1058051658791047E-2</v>
      </c>
      <c r="L125" s="13">
        <v>3.3893367058740437E-2</v>
      </c>
      <c r="M125" s="13">
        <v>5.323391919239584E-3</v>
      </c>
      <c r="N125" s="13">
        <v>2.2645359855938588E-2</v>
      </c>
      <c r="O125" s="13">
        <v>3.2647750048818071E-2</v>
      </c>
      <c r="P125" s="13">
        <v>4.6666335045881531E-2</v>
      </c>
      <c r="Q125" s="13">
        <v>2.4584243397454957E-2</v>
      </c>
      <c r="R125" s="13">
        <v>0.10246473652527992</v>
      </c>
      <c r="S125" s="13">
        <v>0.12948961573097259</v>
      </c>
      <c r="T125" s="13">
        <v>4.3572637152613981E-2</v>
      </c>
      <c r="U125" s="13">
        <v>5.238131014868342E-2</v>
      </c>
      <c r="V125" s="13">
        <v>0.17732422733765263</v>
      </c>
      <c r="W125" s="149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29"/>
      <c r="B126" s="3" t="s">
        <v>263</v>
      </c>
      <c r="C126" s="28"/>
      <c r="D126" s="13">
        <v>-2.8604174747658306E-2</v>
      </c>
      <c r="E126" s="13">
        <v>-4.9234125751952407E-2</v>
      </c>
      <c r="F126" s="13">
        <v>-9.6380423361102086E-3</v>
      </c>
      <c r="G126" s="13">
        <v>7.5956937851660244E-2</v>
      </c>
      <c r="H126" s="13">
        <v>2.0048077960226562E-2</v>
      </c>
      <c r="I126" s="13">
        <v>-1.4090960380560458E-2</v>
      </c>
      <c r="J126" s="13">
        <v>2.1697306865578581E-2</v>
      </c>
      <c r="K126" s="13">
        <v>-2.2666950688391085E-2</v>
      </c>
      <c r="L126" s="13">
        <v>8.8491077532335538E-2</v>
      </c>
      <c r="M126" s="13">
        <v>-4.6388936981866302E-2</v>
      </c>
      <c r="N126" s="13">
        <v>1.5767142202838258E-3</v>
      </c>
      <c r="O126" s="13">
        <v>2.5160687566817774E-2</v>
      </c>
      <c r="P126" s="13">
        <v>-7.7916119017683694E-2</v>
      </c>
      <c r="Q126" s="13">
        <v>2.4830841785747237E-2</v>
      </c>
      <c r="R126" s="13">
        <v>4.4126819978366205E-2</v>
      </c>
      <c r="S126" s="13">
        <v>-4.2952466224220776E-2</v>
      </c>
      <c r="T126" s="13">
        <v>-0.3551514980073589</v>
      </c>
      <c r="U126" s="13">
        <v>8.8491077532335538E-2</v>
      </c>
      <c r="V126" s="13">
        <v>-0.58020527443169589</v>
      </c>
      <c r="W126" s="149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A127" s="29"/>
      <c r="B127" s="45" t="s">
        <v>264</v>
      </c>
      <c r="C127" s="46"/>
      <c r="D127" s="44">
        <v>0.37</v>
      </c>
      <c r="E127" s="44">
        <v>0.77</v>
      </c>
      <c r="F127" s="44">
        <v>0</v>
      </c>
      <c r="G127" s="44">
        <v>1.66</v>
      </c>
      <c r="H127" s="44">
        <v>0.57999999999999996</v>
      </c>
      <c r="I127" s="44">
        <v>0.09</v>
      </c>
      <c r="J127" s="44">
        <v>0.61</v>
      </c>
      <c r="K127" s="44">
        <v>0.25</v>
      </c>
      <c r="L127" s="44">
        <v>1.9</v>
      </c>
      <c r="M127" s="44">
        <v>0.71</v>
      </c>
      <c r="N127" s="44">
        <v>0.22</v>
      </c>
      <c r="O127" s="44">
        <v>0.67</v>
      </c>
      <c r="P127" s="44">
        <v>1.32</v>
      </c>
      <c r="Q127" s="44">
        <v>0.67</v>
      </c>
      <c r="R127" s="44">
        <v>1.04</v>
      </c>
      <c r="S127" s="44">
        <v>0.65</v>
      </c>
      <c r="T127" s="44">
        <v>6.7</v>
      </c>
      <c r="U127" s="44">
        <v>1.9</v>
      </c>
      <c r="V127" s="44">
        <v>11.06</v>
      </c>
      <c r="W127" s="149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5"/>
    </row>
    <row r="128" spans="1:65">
      <c r="B128" s="3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BM128" s="55"/>
    </row>
    <row r="129" spans="1:65" ht="15">
      <c r="B129" s="8" t="s">
        <v>490</v>
      </c>
      <c r="BM129" s="27" t="s">
        <v>66</v>
      </c>
    </row>
    <row r="130" spans="1:65" ht="15">
      <c r="A130" s="24" t="s">
        <v>50</v>
      </c>
      <c r="B130" s="18" t="s">
        <v>110</v>
      </c>
      <c r="C130" s="15" t="s">
        <v>111</v>
      </c>
      <c r="D130" s="16" t="s">
        <v>229</v>
      </c>
      <c r="E130" s="17" t="s">
        <v>229</v>
      </c>
      <c r="F130" s="17" t="s">
        <v>229</v>
      </c>
      <c r="G130" s="17" t="s">
        <v>229</v>
      </c>
      <c r="H130" s="17" t="s">
        <v>229</v>
      </c>
      <c r="I130" s="17" t="s">
        <v>229</v>
      </c>
      <c r="J130" s="17" t="s">
        <v>229</v>
      </c>
      <c r="K130" s="17" t="s">
        <v>229</v>
      </c>
      <c r="L130" s="17" t="s">
        <v>229</v>
      </c>
      <c r="M130" s="17" t="s">
        <v>229</v>
      </c>
      <c r="N130" s="17" t="s">
        <v>229</v>
      </c>
      <c r="O130" s="17" t="s">
        <v>229</v>
      </c>
      <c r="P130" s="17" t="s">
        <v>229</v>
      </c>
      <c r="Q130" s="17" t="s">
        <v>229</v>
      </c>
      <c r="R130" s="17" t="s">
        <v>229</v>
      </c>
      <c r="S130" s="17" t="s">
        <v>229</v>
      </c>
      <c r="T130" s="17" t="s">
        <v>229</v>
      </c>
      <c r="U130" s="17" t="s">
        <v>229</v>
      </c>
      <c r="V130" s="17" t="s">
        <v>229</v>
      </c>
      <c r="W130" s="17" t="s">
        <v>229</v>
      </c>
      <c r="X130" s="149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1</v>
      </c>
    </row>
    <row r="131" spans="1:65">
      <c r="A131" s="29"/>
      <c r="B131" s="19" t="s">
        <v>230</v>
      </c>
      <c r="C131" s="9" t="s">
        <v>230</v>
      </c>
      <c r="D131" s="147" t="s">
        <v>233</v>
      </c>
      <c r="E131" s="148" t="s">
        <v>234</v>
      </c>
      <c r="F131" s="148" t="s">
        <v>236</v>
      </c>
      <c r="G131" s="148" t="s">
        <v>238</v>
      </c>
      <c r="H131" s="148" t="s">
        <v>239</v>
      </c>
      <c r="I131" s="148" t="s">
        <v>240</v>
      </c>
      <c r="J131" s="148" t="s">
        <v>241</v>
      </c>
      <c r="K131" s="148" t="s">
        <v>242</v>
      </c>
      <c r="L131" s="148" t="s">
        <v>243</v>
      </c>
      <c r="M131" s="148" t="s">
        <v>244</v>
      </c>
      <c r="N131" s="148" t="s">
        <v>245</v>
      </c>
      <c r="O131" s="148" t="s">
        <v>246</v>
      </c>
      <c r="P131" s="148" t="s">
        <v>247</v>
      </c>
      <c r="Q131" s="148" t="s">
        <v>248</v>
      </c>
      <c r="R131" s="148" t="s">
        <v>249</v>
      </c>
      <c r="S131" s="148" t="s">
        <v>250</v>
      </c>
      <c r="T131" s="148" t="s">
        <v>284</v>
      </c>
      <c r="U131" s="148" t="s">
        <v>253</v>
      </c>
      <c r="V131" s="148" t="s">
        <v>254</v>
      </c>
      <c r="W131" s="148" t="s">
        <v>299</v>
      </c>
      <c r="X131" s="149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 t="s">
        <v>1</v>
      </c>
    </row>
    <row r="132" spans="1:65">
      <c r="A132" s="29"/>
      <c r="B132" s="19"/>
      <c r="C132" s="9"/>
      <c r="D132" s="10" t="s">
        <v>114</v>
      </c>
      <c r="E132" s="11" t="s">
        <v>300</v>
      </c>
      <c r="F132" s="11" t="s">
        <v>114</v>
      </c>
      <c r="G132" s="11" t="s">
        <v>301</v>
      </c>
      <c r="H132" s="11" t="s">
        <v>114</v>
      </c>
      <c r="I132" s="11" t="s">
        <v>301</v>
      </c>
      <c r="J132" s="11" t="s">
        <v>301</v>
      </c>
      <c r="K132" s="11" t="s">
        <v>301</v>
      </c>
      <c r="L132" s="11" t="s">
        <v>301</v>
      </c>
      <c r="M132" s="11" t="s">
        <v>301</v>
      </c>
      <c r="N132" s="11" t="s">
        <v>114</v>
      </c>
      <c r="O132" s="11" t="s">
        <v>301</v>
      </c>
      <c r="P132" s="11" t="s">
        <v>114</v>
      </c>
      <c r="Q132" s="11" t="s">
        <v>300</v>
      </c>
      <c r="R132" s="11" t="s">
        <v>300</v>
      </c>
      <c r="S132" s="11" t="s">
        <v>301</v>
      </c>
      <c r="T132" s="11" t="s">
        <v>301</v>
      </c>
      <c r="U132" s="11" t="s">
        <v>114</v>
      </c>
      <c r="V132" s="11" t="s">
        <v>114</v>
      </c>
      <c r="W132" s="11" t="s">
        <v>114</v>
      </c>
      <c r="X132" s="149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3</v>
      </c>
    </row>
    <row r="133" spans="1:65">
      <c r="A133" s="29"/>
      <c r="B133" s="19"/>
      <c r="C133" s="9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149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3</v>
      </c>
    </row>
    <row r="134" spans="1:65">
      <c r="A134" s="29"/>
      <c r="B134" s="18">
        <v>1</v>
      </c>
      <c r="C134" s="14">
        <v>1</v>
      </c>
      <c r="D134" s="200">
        <v>0.28760000000000002</v>
      </c>
      <c r="E134" s="200">
        <v>0.28468178668819893</v>
      </c>
      <c r="F134" s="200">
        <v>0.29595228000000001</v>
      </c>
      <c r="G134" s="200">
        <v>0.31</v>
      </c>
      <c r="H134" s="200">
        <v>0.28999999999999998</v>
      </c>
      <c r="I134" s="200">
        <v>0.28999999999999998</v>
      </c>
      <c r="J134" s="200">
        <v>0.3</v>
      </c>
      <c r="K134" s="200">
        <v>0.28999999999999998</v>
      </c>
      <c r="L134" s="200">
        <v>0.28999999999999998</v>
      </c>
      <c r="M134" s="200">
        <v>0.28999999999999998</v>
      </c>
      <c r="N134" s="200">
        <v>0.29846869632372997</v>
      </c>
      <c r="O134" s="200">
        <v>0.3054</v>
      </c>
      <c r="P134" s="200">
        <v>0.28999999999999998</v>
      </c>
      <c r="Q134" s="201">
        <v>0.33</v>
      </c>
      <c r="R134" s="200">
        <v>0.29799999999999999</v>
      </c>
      <c r="S134" s="200">
        <v>0.28999999999999998</v>
      </c>
      <c r="T134" s="201">
        <v>0.23500000000000001</v>
      </c>
      <c r="U134" s="200">
        <v>0.3</v>
      </c>
      <c r="V134" s="200">
        <v>0.28999999999999998</v>
      </c>
      <c r="W134" s="200">
        <v>0.28214099999999998</v>
      </c>
      <c r="X134" s="202"/>
      <c r="Y134" s="203"/>
      <c r="Z134" s="203"/>
      <c r="AA134" s="203"/>
      <c r="AB134" s="203"/>
      <c r="AC134" s="203"/>
      <c r="AD134" s="203"/>
      <c r="AE134" s="203"/>
      <c r="AF134" s="203"/>
      <c r="AG134" s="203"/>
      <c r="AH134" s="203"/>
      <c r="AI134" s="203"/>
      <c r="AJ134" s="203"/>
      <c r="AK134" s="203"/>
      <c r="AL134" s="203"/>
      <c r="AM134" s="203"/>
      <c r="AN134" s="203"/>
      <c r="AO134" s="203"/>
      <c r="AP134" s="203"/>
      <c r="AQ134" s="203"/>
      <c r="AR134" s="203"/>
      <c r="AS134" s="203"/>
      <c r="AT134" s="203"/>
      <c r="AU134" s="203"/>
      <c r="AV134" s="203"/>
      <c r="AW134" s="203"/>
      <c r="AX134" s="203"/>
      <c r="AY134" s="203"/>
      <c r="AZ134" s="203"/>
      <c r="BA134" s="203"/>
      <c r="BB134" s="203"/>
      <c r="BC134" s="203"/>
      <c r="BD134" s="203"/>
      <c r="BE134" s="203"/>
      <c r="BF134" s="203"/>
      <c r="BG134" s="203"/>
      <c r="BH134" s="203"/>
      <c r="BI134" s="203"/>
      <c r="BJ134" s="203"/>
      <c r="BK134" s="203"/>
      <c r="BL134" s="203"/>
      <c r="BM134" s="204">
        <v>1</v>
      </c>
    </row>
    <row r="135" spans="1:65">
      <c r="A135" s="29"/>
      <c r="B135" s="19">
        <v>1</v>
      </c>
      <c r="C135" s="9">
        <v>2</v>
      </c>
      <c r="D135" s="23">
        <v>0.2944</v>
      </c>
      <c r="E135" s="23">
        <v>0.2872483383804712</v>
      </c>
      <c r="F135" s="23">
        <v>0.29666883999999999</v>
      </c>
      <c r="G135" s="23">
        <v>0.31</v>
      </c>
      <c r="H135" s="23">
        <v>0.3</v>
      </c>
      <c r="I135" s="23">
        <v>0.28999999999999998</v>
      </c>
      <c r="J135" s="23">
        <v>0.31</v>
      </c>
      <c r="K135" s="23">
        <v>0.28999999999999998</v>
      </c>
      <c r="L135" s="23">
        <v>0.28999999999999998</v>
      </c>
      <c r="M135" s="23">
        <v>0.28999999999999998</v>
      </c>
      <c r="N135" s="23">
        <v>0.29517368662278803</v>
      </c>
      <c r="O135" s="23">
        <v>0.30480000000000002</v>
      </c>
      <c r="P135" s="23">
        <v>0.28200000000000003</v>
      </c>
      <c r="Q135" s="206">
        <v>0.33</v>
      </c>
      <c r="R135" s="23">
        <v>0.30309999999999998</v>
      </c>
      <c r="S135" s="23">
        <v>0.28000000000000003</v>
      </c>
      <c r="T135" s="206">
        <v>0.22999999999999998</v>
      </c>
      <c r="U135" s="23">
        <v>0.3</v>
      </c>
      <c r="V135" s="23">
        <v>0.3</v>
      </c>
      <c r="W135" s="23">
        <v>0.2805803</v>
      </c>
      <c r="X135" s="202"/>
      <c r="Y135" s="203"/>
      <c r="Z135" s="203"/>
      <c r="AA135" s="203"/>
      <c r="AB135" s="203"/>
      <c r="AC135" s="203"/>
      <c r="AD135" s="203"/>
      <c r="AE135" s="203"/>
      <c r="AF135" s="203"/>
      <c r="AG135" s="203"/>
      <c r="AH135" s="203"/>
      <c r="AI135" s="203"/>
      <c r="AJ135" s="203"/>
      <c r="AK135" s="203"/>
      <c r="AL135" s="203"/>
      <c r="AM135" s="203"/>
      <c r="AN135" s="203"/>
      <c r="AO135" s="203"/>
      <c r="AP135" s="203"/>
      <c r="AQ135" s="203"/>
      <c r="AR135" s="203"/>
      <c r="AS135" s="203"/>
      <c r="AT135" s="203"/>
      <c r="AU135" s="203"/>
      <c r="AV135" s="203"/>
      <c r="AW135" s="203"/>
      <c r="AX135" s="203"/>
      <c r="AY135" s="203"/>
      <c r="AZ135" s="203"/>
      <c r="BA135" s="203"/>
      <c r="BB135" s="203"/>
      <c r="BC135" s="203"/>
      <c r="BD135" s="203"/>
      <c r="BE135" s="203"/>
      <c r="BF135" s="203"/>
      <c r="BG135" s="203"/>
      <c r="BH135" s="203"/>
      <c r="BI135" s="203"/>
      <c r="BJ135" s="203"/>
      <c r="BK135" s="203"/>
      <c r="BL135" s="203"/>
      <c r="BM135" s="204" t="e">
        <v>#N/A</v>
      </c>
    </row>
    <row r="136" spans="1:65">
      <c r="A136" s="29"/>
      <c r="B136" s="19">
        <v>1</v>
      </c>
      <c r="C136" s="9">
        <v>3</v>
      </c>
      <c r="D136" s="23">
        <v>0.2893</v>
      </c>
      <c r="E136" s="23">
        <v>0.28374595227290217</v>
      </c>
      <c r="F136" s="23">
        <v>0.29689816000000008</v>
      </c>
      <c r="G136" s="23">
        <v>0.32</v>
      </c>
      <c r="H136" s="23">
        <v>0.28999999999999998</v>
      </c>
      <c r="I136" s="23">
        <v>0.3</v>
      </c>
      <c r="J136" s="23">
        <v>0.31</v>
      </c>
      <c r="K136" s="23">
        <v>0.28999999999999998</v>
      </c>
      <c r="L136" s="23">
        <v>0.28999999999999998</v>
      </c>
      <c r="M136" s="23">
        <v>0.28000000000000003</v>
      </c>
      <c r="N136" s="23">
        <v>0.29443352705606546</v>
      </c>
      <c r="O136" s="23">
        <v>0.30219999999999997</v>
      </c>
      <c r="P136" s="23">
        <v>0.28600000000000003</v>
      </c>
      <c r="Q136" s="206">
        <v>0.28999999999999998</v>
      </c>
      <c r="R136" s="23">
        <v>0.2974</v>
      </c>
      <c r="S136" s="23">
        <v>0.28000000000000003</v>
      </c>
      <c r="T136" s="206">
        <v>0.21</v>
      </c>
      <c r="U136" s="23">
        <v>0.31</v>
      </c>
      <c r="V136" s="23">
        <v>0.3</v>
      </c>
      <c r="W136" s="23">
        <v>0.29685229999999996</v>
      </c>
      <c r="X136" s="202"/>
      <c r="Y136" s="203"/>
      <c r="Z136" s="203"/>
      <c r="AA136" s="203"/>
      <c r="AB136" s="203"/>
      <c r="AC136" s="203"/>
      <c r="AD136" s="203"/>
      <c r="AE136" s="203"/>
      <c r="AF136" s="203"/>
      <c r="AG136" s="203"/>
      <c r="AH136" s="203"/>
      <c r="AI136" s="203"/>
      <c r="AJ136" s="203"/>
      <c r="AK136" s="203"/>
      <c r="AL136" s="203"/>
      <c r="AM136" s="203"/>
      <c r="AN136" s="203"/>
      <c r="AO136" s="203"/>
      <c r="AP136" s="203"/>
      <c r="AQ136" s="203"/>
      <c r="AR136" s="203"/>
      <c r="AS136" s="203"/>
      <c r="AT136" s="203"/>
      <c r="AU136" s="203"/>
      <c r="AV136" s="203"/>
      <c r="AW136" s="203"/>
      <c r="AX136" s="203"/>
      <c r="AY136" s="203"/>
      <c r="AZ136" s="203"/>
      <c r="BA136" s="203"/>
      <c r="BB136" s="203"/>
      <c r="BC136" s="203"/>
      <c r="BD136" s="203"/>
      <c r="BE136" s="203"/>
      <c r="BF136" s="203"/>
      <c r="BG136" s="203"/>
      <c r="BH136" s="203"/>
      <c r="BI136" s="203"/>
      <c r="BJ136" s="203"/>
      <c r="BK136" s="203"/>
      <c r="BL136" s="203"/>
      <c r="BM136" s="204">
        <v>16</v>
      </c>
    </row>
    <row r="137" spans="1:65">
      <c r="A137" s="29"/>
      <c r="B137" s="19">
        <v>1</v>
      </c>
      <c r="C137" s="9">
        <v>4</v>
      </c>
      <c r="D137" s="23">
        <v>0.28889999999999999</v>
      </c>
      <c r="E137" s="23">
        <v>0.28225722601349834</v>
      </c>
      <c r="F137" s="23">
        <v>0.2943018</v>
      </c>
      <c r="G137" s="23">
        <v>0.31</v>
      </c>
      <c r="H137" s="23">
        <v>0.28999999999999998</v>
      </c>
      <c r="I137" s="23">
        <v>0.3</v>
      </c>
      <c r="J137" s="23">
        <v>0.31</v>
      </c>
      <c r="K137" s="23">
        <v>0.3</v>
      </c>
      <c r="L137" s="23">
        <v>0.28999999999999998</v>
      </c>
      <c r="M137" s="23">
        <v>0.3</v>
      </c>
      <c r="N137" s="23">
        <v>0.29648441461935382</v>
      </c>
      <c r="O137" s="23">
        <v>0.30669999999999997</v>
      </c>
      <c r="P137" s="23">
        <v>0.28300000000000003</v>
      </c>
      <c r="Q137" s="206">
        <v>0.37</v>
      </c>
      <c r="R137" s="23">
        <v>0.30459999999999998</v>
      </c>
      <c r="S137" s="23">
        <v>0.28000000000000003</v>
      </c>
      <c r="T137" s="206">
        <v>0.22999999999999998</v>
      </c>
      <c r="U137" s="23">
        <v>0.3</v>
      </c>
      <c r="V137" s="23">
        <v>0.28999999999999998</v>
      </c>
      <c r="W137" s="23">
        <v>0.29919809999999997</v>
      </c>
      <c r="X137" s="202"/>
      <c r="Y137" s="203"/>
      <c r="Z137" s="203"/>
      <c r="AA137" s="203"/>
      <c r="AB137" s="203"/>
      <c r="AC137" s="203"/>
      <c r="AD137" s="203"/>
      <c r="AE137" s="203"/>
      <c r="AF137" s="203"/>
      <c r="AG137" s="203"/>
      <c r="AH137" s="203"/>
      <c r="AI137" s="203"/>
      <c r="AJ137" s="203"/>
      <c r="AK137" s="203"/>
      <c r="AL137" s="203"/>
      <c r="AM137" s="203"/>
      <c r="AN137" s="203"/>
      <c r="AO137" s="203"/>
      <c r="AP137" s="203"/>
      <c r="AQ137" s="203"/>
      <c r="AR137" s="203"/>
      <c r="AS137" s="203"/>
      <c r="AT137" s="203"/>
      <c r="AU137" s="203"/>
      <c r="AV137" s="203"/>
      <c r="AW137" s="203"/>
      <c r="AX137" s="203"/>
      <c r="AY137" s="203"/>
      <c r="AZ137" s="203"/>
      <c r="BA137" s="203"/>
      <c r="BB137" s="203"/>
      <c r="BC137" s="203"/>
      <c r="BD137" s="203"/>
      <c r="BE137" s="203"/>
      <c r="BF137" s="203"/>
      <c r="BG137" s="203"/>
      <c r="BH137" s="203"/>
      <c r="BI137" s="203"/>
      <c r="BJ137" s="203"/>
      <c r="BK137" s="203"/>
      <c r="BL137" s="203"/>
      <c r="BM137" s="204">
        <v>0.29448458072698935</v>
      </c>
    </row>
    <row r="138" spans="1:65">
      <c r="A138" s="29"/>
      <c r="B138" s="19">
        <v>1</v>
      </c>
      <c r="C138" s="9">
        <v>5</v>
      </c>
      <c r="D138" s="23">
        <v>0.29359999999999997</v>
      </c>
      <c r="E138" s="23">
        <v>0.28824768597313105</v>
      </c>
      <c r="F138" s="23">
        <v>0.29787576000000004</v>
      </c>
      <c r="G138" s="23">
        <v>0.3</v>
      </c>
      <c r="H138" s="23">
        <v>0.28000000000000003</v>
      </c>
      <c r="I138" s="23">
        <v>0.28999999999999998</v>
      </c>
      <c r="J138" s="23">
        <v>0.31</v>
      </c>
      <c r="K138" s="23">
        <v>0.28999999999999998</v>
      </c>
      <c r="L138" s="23">
        <v>0.28999999999999998</v>
      </c>
      <c r="M138" s="23">
        <v>0.28000000000000003</v>
      </c>
      <c r="N138" s="23">
        <v>0.29820174099914104</v>
      </c>
      <c r="O138" s="23">
        <v>0.30459999999999998</v>
      </c>
      <c r="P138" s="23">
        <v>0.28600000000000003</v>
      </c>
      <c r="Q138" s="206">
        <v>0.3</v>
      </c>
      <c r="R138" s="23">
        <v>0.29930000000000001</v>
      </c>
      <c r="S138" s="23">
        <v>0.28000000000000003</v>
      </c>
      <c r="T138" s="206">
        <v>0.25600000000000001</v>
      </c>
      <c r="U138" s="23">
        <v>0.3</v>
      </c>
      <c r="V138" s="23">
        <v>0.3</v>
      </c>
      <c r="W138" s="23">
        <v>0.27793950000000001</v>
      </c>
      <c r="X138" s="202"/>
      <c r="Y138" s="203"/>
      <c r="Z138" s="203"/>
      <c r="AA138" s="203"/>
      <c r="AB138" s="203"/>
      <c r="AC138" s="203"/>
      <c r="AD138" s="203"/>
      <c r="AE138" s="203"/>
      <c r="AF138" s="203"/>
      <c r="AG138" s="203"/>
      <c r="AH138" s="203"/>
      <c r="AI138" s="203"/>
      <c r="AJ138" s="203"/>
      <c r="AK138" s="203"/>
      <c r="AL138" s="203"/>
      <c r="AM138" s="203"/>
      <c r="AN138" s="203"/>
      <c r="AO138" s="203"/>
      <c r="AP138" s="203"/>
      <c r="AQ138" s="203"/>
      <c r="AR138" s="203"/>
      <c r="AS138" s="203"/>
      <c r="AT138" s="203"/>
      <c r="AU138" s="203"/>
      <c r="AV138" s="203"/>
      <c r="AW138" s="203"/>
      <c r="AX138" s="203"/>
      <c r="AY138" s="203"/>
      <c r="AZ138" s="203"/>
      <c r="BA138" s="203"/>
      <c r="BB138" s="203"/>
      <c r="BC138" s="203"/>
      <c r="BD138" s="203"/>
      <c r="BE138" s="203"/>
      <c r="BF138" s="203"/>
      <c r="BG138" s="203"/>
      <c r="BH138" s="203"/>
      <c r="BI138" s="203"/>
      <c r="BJ138" s="203"/>
      <c r="BK138" s="203"/>
      <c r="BL138" s="203"/>
      <c r="BM138" s="204">
        <v>21</v>
      </c>
    </row>
    <row r="139" spans="1:65">
      <c r="A139" s="29"/>
      <c r="B139" s="19">
        <v>1</v>
      </c>
      <c r="C139" s="9">
        <v>6</v>
      </c>
      <c r="D139" s="23">
        <v>0.29399999999999998</v>
      </c>
      <c r="E139" s="23">
        <v>0.28428937058601395</v>
      </c>
      <c r="F139" s="23">
        <v>0.29576248000000005</v>
      </c>
      <c r="G139" s="23">
        <v>0.3</v>
      </c>
      <c r="H139" s="23">
        <v>0.28999999999999998</v>
      </c>
      <c r="I139" s="23">
        <v>0.3</v>
      </c>
      <c r="J139" s="23">
        <v>0.31</v>
      </c>
      <c r="K139" s="23">
        <v>0.28999999999999998</v>
      </c>
      <c r="L139" s="23">
        <v>0.28999999999999998</v>
      </c>
      <c r="M139" s="23">
        <v>0.3</v>
      </c>
      <c r="N139" s="23">
        <v>0.29812867297954976</v>
      </c>
      <c r="O139" s="23">
        <v>0.3085</v>
      </c>
      <c r="P139" s="23">
        <v>0.28100000000000003</v>
      </c>
      <c r="Q139" s="206">
        <v>0.28999999999999998</v>
      </c>
      <c r="R139" s="23">
        <v>0.2959</v>
      </c>
      <c r="S139" s="23">
        <v>0.28999999999999998</v>
      </c>
      <c r="T139" s="206">
        <v>0.22399999999999998</v>
      </c>
      <c r="U139" s="23">
        <v>0.3</v>
      </c>
      <c r="V139" s="23">
        <v>0.3</v>
      </c>
      <c r="W139" s="23">
        <v>0.28250310000000001</v>
      </c>
      <c r="X139" s="202"/>
      <c r="Y139" s="203"/>
      <c r="Z139" s="203"/>
      <c r="AA139" s="203"/>
      <c r="AB139" s="203"/>
      <c r="AC139" s="203"/>
      <c r="AD139" s="203"/>
      <c r="AE139" s="203"/>
      <c r="AF139" s="203"/>
      <c r="AG139" s="203"/>
      <c r="AH139" s="203"/>
      <c r="AI139" s="203"/>
      <c r="AJ139" s="203"/>
      <c r="AK139" s="203"/>
      <c r="AL139" s="203"/>
      <c r="AM139" s="203"/>
      <c r="AN139" s="203"/>
      <c r="AO139" s="203"/>
      <c r="AP139" s="203"/>
      <c r="AQ139" s="203"/>
      <c r="AR139" s="203"/>
      <c r="AS139" s="203"/>
      <c r="AT139" s="203"/>
      <c r="AU139" s="203"/>
      <c r="AV139" s="203"/>
      <c r="AW139" s="203"/>
      <c r="AX139" s="203"/>
      <c r="AY139" s="203"/>
      <c r="AZ139" s="203"/>
      <c r="BA139" s="203"/>
      <c r="BB139" s="203"/>
      <c r="BC139" s="203"/>
      <c r="BD139" s="203"/>
      <c r="BE139" s="203"/>
      <c r="BF139" s="203"/>
      <c r="BG139" s="203"/>
      <c r="BH139" s="203"/>
      <c r="BI139" s="203"/>
      <c r="BJ139" s="203"/>
      <c r="BK139" s="203"/>
      <c r="BL139" s="203"/>
      <c r="BM139" s="56"/>
    </row>
    <row r="140" spans="1:65">
      <c r="A140" s="29"/>
      <c r="B140" s="20" t="s">
        <v>260</v>
      </c>
      <c r="C140" s="12"/>
      <c r="D140" s="208">
        <v>0.29130000000000006</v>
      </c>
      <c r="E140" s="208">
        <v>0.28507839331903595</v>
      </c>
      <c r="F140" s="208">
        <v>0.29624322000000003</v>
      </c>
      <c r="G140" s="208">
        <v>0.30833333333333335</v>
      </c>
      <c r="H140" s="208">
        <v>0.28999999999999998</v>
      </c>
      <c r="I140" s="208">
        <v>0.29499999999999998</v>
      </c>
      <c r="J140" s="208">
        <v>0.30833333333333335</v>
      </c>
      <c r="K140" s="208">
        <v>0.29166666666666669</v>
      </c>
      <c r="L140" s="208">
        <v>0.28999999999999998</v>
      </c>
      <c r="M140" s="208">
        <v>0.28999999999999998</v>
      </c>
      <c r="N140" s="208">
        <v>0.29681512310010466</v>
      </c>
      <c r="O140" s="208">
        <v>0.30536666666666668</v>
      </c>
      <c r="P140" s="208">
        <v>0.28466666666666668</v>
      </c>
      <c r="Q140" s="208">
        <v>0.3183333333333333</v>
      </c>
      <c r="R140" s="208">
        <v>0.29971666666666669</v>
      </c>
      <c r="S140" s="208">
        <v>0.28333333333333338</v>
      </c>
      <c r="T140" s="208">
        <v>0.23083333333333333</v>
      </c>
      <c r="U140" s="208">
        <v>0.30166666666666669</v>
      </c>
      <c r="V140" s="208">
        <v>0.29666666666666669</v>
      </c>
      <c r="W140" s="208">
        <v>0.28653571666666666</v>
      </c>
      <c r="X140" s="202"/>
      <c r="Y140" s="203"/>
      <c r="Z140" s="203"/>
      <c r="AA140" s="203"/>
      <c r="AB140" s="203"/>
      <c r="AC140" s="203"/>
      <c r="AD140" s="203"/>
      <c r="AE140" s="203"/>
      <c r="AF140" s="203"/>
      <c r="AG140" s="203"/>
      <c r="AH140" s="203"/>
      <c r="AI140" s="203"/>
      <c r="AJ140" s="203"/>
      <c r="AK140" s="203"/>
      <c r="AL140" s="203"/>
      <c r="AM140" s="203"/>
      <c r="AN140" s="203"/>
      <c r="AO140" s="203"/>
      <c r="AP140" s="203"/>
      <c r="AQ140" s="203"/>
      <c r="AR140" s="203"/>
      <c r="AS140" s="203"/>
      <c r="AT140" s="203"/>
      <c r="AU140" s="203"/>
      <c r="AV140" s="203"/>
      <c r="AW140" s="203"/>
      <c r="AX140" s="203"/>
      <c r="AY140" s="203"/>
      <c r="AZ140" s="203"/>
      <c r="BA140" s="203"/>
      <c r="BB140" s="203"/>
      <c r="BC140" s="203"/>
      <c r="BD140" s="203"/>
      <c r="BE140" s="203"/>
      <c r="BF140" s="203"/>
      <c r="BG140" s="203"/>
      <c r="BH140" s="203"/>
      <c r="BI140" s="203"/>
      <c r="BJ140" s="203"/>
      <c r="BK140" s="203"/>
      <c r="BL140" s="203"/>
      <c r="BM140" s="56"/>
    </row>
    <row r="141" spans="1:65">
      <c r="A141" s="29"/>
      <c r="B141" s="3" t="s">
        <v>261</v>
      </c>
      <c r="C141" s="28"/>
      <c r="D141" s="23">
        <v>0.29144999999999999</v>
      </c>
      <c r="E141" s="23">
        <v>0.28448557863710644</v>
      </c>
      <c r="F141" s="23">
        <v>0.29631056</v>
      </c>
      <c r="G141" s="23">
        <v>0.31</v>
      </c>
      <c r="H141" s="23">
        <v>0.28999999999999998</v>
      </c>
      <c r="I141" s="23">
        <v>0.29499999999999998</v>
      </c>
      <c r="J141" s="23">
        <v>0.31</v>
      </c>
      <c r="K141" s="23">
        <v>0.28999999999999998</v>
      </c>
      <c r="L141" s="23">
        <v>0.28999999999999998</v>
      </c>
      <c r="M141" s="23">
        <v>0.28999999999999998</v>
      </c>
      <c r="N141" s="23">
        <v>0.29730654379945176</v>
      </c>
      <c r="O141" s="23">
        <v>0.30510000000000004</v>
      </c>
      <c r="P141" s="23">
        <v>0.28450000000000003</v>
      </c>
      <c r="Q141" s="23">
        <v>0.315</v>
      </c>
      <c r="R141" s="23">
        <v>0.29864999999999997</v>
      </c>
      <c r="S141" s="23">
        <v>0.28000000000000003</v>
      </c>
      <c r="T141" s="23">
        <v>0.22999999999999998</v>
      </c>
      <c r="U141" s="23">
        <v>0.3</v>
      </c>
      <c r="V141" s="23">
        <v>0.3</v>
      </c>
      <c r="W141" s="23">
        <v>0.28232204999999999</v>
      </c>
      <c r="X141" s="202"/>
      <c r="Y141" s="203"/>
      <c r="Z141" s="203"/>
      <c r="AA141" s="203"/>
      <c r="AB141" s="203"/>
      <c r="AC141" s="203"/>
      <c r="AD141" s="203"/>
      <c r="AE141" s="203"/>
      <c r="AF141" s="203"/>
      <c r="AG141" s="203"/>
      <c r="AH141" s="203"/>
      <c r="AI141" s="203"/>
      <c r="AJ141" s="203"/>
      <c r="AK141" s="203"/>
      <c r="AL141" s="203"/>
      <c r="AM141" s="203"/>
      <c r="AN141" s="203"/>
      <c r="AO141" s="203"/>
      <c r="AP141" s="203"/>
      <c r="AQ141" s="203"/>
      <c r="AR141" s="203"/>
      <c r="AS141" s="203"/>
      <c r="AT141" s="203"/>
      <c r="AU141" s="203"/>
      <c r="AV141" s="203"/>
      <c r="AW141" s="203"/>
      <c r="AX141" s="203"/>
      <c r="AY141" s="203"/>
      <c r="AZ141" s="203"/>
      <c r="BA141" s="203"/>
      <c r="BB141" s="203"/>
      <c r="BC141" s="203"/>
      <c r="BD141" s="203"/>
      <c r="BE141" s="203"/>
      <c r="BF141" s="203"/>
      <c r="BG141" s="203"/>
      <c r="BH141" s="203"/>
      <c r="BI141" s="203"/>
      <c r="BJ141" s="203"/>
      <c r="BK141" s="203"/>
      <c r="BL141" s="203"/>
      <c r="BM141" s="56"/>
    </row>
    <row r="142" spans="1:65">
      <c r="A142" s="29"/>
      <c r="B142" s="3" t="s">
        <v>262</v>
      </c>
      <c r="C142" s="28"/>
      <c r="D142" s="23">
        <v>3.0212580161250585E-3</v>
      </c>
      <c r="E142" s="23">
        <v>2.2479908939786312E-3</v>
      </c>
      <c r="F142" s="23">
        <v>1.2132727877274901E-3</v>
      </c>
      <c r="G142" s="23">
        <v>7.5277265270908165E-3</v>
      </c>
      <c r="H142" s="23">
        <v>6.3245553203367466E-3</v>
      </c>
      <c r="I142" s="23">
        <v>5.4772255750516656E-3</v>
      </c>
      <c r="J142" s="23">
        <v>4.0824829046386332E-3</v>
      </c>
      <c r="K142" s="23">
        <v>4.0824829046386341E-3</v>
      </c>
      <c r="L142" s="23">
        <v>0</v>
      </c>
      <c r="M142" s="23">
        <v>8.9442719099991422E-3</v>
      </c>
      <c r="N142" s="23">
        <v>1.7238392277064702E-3</v>
      </c>
      <c r="O142" s="23">
        <v>2.1228911104120931E-3</v>
      </c>
      <c r="P142" s="23">
        <v>3.3266599866332248E-3</v>
      </c>
      <c r="Q142" s="23">
        <v>3.1251666622224603E-2</v>
      </c>
      <c r="R142" s="23">
        <v>3.41608938212492E-3</v>
      </c>
      <c r="S142" s="23">
        <v>5.1639777949431982E-3</v>
      </c>
      <c r="T142" s="23">
        <v>1.5052131631987108E-2</v>
      </c>
      <c r="U142" s="23">
        <v>4.0824829046386341E-3</v>
      </c>
      <c r="V142" s="23">
        <v>5.1639777949432268E-3</v>
      </c>
      <c r="W142" s="23">
        <v>9.0741975267053954E-3</v>
      </c>
      <c r="X142" s="202"/>
      <c r="Y142" s="203"/>
      <c r="Z142" s="203"/>
      <c r="AA142" s="203"/>
      <c r="AB142" s="203"/>
      <c r="AC142" s="203"/>
      <c r="AD142" s="203"/>
      <c r="AE142" s="203"/>
      <c r="AF142" s="203"/>
      <c r="AG142" s="203"/>
      <c r="AH142" s="203"/>
      <c r="AI142" s="203"/>
      <c r="AJ142" s="203"/>
      <c r="AK142" s="203"/>
      <c r="AL142" s="203"/>
      <c r="AM142" s="203"/>
      <c r="AN142" s="203"/>
      <c r="AO142" s="203"/>
      <c r="AP142" s="203"/>
      <c r="AQ142" s="203"/>
      <c r="AR142" s="203"/>
      <c r="AS142" s="203"/>
      <c r="AT142" s="203"/>
      <c r="AU142" s="203"/>
      <c r="AV142" s="203"/>
      <c r="AW142" s="203"/>
      <c r="AX142" s="203"/>
      <c r="AY142" s="203"/>
      <c r="AZ142" s="203"/>
      <c r="BA142" s="203"/>
      <c r="BB142" s="203"/>
      <c r="BC142" s="203"/>
      <c r="BD142" s="203"/>
      <c r="BE142" s="203"/>
      <c r="BF142" s="203"/>
      <c r="BG142" s="203"/>
      <c r="BH142" s="203"/>
      <c r="BI142" s="203"/>
      <c r="BJ142" s="203"/>
      <c r="BK142" s="203"/>
      <c r="BL142" s="203"/>
      <c r="BM142" s="56"/>
    </row>
    <row r="143" spans="1:65">
      <c r="A143" s="29"/>
      <c r="B143" s="3" t="s">
        <v>86</v>
      </c>
      <c r="C143" s="28"/>
      <c r="D143" s="13">
        <v>1.0371637542482177E-2</v>
      </c>
      <c r="E143" s="13">
        <v>7.8855183228946687E-3</v>
      </c>
      <c r="F143" s="13">
        <v>4.095529300982787E-3</v>
      </c>
      <c r="G143" s="13">
        <v>2.4414248195970215E-2</v>
      </c>
      <c r="H143" s="13">
        <v>2.1808811449437058E-2</v>
      </c>
      <c r="I143" s="13">
        <v>1.8566866356107343E-2</v>
      </c>
      <c r="J143" s="13">
        <v>1.3240485096125297E-2</v>
      </c>
      <c r="K143" s="13">
        <v>1.3997084244475317E-2</v>
      </c>
      <c r="L143" s="13">
        <v>0</v>
      </c>
      <c r="M143" s="13">
        <v>3.0842316931031528E-2</v>
      </c>
      <c r="N143" s="13">
        <v>5.8077877222080885E-3</v>
      </c>
      <c r="O143" s="13">
        <v>6.9519411977254442E-3</v>
      </c>
      <c r="P143" s="13">
        <v>1.1686159203629596E-2</v>
      </c>
      <c r="Q143" s="13">
        <v>9.817277472950138E-2</v>
      </c>
      <c r="R143" s="13">
        <v>1.1397729129038268E-2</v>
      </c>
      <c r="S143" s="13">
        <v>1.8225803982152462E-2</v>
      </c>
      <c r="T143" s="13">
        <v>6.520779046348206E-2</v>
      </c>
      <c r="U143" s="13">
        <v>1.3533092501564531E-2</v>
      </c>
      <c r="V143" s="13">
        <v>1.7406666724527731E-2</v>
      </c>
      <c r="W143" s="13">
        <v>3.1668643728843093E-2</v>
      </c>
      <c r="X143" s="149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29"/>
      <c r="B144" s="3" t="s">
        <v>263</v>
      </c>
      <c r="C144" s="28"/>
      <c r="D144" s="13">
        <v>-1.0814083097755334E-2</v>
      </c>
      <c r="E144" s="13">
        <v>-3.1941188176075275E-2</v>
      </c>
      <c r="F144" s="13">
        <v>5.9719231094177427E-3</v>
      </c>
      <c r="G144" s="13">
        <v>4.70270890657698E-2</v>
      </c>
      <c r="H144" s="13">
        <v>-1.5228575689492319E-2</v>
      </c>
      <c r="I144" s="13">
        <v>1.7502419710335726E-3</v>
      </c>
      <c r="J144" s="13">
        <v>4.70270890657698E-2</v>
      </c>
      <c r="K144" s="13">
        <v>-9.5689698026502068E-3</v>
      </c>
      <c r="L144" s="13">
        <v>-1.5228575689492319E-2</v>
      </c>
      <c r="M144" s="13">
        <v>-1.5228575689492319E-2</v>
      </c>
      <c r="N144" s="13">
        <v>7.9139708006508158E-3</v>
      </c>
      <c r="O144" s="13">
        <v>3.6952990587191037E-2</v>
      </c>
      <c r="P144" s="13">
        <v>-3.3339314527386588E-2</v>
      </c>
      <c r="Q144" s="13">
        <v>8.0984724386821583E-2</v>
      </c>
      <c r="R144" s="13">
        <v>1.7766926630796709E-2</v>
      </c>
      <c r="S144" s="13">
        <v>-3.7866999236860099E-2</v>
      </c>
      <c r="T144" s="13">
        <v>-0.21614458467238318</v>
      </c>
      <c r="U144" s="13">
        <v>2.4388665518401798E-2</v>
      </c>
      <c r="V144" s="13">
        <v>7.4098478578759064E-3</v>
      </c>
      <c r="W144" s="13">
        <v>-2.6992462697705499E-2</v>
      </c>
      <c r="X144" s="149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29"/>
      <c r="B145" s="45" t="s">
        <v>264</v>
      </c>
      <c r="C145" s="46"/>
      <c r="D145" s="44">
        <v>0.21</v>
      </c>
      <c r="E145" s="44">
        <v>0.84</v>
      </c>
      <c r="F145" s="44">
        <v>0.3</v>
      </c>
      <c r="G145" s="44">
        <v>1.53</v>
      </c>
      <c r="H145" s="44">
        <v>0.34</v>
      </c>
      <c r="I145" s="44">
        <v>0.17</v>
      </c>
      <c r="J145" s="44">
        <v>1.53</v>
      </c>
      <c r="K145" s="44">
        <v>0.17</v>
      </c>
      <c r="L145" s="44">
        <v>0.34</v>
      </c>
      <c r="M145" s="44">
        <v>0.34</v>
      </c>
      <c r="N145" s="44">
        <v>0.36</v>
      </c>
      <c r="O145" s="44">
        <v>1.23</v>
      </c>
      <c r="P145" s="44">
        <v>0.89</v>
      </c>
      <c r="Q145" s="44">
        <v>2.56</v>
      </c>
      <c r="R145" s="44">
        <v>0.65</v>
      </c>
      <c r="S145" s="44">
        <v>1.02</v>
      </c>
      <c r="T145" s="44">
        <v>6.39</v>
      </c>
      <c r="U145" s="44">
        <v>0.85</v>
      </c>
      <c r="V145" s="44">
        <v>0.34</v>
      </c>
      <c r="W145" s="44">
        <v>0.7</v>
      </c>
      <c r="X145" s="149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B146" s="3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BM146" s="55"/>
    </row>
    <row r="147" spans="1:65" ht="15">
      <c r="B147" s="8" t="s">
        <v>491</v>
      </c>
      <c r="BM147" s="27" t="s">
        <v>66</v>
      </c>
    </row>
    <row r="148" spans="1:65" ht="15">
      <c r="A148" s="24" t="s">
        <v>19</v>
      </c>
      <c r="B148" s="18" t="s">
        <v>110</v>
      </c>
      <c r="C148" s="15" t="s">
        <v>111</v>
      </c>
      <c r="D148" s="16" t="s">
        <v>229</v>
      </c>
      <c r="E148" s="17" t="s">
        <v>229</v>
      </c>
      <c r="F148" s="17" t="s">
        <v>229</v>
      </c>
      <c r="G148" s="17" t="s">
        <v>229</v>
      </c>
      <c r="H148" s="17" t="s">
        <v>229</v>
      </c>
      <c r="I148" s="17" t="s">
        <v>229</v>
      </c>
      <c r="J148" s="17" t="s">
        <v>229</v>
      </c>
      <c r="K148" s="17" t="s">
        <v>229</v>
      </c>
      <c r="L148" s="17" t="s">
        <v>229</v>
      </c>
      <c r="M148" s="17" t="s">
        <v>229</v>
      </c>
      <c r="N148" s="17" t="s">
        <v>229</v>
      </c>
      <c r="O148" s="17" t="s">
        <v>229</v>
      </c>
      <c r="P148" s="17" t="s">
        <v>229</v>
      </c>
      <c r="Q148" s="17" t="s">
        <v>229</v>
      </c>
      <c r="R148" s="17" t="s">
        <v>229</v>
      </c>
      <c r="S148" s="17" t="s">
        <v>229</v>
      </c>
      <c r="T148" s="17" t="s">
        <v>229</v>
      </c>
      <c r="U148" s="17" t="s">
        <v>229</v>
      </c>
      <c r="V148" s="17" t="s">
        <v>229</v>
      </c>
      <c r="W148" s="149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7">
        <v>1</v>
      </c>
    </row>
    <row r="149" spans="1:65">
      <c r="A149" s="29"/>
      <c r="B149" s="19" t="s">
        <v>230</v>
      </c>
      <c r="C149" s="9" t="s">
        <v>230</v>
      </c>
      <c r="D149" s="147" t="s">
        <v>233</v>
      </c>
      <c r="E149" s="148" t="s">
        <v>234</v>
      </c>
      <c r="F149" s="148" t="s">
        <v>238</v>
      </c>
      <c r="G149" s="148" t="s">
        <v>239</v>
      </c>
      <c r="H149" s="148" t="s">
        <v>240</v>
      </c>
      <c r="I149" s="148" t="s">
        <v>241</v>
      </c>
      <c r="J149" s="148" t="s">
        <v>242</v>
      </c>
      <c r="K149" s="148" t="s">
        <v>243</v>
      </c>
      <c r="L149" s="148" t="s">
        <v>244</v>
      </c>
      <c r="M149" s="148" t="s">
        <v>245</v>
      </c>
      <c r="N149" s="148" t="s">
        <v>246</v>
      </c>
      <c r="O149" s="148" t="s">
        <v>247</v>
      </c>
      <c r="P149" s="148" t="s">
        <v>248</v>
      </c>
      <c r="Q149" s="148" t="s">
        <v>249</v>
      </c>
      <c r="R149" s="148" t="s">
        <v>250</v>
      </c>
      <c r="S149" s="148" t="s">
        <v>284</v>
      </c>
      <c r="T149" s="148" t="s">
        <v>253</v>
      </c>
      <c r="U149" s="148" t="s">
        <v>254</v>
      </c>
      <c r="V149" s="148" t="s">
        <v>299</v>
      </c>
      <c r="W149" s="149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 t="s">
        <v>3</v>
      </c>
    </row>
    <row r="150" spans="1:65">
      <c r="A150" s="29"/>
      <c r="B150" s="19"/>
      <c r="C150" s="9"/>
      <c r="D150" s="10" t="s">
        <v>300</v>
      </c>
      <c r="E150" s="11" t="s">
        <v>300</v>
      </c>
      <c r="F150" s="11" t="s">
        <v>301</v>
      </c>
      <c r="G150" s="11" t="s">
        <v>300</v>
      </c>
      <c r="H150" s="11" t="s">
        <v>301</v>
      </c>
      <c r="I150" s="11" t="s">
        <v>301</v>
      </c>
      <c r="J150" s="11" t="s">
        <v>301</v>
      </c>
      <c r="K150" s="11" t="s">
        <v>301</v>
      </c>
      <c r="L150" s="11" t="s">
        <v>301</v>
      </c>
      <c r="M150" s="11" t="s">
        <v>114</v>
      </c>
      <c r="N150" s="11" t="s">
        <v>301</v>
      </c>
      <c r="O150" s="11" t="s">
        <v>300</v>
      </c>
      <c r="P150" s="11" t="s">
        <v>300</v>
      </c>
      <c r="Q150" s="11" t="s">
        <v>300</v>
      </c>
      <c r="R150" s="11" t="s">
        <v>301</v>
      </c>
      <c r="S150" s="11" t="s">
        <v>301</v>
      </c>
      <c r="T150" s="11" t="s">
        <v>114</v>
      </c>
      <c r="U150" s="11" t="s">
        <v>300</v>
      </c>
      <c r="V150" s="11" t="s">
        <v>114</v>
      </c>
      <c r="W150" s="149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>
        <v>3</v>
      </c>
    </row>
    <row r="151" spans="1:65">
      <c r="A151" s="29"/>
      <c r="B151" s="19"/>
      <c r="C151" s="9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149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7">
        <v>3</v>
      </c>
    </row>
    <row r="152" spans="1:65">
      <c r="A152" s="29"/>
      <c r="B152" s="18">
        <v>1</v>
      </c>
      <c r="C152" s="14">
        <v>1</v>
      </c>
      <c r="D152" s="200">
        <v>0.05</v>
      </c>
      <c r="E152" s="201" t="s">
        <v>96</v>
      </c>
      <c r="F152" s="201" t="s">
        <v>302</v>
      </c>
      <c r="G152" s="201">
        <v>0.22</v>
      </c>
      <c r="H152" s="200">
        <v>0.03</v>
      </c>
      <c r="I152" s="201" t="s">
        <v>305</v>
      </c>
      <c r="J152" s="201" t="s">
        <v>305</v>
      </c>
      <c r="K152" s="200">
        <v>0.03</v>
      </c>
      <c r="L152" s="200">
        <v>0.02</v>
      </c>
      <c r="M152" s="200">
        <v>8.1462719293082006E-2</v>
      </c>
      <c r="N152" s="200">
        <v>0.05</v>
      </c>
      <c r="O152" s="201" t="s">
        <v>306</v>
      </c>
      <c r="P152" s="200">
        <v>7.0000000000000007E-2</v>
      </c>
      <c r="Q152" s="200">
        <v>0.04</v>
      </c>
      <c r="R152" s="200">
        <v>0.04</v>
      </c>
      <c r="S152" s="200">
        <v>0.06</v>
      </c>
      <c r="T152" s="201">
        <v>2.34</v>
      </c>
      <c r="U152" s="201" t="s">
        <v>291</v>
      </c>
      <c r="V152" s="201">
        <v>0.46899999999999997</v>
      </c>
      <c r="W152" s="202"/>
      <c r="X152" s="203"/>
      <c r="Y152" s="203"/>
      <c r="Z152" s="203"/>
      <c r="AA152" s="203"/>
      <c r="AB152" s="203"/>
      <c r="AC152" s="203"/>
      <c r="AD152" s="203"/>
      <c r="AE152" s="203"/>
      <c r="AF152" s="203"/>
      <c r="AG152" s="203"/>
      <c r="AH152" s="203"/>
      <c r="AI152" s="203"/>
      <c r="AJ152" s="203"/>
      <c r="AK152" s="203"/>
      <c r="AL152" s="203"/>
      <c r="AM152" s="203"/>
      <c r="AN152" s="203"/>
      <c r="AO152" s="203"/>
      <c r="AP152" s="203"/>
      <c r="AQ152" s="203"/>
      <c r="AR152" s="203"/>
      <c r="AS152" s="203"/>
      <c r="AT152" s="203"/>
      <c r="AU152" s="203"/>
      <c r="AV152" s="203"/>
      <c r="AW152" s="203"/>
      <c r="AX152" s="203"/>
      <c r="AY152" s="203"/>
      <c r="AZ152" s="203"/>
      <c r="BA152" s="203"/>
      <c r="BB152" s="203"/>
      <c r="BC152" s="203"/>
      <c r="BD152" s="203"/>
      <c r="BE152" s="203"/>
      <c r="BF152" s="203"/>
      <c r="BG152" s="203"/>
      <c r="BH152" s="203"/>
      <c r="BI152" s="203"/>
      <c r="BJ152" s="203"/>
      <c r="BK152" s="203"/>
      <c r="BL152" s="203"/>
      <c r="BM152" s="204">
        <v>1</v>
      </c>
    </row>
    <row r="153" spans="1:65">
      <c r="A153" s="29"/>
      <c r="B153" s="19">
        <v>1</v>
      </c>
      <c r="C153" s="9">
        <v>2</v>
      </c>
      <c r="D153" s="23">
        <v>0.05</v>
      </c>
      <c r="E153" s="206" t="s">
        <v>96</v>
      </c>
      <c r="F153" s="206" t="s">
        <v>302</v>
      </c>
      <c r="G153" s="206">
        <v>0.24</v>
      </c>
      <c r="H153" s="23">
        <v>0.02</v>
      </c>
      <c r="I153" s="23">
        <v>0.04</v>
      </c>
      <c r="J153" s="23">
        <v>0.03</v>
      </c>
      <c r="K153" s="206" t="s">
        <v>305</v>
      </c>
      <c r="L153" s="23">
        <v>0.03</v>
      </c>
      <c r="M153" s="23">
        <v>8.4924336755349494E-2</v>
      </c>
      <c r="N153" s="23">
        <v>0.05</v>
      </c>
      <c r="O153" s="206" t="s">
        <v>306</v>
      </c>
      <c r="P153" s="23">
        <v>0.06</v>
      </c>
      <c r="Q153" s="23">
        <v>0.06</v>
      </c>
      <c r="R153" s="23">
        <v>0.03</v>
      </c>
      <c r="S153" s="23">
        <v>7.0000000000000007E-2</v>
      </c>
      <c r="T153" s="206">
        <v>2.13</v>
      </c>
      <c r="U153" s="206" t="s">
        <v>291</v>
      </c>
      <c r="V153" s="206">
        <v>0.4</v>
      </c>
      <c r="W153" s="202"/>
      <c r="X153" s="203"/>
      <c r="Y153" s="203"/>
      <c r="Z153" s="203"/>
      <c r="AA153" s="203"/>
      <c r="AB153" s="203"/>
      <c r="AC153" s="203"/>
      <c r="AD153" s="203"/>
      <c r="AE153" s="203"/>
      <c r="AF153" s="203"/>
      <c r="AG153" s="203"/>
      <c r="AH153" s="203"/>
      <c r="AI153" s="203"/>
      <c r="AJ153" s="203"/>
      <c r="AK153" s="203"/>
      <c r="AL153" s="203"/>
      <c r="AM153" s="203"/>
      <c r="AN153" s="203"/>
      <c r="AO153" s="203"/>
      <c r="AP153" s="203"/>
      <c r="AQ153" s="203"/>
      <c r="AR153" s="203"/>
      <c r="AS153" s="203"/>
      <c r="AT153" s="203"/>
      <c r="AU153" s="203"/>
      <c r="AV153" s="203"/>
      <c r="AW153" s="203"/>
      <c r="AX153" s="203"/>
      <c r="AY153" s="203"/>
      <c r="AZ153" s="203"/>
      <c r="BA153" s="203"/>
      <c r="BB153" s="203"/>
      <c r="BC153" s="203"/>
      <c r="BD153" s="203"/>
      <c r="BE153" s="203"/>
      <c r="BF153" s="203"/>
      <c r="BG153" s="203"/>
      <c r="BH153" s="203"/>
      <c r="BI153" s="203"/>
      <c r="BJ153" s="203"/>
      <c r="BK153" s="203"/>
      <c r="BL153" s="203"/>
      <c r="BM153" s="204">
        <v>27</v>
      </c>
    </row>
    <row r="154" spans="1:65">
      <c r="A154" s="29"/>
      <c r="B154" s="19">
        <v>1</v>
      </c>
      <c r="C154" s="9">
        <v>3</v>
      </c>
      <c r="D154" s="23">
        <v>0.03</v>
      </c>
      <c r="E154" s="206" t="s">
        <v>96</v>
      </c>
      <c r="F154" s="206" t="s">
        <v>302</v>
      </c>
      <c r="G154" s="206">
        <v>0.23</v>
      </c>
      <c r="H154" s="23">
        <v>0.02</v>
      </c>
      <c r="I154" s="23">
        <v>0.04</v>
      </c>
      <c r="J154" s="206" t="s">
        <v>305</v>
      </c>
      <c r="K154" s="23">
        <v>0.02</v>
      </c>
      <c r="L154" s="23">
        <v>0.02</v>
      </c>
      <c r="M154" s="23">
        <v>6.4261437239999997E-2</v>
      </c>
      <c r="N154" s="23">
        <v>0.05</v>
      </c>
      <c r="O154" s="206" t="s">
        <v>306</v>
      </c>
      <c r="P154" s="23">
        <v>0.04</v>
      </c>
      <c r="Q154" s="23">
        <v>0.04</v>
      </c>
      <c r="R154" s="23">
        <v>0.04</v>
      </c>
      <c r="S154" s="206" t="s">
        <v>306</v>
      </c>
      <c r="T154" s="206">
        <v>2.39</v>
      </c>
      <c r="U154" s="206" t="s">
        <v>291</v>
      </c>
      <c r="V154" s="206">
        <v>0.502</v>
      </c>
      <c r="W154" s="202"/>
      <c r="X154" s="203"/>
      <c r="Y154" s="203"/>
      <c r="Z154" s="203"/>
      <c r="AA154" s="203"/>
      <c r="AB154" s="203"/>
      <c r="AC154" s="203"/>
      <c r="AD154" s="203"/>
      <c r="AE154" s="203"/>
      <c r="AF154" s="203"/>
      <c r="AG154" s="203"/>
      <c r="AH154" s="203"/>
      <c r="AI154" s="203"/>
      <c r="AJ154" s="203"/>
      <c r="AK154" s="203"/>
      <c r="AL154" s="203"/>
      <c r="AM154" s="203"/>
      <c r="AN154" s="203"/>
      <c r="AO154" s="203"/>
      <c r="AP154" s="203"/>
      <c r="AQ154" s="203"/>
      <c r="AR154" s="203"/>
      <c r="AS154" s="203"/>
      <c r="AT154" s="203"/>
      <c r="AU154" s="203"/>
      <c r="AV154" s="203"/>
      <c r="AW154" s="203"/>
      <c r="AX154" s="203"/>
      <c r="AY154" s="203"/>
      <c r="AZ154" s="203"/>
      <c r="BA154" s="203"/>
      <c r="BB154" s="203"/>
      <c r="BC154" s="203"/>
      <c r="BD154" s="203"/>
      <c r="BE154" s="203"/>
      <c r="BF154" s="203"/>
      <c r="BG154" s="203"/>
      <c r="BH154" s="203"/>
      <c r="BI154" s="203"/>
      <c r="BJ154" s="203"/>
      <c r="BK154" s="203"/>
      <c r="BL154" s="203"/>
      <c r="BM154" s="204">
        <v>16</v>
      </c>
    </row>
    <row r="155" spans="1:65">
      <c r="A155" s="29"/>
      <c r="B155" s="19">
        <v>1</v>
      </c>
      <c r="C155" s="9">
        <v>4</v>
      </c>
      <c r="D155" s="23">
        <v>0.03</v>
      </c>
      <c r="E155" s="206" t="s">
        <v>96</v>
      </c>
      <c r="F155" s="206" t="s">
        <v>302</v>
      </c>
      <c r="G155" s="206">
        <v>0.21</v>
      </c>
      <c r="H155" s="23">
        <v>0.03</v>
      </c>
      <c r="I155" s="23">
        <v>0.03</v>
      </c>
      <c r="J155" s="206" t="s">
        <v>305</v>
      </c>
      <c r="K155" s="23">
        <v>0.03</v>
      </c>
      <c r="L155" s="206" t="s">
        <v>305</v>
      </c>
      <c r="M155" s="23">
        <v>5.1354985440000007E-2</v>
      </c>
      <c r="N155" s="23">
        <v>0.05</v>
      </c>
      <c r="O155" s="206" t="s">
        <v>306</v>
      </c>
      <c r="P155" s="207">
        <v>0.11</v>
      </c>
      <c r="Q155" s="23">
        <v>0.04</v>
      </c>
      <c r="R155" s="23">
        <v>0.05</v>
      </c>
      <c r="S155" s="23">
        <v>0.05</v>
      </c>
      <c r="T155" s="206">
        <v>2.17</v>
      </c>
      <c r="U155" s="206" t="s">
        <v>291</v>
      </c>
      <c r="V155" s="206">
        <v>0.38300000000000001</v>
      </c>
      <c r="W155" s="202"/>
      <c r="X155" s="203"/>
      <c r="Y155" s="203"/>
      <c r="Z155" s="203"/>
      <c r="AA155" s="203"/>
      <c r="AB155" s="203"/>
      <c r="AC155" s="203"/>
      <c r="AD155" s="203"/>
      <c r="AE155" s="203"/>
      <c r="AF155" s="203"/>
      <c r="AG155" s="203"/>
      <c r="AH155" s="203"/>
      <c r="AI155" s="203"/>
      <c r="AJ155" s="203"/>
      <c r="AK155" s="203"/>
      <c r="AL155" s="203"/>
      <c r="AM155" s="203"/>
      <c r="AN155" s="203"/>
      <c r="AO155" s="203"/>
      <c r="AP155" s="203"/>
      <c r="AQ155" s="203"/>
      <c r="AR155" s="203"/>
      <c r="AS155" s="203"/>
      <c r="AT155" s="203"/>
      <c r="AU155" s="203"/>
      <c r="AV155" s="203"/>
      <c r="AW155" s="203"/>
      <c r="AX155" s="203"/>
      <c r="AY155" s="203"/>
      <c r="AZ155" s="203"/>
      <c r="BA155" s="203"/>
      <c r="BB155" s="203"/>
      <c r="BC155" s="203"/>
      <c r="BD155" s="203"/>
      <c r="BE155" s="203"/>
      <c r="BF155" s="203"/>
      <c r="BG155" s="203"/>
      <c r="BH155" s="203"/>
      <c r="BI155" s="203"/>
      <c r="BJ155" s="203"/>
      <c r="BK155" s="203"/>
      <c r="BL155" s="203"/>
      <c r="BM155" s="204">
        <v>4.3689784810117101E-2</v>
      </c>
    </row>
    <row r="156" spans="1:65">
      <c r="A156" s="29"/>
      <c r="B156" s="19">
        <v>1</v>
      </c>
      <c r="C156" s="9">
        <v>5</v>
      </c>
      <c r="D156" s="23">
        <v>0.04</v>
      </c>
      <c r="E156" s="206" t="s">
        <v>96</v>
      </c>
      <c r="F156" s="206" t="s">
        <v>302</v>
      </c>
      <c r="G156" s="206">
        <v>0.24</v>
      </c>
      <c r="H156" s="23">
        <v>0.02</v>
      </c>
      <c r="I156" s="206" t="s">
        <v>305</v>
      </c>
      <c r="J156" s="23">
        <v>0.08</v>
      </c>
      <c r="K156" s="23">
        <v>0.02</v>
      </c>
      <c r="L156" s="23">
        <v>0.03</v>
      </c>
      <c r="M156" s="23">
        <v>4.5881575079999994E-2</v>
      </c>
      <c r="N156" s="23">
        <v>0.05</v>
      </c>
      <c r="O156" s="206" t="s">
        <v>306</v>
      </c>
      <c r="P156" s="23">
        <v>7.0000000000000007E-2</v>
      </c>
      <c r="Q156" s="23">
        <v>0.04</v>
      </c>
      <c r="R156" s="23">
        <v>0.03</v>
      </c>
      <c r="S156" s="23">
        <v>0.05</v>
      </c>
      <c r="T156" s="206">
        <v>2.2000000000000002</v>
      </c>
      <c r="U156" s="206" t="s">
        <v>291</v>
      </c>
      <c r="V156" s="206">
        <v>0.47499999999999998</v>
      </c>
      <c r="W156" s="202"/>
      <c r="X156" s="203"/>
      <c r="Y156" s="203"/>
      <c r="Z156" s="203"/>
      <c r="AA156" s="203"/>
      <c r="AB156" s="203"/>
      <c r="AC156" s="203"/>
      <c r="AD156" s="203"/>
      <c r="AE156" s="203"/>
      <c r="AF156" s="203"/>
      <c r="AG156" s="203"/>
      <c r="AH156" s="203"/>
      <c r="AI156" s="203"/>
      <c r="AJ156" s="203"/>
      <c r="AK156" s="203"/>
      <c r="AL156" s="203"/>
      <c r="AM156" s="203"/>
      <c r="AN156" s="203"/>
      <c r="AO156" s="203"/>
      <c r="AP156" s="203"/>
      <c r="AQ156" s="203"/>
      <c r="AR156" s="203"/>
      <c r="AS156" s="203"/>
      <c r="AT156" s="203"/>
      <c r="AU156" s="203"/>
      <c r="AV156" s="203"/>
      <c r="AW156" s="203"/>
      <c r="AX156" s="203"/>
      <c r="AY156" s="203"/>
      <c r="AZ156" s="203"/>
      <c r="BA156" s="203"/>
      <c r="BB156" s="203"/>
      <c r="BC156" s="203"/>
      <c r="BD156" s="203"/>
      <c r="BE156" s="203"/>
      <c r="BF156" s="203"/>
      <c r="BG156" s="203"/>
      <c r="BH156" s="203"/>
      <c r="BI156" s="203"/>
      <c r="BJ156" s="203"/>
      <c r="BK156" s="203"/>
      <c r="BL156" s="203"/>
      <c r="BM156" s="204">
        <v>22</v>
      </c>
    </row>
    <row r="157" spans="1:65">
      <c r="A157" s="29"/>
      <c r="B157" s="19">
        <v>1</v>
      </c>
      <c r="C157" s="9">
        <v>6</v>
      </c>
      <c r="D157" s="23">
        <v>0.05</v>
      </c>
      <c r="E157" s="206" t="s">
        <v>96</v>
      </c>
      <c r="F157" s="206" t="s">
        <v>302</v>
      </c>
      <c r="G157" s="206">
        <v>0.24</v>
      </c>
      <c r="H157" s="23">
        <v>0.02</v>
      </c>
      <c r="I157" s="23">
        <v>0.03</v>
      </c>
      <c r="J157" s="23">
        <v>0.04</v>
      </c>
      <c r="K157" s="206" t="s">
        <v>305</v>
      </c>
      <c r="L157" s="23">
        <v>0.04</v>
      </c>
      <c r="M157" s="23">
        <v>5.5779452520000009E-2</v>
      </c>
      <c r="N157" s="23">
        <v>0.06</v>
      </c>
      <c r="O157" s="206" t="s">
        <v>306</v>
      </c>
      <c r="P157" s="23">
        <v>0.09</v>
      </c>
      <c r="Q157" s="23">
        <v>0.05</v>
      </c>
      <c r="R157" s="23">
        <v>0.03</v>
      </c>
      <c r="S157" s="23">
        <v>0.06</v>
      </c>
      <c r="T157" s="206">
        <v>2.13</v>
      </c>
      <c r="U157" s="206" t="s">
        <v>291</v>
      </c>
      <c r="V157" s="206">
        <v>0.40500000000000003</v>
      </c>
      <c r="W157" s="202"/>
      <c r="X157" s="203"/>
      <c r="Y157" s="203"/>
      <c r="Z157" s="203"/>
      <c r="AA157" s="203"/>
      <c r="AB157" s="203"/>
      <c r="AC157" s="203"/>
      <c r="AD157" s="203"/>
      <c r="AE157" s="203"/>
      <c r="AF157" s="203"/>
      <c r="AG157" s="203"/>
      <c r="AH157" s="203"/>
      <c r="AI157" s="203"/>
      <c r="AJ157" s="203"/>
      <c r="AK157" s="203"/>
      <c r="AL157" s="203"/>
      <c r="AM157" s="203"/>
      <c r="AN157" s="203"/>
      <c r="AO157" s="203"/>
      <c r="AP157" s="203"/>
      <c r="AQ157" s="203"/>
      <c r="AR157" s="203"/>
      <c r="AS157" s="203"/>
      <c r="AT157" s="203"/>
      <c r="AU157" s="203"/>
      <c r="AV157" s="203"/>
      <c r="AW157" s="203"/>
      <c r="AX157" s="203"/>
      <c r="AY157" s="203"/>
      <c r="AZ157" s="203"/>
      <c r="BA157" s="203"/>
      <c r="BB157" s="203"/>
      <c r="BC157" s="203"/>
      <c r="BD157" s="203"/>
      <c r="BE157" s="203"/>
      <c r="BF157" s="203"/>
      <c r="BG157" s="203"/>
      <c r="BH157" s="203"/>
      <c r="BI157" s="203"/>
      <c r="BJ157" s="203"/>
      <c r="BK157" s="203"/>
      <c r="BL157" s="203"/>
      <c r="BM157" s="56"/>
    </row>
    <row r="158" spans="1:65">
      <c r="A158" s="29"/>
      <c r="B158" s="20" t="s">
        <v>260</v>
      </c>
      <c r="C158" s="12"/>
      <c r="D158" s="208">
        <v>4.1666666666666664E-2</v>
      </c>
      <c r="E158" s="208" t="s">
        <v>687</v>
      </c>
      <c r="F158" s="208" t="s">
        <v>687</v>
      </c>
      <c r="G158" s="208">
        <v>0.22999999999999998</v>
      </c>
      <c r="H158" s="208">
        <v>2.3333333333333334E-2</v>
      </c>
      <c r="I158" s="208">
        <v>3.5000000000000003E-2</v>
      </c>
      <c r="J158" s="208">
        <v>4.9999999999999996E-2</v>
      </c>
      <c r="K158" s="208">
        <v>2.5000000000000001E-2</v>
      </c>
      <c r="L158" s="208">
        <v>2.8000000000000004E-2</v>
      </c>
      <c r="M158" s="208">
        <v>6.394408438807192E-2</v>
      </c>
      <c r="N158" s="208">
        <v>5.1666666666666666E-2</v>
      </c>
      <c r="O158" s="208" t="s">
        <v>687</v>
      </c>
      <c r="P158" s="208">
        <v>7.3333333333333348E-2</v>
      </c>
      <c r="Q158" s="208">
        <v>4.5000000000000005E-2</v>
      </c>
      <c r="R158" s="208">
        <v>3.6666666666666674E-2</v>
      </c>
      <c r="S158" s="208">
        <v>5.7999999999999996E-2</v>
      </c>
      <c r="T158" s="208">
        <v>2.2266666666666666</v>
      </c>
      <c r="U158" s="208" t="s">
        <v>687</v>
      </c>
      <c r="V158" s="208">
        <v>0.43900000000000006</v>
      </c>
      <c r="W158" s="202"/>
      <c r="X158" s="203"/>
      <c r="Y158" s="203"/>
      <c r="Z158" s="203"/>
      <c r="AA158" s="203"/>
      <c r="AB158" s="203"/>
      <c r="AC158" s="203"/>
      <c r="AD158" s="203"/>
      <c r="AE158" s="203"/>
      <c r="AF158" s="203"/>
      <c r="AG158" s="203"/>
      <c r="AH158" s="203"/>
      <c r="AI158" s="203"/>
      <c r="AJ158" s="203"/>
      <c r="AK158" s="203"/>
      <c r="AL158" s="203"/>
      <c r="AM158" s="203"/>
      <c r="AN158" s="203"/>
      <c r="AO158" s="203"/>
      <c r="AP158" s="203"/>
      <c r="AQ158" s="203"/>
      <c r="AR158" s="203"/>
      <c r="AS158" s="203"/>
      <c r="AT158" s="203"/>
      <c r="AU158" s="203"/>
      <c r="AV158" s="203"/>
      <c r="AW158" s="203"/>
      <c r="AX158" s="203"/>
      <c r="AY158" s="203"/>
      <c r="AZ158" s="203"/>
      <c r="BA158" s="203"/>
      <c r="BB158" s="203"/>
      <c r="BC158" s="203"/>
      <c r="BD158" s="203"/>
      <c r="BE158" s="203"/>
      <c r="BF158" s="203"/>
      <c r="BG158" s="203"/>
      <c r="BH158" s="203"/>
      <c r="BI158" s="203"/>
      <c r="BJ158" s="203"/>
      <c r="BK158" s="203"/>
      <c r="BL158" s="203"/>
      <c r="BM158" s="56"/>
    </row>
    <row r="159" spans="1:65">
      <c r="A159" s="29"/>
      <c r="B159" s="3" t="s">
        <v>261</v>
      </c>
      <c r="C159" s="28"/>
      <c r="D159" s="23">
        <v>4.4999999999999998E-2</v>
      </c>
      <c r="E159" s="23" t="s">
        <v>687</v>
      </c>
      <c r="F159" s="23" t="s">
        <v>687</v>
      </c>
      <c r="G159" s="23">
        <v>0.23499999999999999</v>
      </c>
      <c r="H159" s="23">
        <v>0.02</v>
      </c>
      <c r="I159" s="23">
        <v>3.5000000000000003E-2</v>
      </c>
      <c r="J159" s="23">
        <v>0.04</v>
      </c>
      <c r="K159" s="23">
        <v>2.5000000000000001E-2</v>
      </c>
      <c r="L159" s="23">
        <v>0.03</v>
      </c>
      <c r="M159" s="23">
        <v>6.0020444880000003E-2</v>
      </c>
      <c r="N159" s="23">
        <v>0.05</v>
      </c>
      <c r="O159" s="23" t="s">
        <v>687</v>
      </c>
      <c r="P159" s="23">
        <v>7.0000000000000007E-2</v>
      </c>
      <c r="Q159" s="23">
        <v>0.04</v>
      </c>
      <c r="R159" s="23">
        <v>3.5000000000000003E-2</v>
      </c>
      <c r="S159" s="23">
        <v>0.06</v>
      </c>
      <c r="T159" s="23">
        <v>2.1850000000000001</v>
      </c>
      <c r="U159" s="23" t="s">
        <v>687</v>
      </c>
      <c r="V159" s="23">
        <v>0.437</v>
      </c>
      <c r="W159" s="202"/>
      <c r="X159" s="203"/>
      <c r="Y159" s="203"/>
      <c r="Z159" s="203"/>
      <c r="AA159" s="203"/>
      <c r="AB159" s="203"/>
      <c r="AC159" s="203"/>
      <c r="AD159" s="203"/>
      <c r="AE159" s="203"/>
      <c r="AF159" s="203"/>
      <c r="AG159" s="203"/>
      <c r="AH159" s="203"/>
      <c r="AI159" s="203"/>
      <c r="AJ159" s="203"/>
      <c r="AK159" s="203"/>
      <c r="AL159" s="203"/>
      <c r="AM159" s="203"/>
      <c r="AN159" s="203"/>
      <c r="AO159" s="203"/>
      <c r="AP159" s="203"/>
      <c r="AQ159" s="203"/>
      <c r="AR159" s="203"/>
      <c r="AS159" s="203"/>
      <c r="AT159" s="203"/>
      <c r="AU159" s="203"/>
      <c r="AV159" s="203"/>
      <c r="AW159" s="203"/>
      <c r="AX159" s="203"/>
      <c r="AY159" s="203"/>
      <c r="AZ159" s="203"/>
      <c r="BA159" s="203"/>
      <c r="BB159" s="203"/>
      <c r="BC159" s="203"/>
      <c r="BD159" s="203"/>
      <c r="BE159" s="203"/>
      <c r="BF159" s="203"/>
      <c r="BG159" s="203"/>
      <c r="BH159" s="203"/>
      <c r="BI159" s="203"/>
      <c r="BJ159" s="203"/>
      <c r="BK159" s="203"/>
      <c r="BL159" s="203"/>
      <c r="BM159" s="56"/>
    </row>
    <row r="160" spans="1:65">
      <c r="A160" s="29"/>
      <c r="B160" s="3" t="s">
        <v>262</v>
      </c>
      <c r="C160" s="28"/>
      <c r="D160" s="23">
        <v>9.8319208025017743E-3</v>
      </c>
      <c r="E160" s="23" t="s">
        <v>687</v>
      </c>
      <c r="F160" s="23" t="s">
        <v>687</v>
      </c>
      <c r="G160" s="23">
        <v>1.2649110640673514E-2</v>
      </c>
      <c r="H160" s="23">
        <v>5.1639777949432156E-3</v>
      </c>
      <c r="I160" s="23">
        <v>5.7735026918962588E-3</v>
      </c>
      <c r="J160" s="23">
        <v>2.6457513110645908E-2</v>
      </c>
      <c r="K160" s="23">
        <v>5.7735026918962398E-3</v>
      </c>
      <c r="L160" s="23">
        <v>8.3666002653407408E-3</v>
      </c>
      <c r="M160" s="23">
        <v>1.6115676464436627E-2</v>
      </c>
      <c r="N160" s="23">
        <v>4.082482904638628E-3</v>
      </c>
      <c r="O160" s="23" t="s">
        <v>687</v>
      </c>
      <c r="P160" s="23">
        <v>2.4221202832779919E-2</v>
      </c>
      <c r="Q160" s="23">
        <v>8.3666002653407512E-3</v>
      </c>
      <c r="R160" s="23">
        <v>8.1649658092772578E-3</v>
      </c>
      <c r="S160" s="23">
        <v>8.3666002653407928E-3</v>
      </c>
      <c r="T160" s="23">
        <v>0.11147495981908528</v>
      </c>
      <c r="U160" s="23" t="s">
        <v>687</v>
      </c>
      <c r="V160" s="23">
        <v>4.8944866942305237E-2</v>
      </c>
      <c r="W160" s="202"/>
      <c r="X160" s="203"/>
      <c r="Y160" s="203"/>
      <c r="Z160" s="203"/>
      <c r="AA160" s="203"/>
      <c r="AB160" s="203"/>
      <c r="AC160" s="203"/>
      <c r="AD160" s="203"/>
      <c r="AE160" s="203"/>
      <c r="AF160" s="203"/>
      <c r="AG160" s="203"/>
      <c r="AH160" s="203"/>
      <c r="AI160" s="203"/>
      <c r="AJ160" s="203"/>
      <c r="AK160" s="203"/>
      <c r="AL160" s="203"/>
      <c r="AM160" s="203"/>
      <c r="AN160" s="203"/>
      <c r="AO160" s="203"/>
      <c r="AP160" s="203"/>
      <c r="AQ160" s="203"/>
      <c r="AR160" s="203"/>
      <c r="AS160" s="203"/>
      <c r="AT160" s="203"/>
      <c r="AU160" s="203"/>
      <c r="AV160" s="203"/>
      <c r="AW160" s="203"/>
      <c r="AX160" s="203"/>
      <c r="AY160" s="203"/>
      <c r="AZ160" s="203"/>
      <c r="BA160" s="203"/>
      <c r="BB160" s="203"/>
      <c r="BC160" s="203"/>
      <c r="BD160" s="203"/>
      <c r="BE160" s="203"/>
      <c r="BF160" s="203"/>
      <c r="BG160" s="203"/>
      <c r="BH160" s="203"/>
      <c r="BI160" s="203"/>
      <c r="BJ160" s="203"/>
      <c r="BK160" s="203"/>
      <c r="BL160" s="203"/>
      <c r="BM160" s="56"/>
    </row>
    <row r="161" spans="1:65">
      <c r="A161" s="29"/>
      <c r="B161" s="3" t="s">
        <v>86</v>
      </c>
      <c r="C161" s="28"/>
      <c r="D161" s="13">
        <v>0.23596609926004258</v>
      </c>
      <c r="E161" s="13" t="s">
        <v>687</v>
      </c>
      <c r="F161" s="13" t="s">
        <v>687</v>
      </c>
      <c r="G161" s="13">
        <v>5.4996133220319633E-2</v>
      </c>
      <c r="H161" s="13">
        <v>0.22131333406899495</v>
      </c>
      <c r="I161" s="13">
        <v>0.16495721976846453</v>
      </c>
      <c r="J161" s="13">
        <v>0.52915026221291817</v>
      </c>
      <c r="K161" s="13">
        <v>0.23094010767584958</v>
      </c>
      <c r="L161" s="13">
        <v>0.29880715233359784</v>
      </c>
      <c r="M161" s="13">
        <v>0.25202763662439481</v>
      </c>
      <c r="N161" s="13">
        <v>7.9015798154296032E-2</v>
      </c>
      <c r="O161" s="13" t="s">
        <v>687</v>
      </c>
      <c r="P161" s="13">
        <v>0.3302891295379079</v>
      </c>
      <c r="Q161" s="13">
        <v>0.18592445034090557</v>
      </c>
      <c r="R161" s="13">
        <v>0.22268088570756153</v>
      </c>
      <c r="S161" s="13">
        <v>0.14425172871277231</v>
      </c>
      <c r="T161" s="13">
        <v>5.006360470917004E-2</v>
      </c>
      <c r="U161" s="13" t="s">
        <v>687</v>
      </c>
      <c r="V161" s="13">
        <v>0.11149172424215315</v>
      </c>
      <c r="W161" s="149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29"/>
      <c r="B162" s="3" t="s">
        <v>263</v>
      </c>
      <c r="C162" s="28"/>
      <c r="D162" s="13">
        <v>-4.6306434152588172E-2</v>
      </c>
      <c r="E162" s="13" t="s">
        <v>687</v>
      </c>
      <c r="F162" s="13" t="s">
        <v>687</v>
      </c>
      <c r="G162" s="13">
        <v>4.2643884834777133</v>
      </c>
      <c r="H162" s="13">
        <v>-0.46593160312544935</v>
      </c>
      <c r="I162" s="13">
        <v>-0.19889740468817396</v>
      </c>
      <c r="J162" s="13">
        <v>0.14443227901689415</v>
      </c>
      <c r="K162" s="13">
        <v>-0.42778386049155281</v>
      </c>
      <c r="L162" s="13">
        <v>-0.35911792375053919</v>
      </c>
      <c r="M162" s="13">
        <v>0.46359348451779514</v>
      </c>
      <c r="N162" s="13">
        <v>0.18258002165079068</v>
      </c>
      <c r="O162" s="13" t="s">
        <v>687</v>
      </c>
      <c r="P162" s="13">
        <v>0.67850067589144514</v>
      </c>
      <c r="Q162" s="13">
        <v>2.9989051115205001E-2</v>
      </c>
      <c r="R162" s="13">
        <v>-0.16074966205427743</v>
      </c>
      <c r="S162" s="13">
        <v>0.32754144365959714</v>
      </c>
      <c r="T162" s="13">
        <v>49.965384158885684</v>
      </c>
      <c r="U162" s="13" t="s">
        <v>687</v>
      </c>
      <c r="V162" s="13">
        <v>9.0481154097683323</v>
      </c>
      <c r="W162" s="149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29"/>
      <c r="B163" s="45" t="s">
        <v>264</v>
      </c>
      <c r="C163" s="46"/>
      <c r="D163" s="44">
        <v>0.25</v>
      </c>
      <c r="E163" s="44">
        <v>1.22</v>
      </c>
      <c r="F163" s="44">
        <v>2.4900000000000002</v>
      </c>
      <c r="G163" s="44">
        <v>4.51</v>
      </c>
      <c r="H163" s="44">
        <v>0.72</v>
      </c>
      <c r="I163" s="44">
        <v>0.63</v>
      </c>
      <c r="J163" s="44">
        <v>0.55000000000000004</v>
      </c>
      <c r="K163" s="44">
        <v>0.8</v>
      </c>
      <c r="L163" s="44">
        <v>0.67</v>
      </c>
      <c r="M163" s="44">
        <v>0.31</v>
      </c>
      <c r="N163" s="44">
        <v>0</v>
      </c>
      <c r="O163" s="44">
        <v>0.67</v>
      </c>
      <c r="P163" s="44">
        <v>0.55000000000000004</v>
      </c>
      <c r="Q163" s="44">
        <v>0.17</v>
      </c>
      <c r="R163" s="44">
        <v>0.38</v>
      </c>
      <c r="S163" s="44">
        <v>0.02</v>
      </c>
      <c r="T163" s="44">
        <v>55</v>
      </c>
      <c r="U163" s="44">
        <v>5.0199999999999996</v>
      </c>
      <c r="V163" s="44">
        <v>9.7899999999999991</v>
      </c>
      <c r="W163" s="149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B164" s="3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BM164" s="55"/>
    </row>
    <row r="165" spans="1:65" ht="15">
      <c r="B165" s="8" t="s">
        <v>492</v>
      </c>
      <c r="BM165" s="27" t="s">
        <v>66</v>
      </c>
    </row>
    <row r="166" spans="1:65" ht="15">
      <c r="A166" s="24" t="s">
        <v>22</v>
      </c>
      <c r="B166" s="18" t="s">
        <v>110</v>
      </c>
      <c r="C166" s="15" t="s">
        <v>111</v>
      </c>
      <c r="D166" s="16" t="s">
        <v>229</v>
      </c>
      <c r="E166" s="17" t="s">
        <v>229</v>
      </c>
      <c r="F166" s="17" t="s">
        <v>229</v>
      </c>
      <c r="G166" s="17" t="s">
        <v>229</v>
      </c>
      <c r="H166" s="17" t="s">
        <v>229</v>
      </c>
      <c r="I166" s="17" t="s">
        <v>229</v>
      </c>
      <c r="J166" s="17" t="s">
        <v>229</v>
      </c>
      <c r="K166" s="17" t="s">
        <v>229</v>
      </c>
      <c r="L166" s="17" t="s">
        <v>229</v>
      </c>
      <c r="M166" s="17" t="s">
        <v>229</v>
      </c>
      <c r="N166" s="17" t="s">
        <v>229</v>
      </c>
      <c r="O166" s="17" t="s">
        <v>229</v>
      </c>
      <c r="P166" s="17" t="s">
        <v>229</v>
      </c>
      <c r="Q166" s="17" t="s">
        <v>229</v>
      </c>
      <c r="R166" s="17" t="s">
        <v>229</v>
      </c>
      <c r="S166" s="17" t="s">
        <v>229</v>
      </c>
      <c r="T166" s="149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7">
        <v>1</v>
      </c>
    </row>
    <row r="167" spans="1:65">
      <c r="A167" s="29"/>
      <c r="B167" s="19" t="s">
        <v>230</v>
      </c>
      <c r="C167" s="9" t="s">
        <v>230</v>
      </c>
      <c r="D167" s="147" t="s">
        <v>233</v>
      </c>
      <c r="E167" s="148" t="s">
        <v>234</v>
      </c>
      <c r="F167" s="148" t="s">
        <v>236</v>
      </c>
      <c r="G167" s="148" t="s">
        <v>238</v>
      </c>
      <c r="H167" s="148" t="s">
        <v>240</v>
      </c>
      <c r="I167" s="148" t="s">
        <v>241</v>
      </c>
      <c r="J167" s="148" t="s">
        <v>242</v>
      </c>
      <c r="K167" s="148" t="s">
        <v>243</v>
      </c>
      <c r="L167" s="148" t="s">
        <v>244</v>
      </c>
      <c r="M167" s="148" t="s">
        <v>246</v>
      </c>
      <c r="N167" s="148" t="s">
        <v>248</v>
      </c>
      <c r="O167" s="148" t="s">
        <v>249</v>
      </c>
      <c r="P167" s="148" t="s">
        <v>250</v>
      </c>
      <c r="Q167" s="148" t="s">
        <v>284</v>
      </c>
      <c r="R167" s="148" t="s">
        <v>254</v>
      </c>
      <c r="S167" s="148" t="s">
        <v>299</v>
      </c>
      <c r="T167" s="149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7" t="s">
        <v>3</v>
      </c>
    </row>
    <row r="168" spans="1:65">
      <c r="A168" s="29"/>
      <c r="B168" s="19"/>
      <c r="C168" s="9"/>
      <c r="D168" s="10" t="s">
        <v>300</v>
      </c>
      <c r="E168" s="11" t="s">
        <v>300</v>
      </c>
      <c r="F168" s="11" t="s">
        <v>300</v>
      </c>
      <c r="G168" s="11" t="s">
        <v>301</v>
      </c>
      <c r="H168" s="11" t="s">
        <v>301</v>
      </c>
      <c r="I168" s="11" t="s">
        <v>301</v>
      </c>
      <c r="J168" s="11" t="s">
        <v>301</v>
      </c>
      <c r="K168" s="11" t="s">
        <v>301</v>
      </c>
      <c r="L168" s="11" t="s">
        <v>301</v>
      </c>
      <c r="M168" s="11" t="s">
        <v>301</v>
      </c>
      <c r="N168" s="11" t="s">
        <v>300</v>
      </c>
      <c r="O168" s="11" t="s">
        <v>300</v>
      </c>
      <c r="P168" s="11" t="s">
        <v>301</v>
      </c>
      <c r="Q168" s="11" t="s">
        <v>301</v>
      </c>
      <c r="R168" s="11" t="s">
        <v>300</v>
      </c>
      <c r="S168" s="11" t="s">
        <v>114</v>
      </c>
      <c r="T168" s="149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7">
        <v>0</v>
      </c>
    </row>
    <row r="169" spans="1:65">
      <c r="A169" s="29"/>
      <c r="B169" s="19"/>
      <c r="C169" s="9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149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7">
        <v>1</v>
      </c>
    </row>
    <row r="170" spans="1:65">
      <c r="A170" s="29"/>
      <c r="B170" s="18">
        <v>1</v>
      </c>
      <c r="C170" s="14">
        <v>1</v>
      </c>
      <c r="D170" s="210">
        <v>82.98</v>
      </c>
      <c r="E170" s="210">
        <v>80.852565989280151</v>
      </c>
      <c r="F170" s="210">
        <v>85.370450000000005</v>
      </c>
      <c r="G170" s="210">
        <v>84.5</v>
      </c>
      <c r="H170" s="210">
        <v>86.6</v>
      </c>
      <c r="I170" s="210">
        <v>82</v>
      </c>
      <c r="J170" s="210">
        <v>82.5</v>
      </c>
      <c r="K170" s="210">
        <v>80.2</v>
      </c>
      <c r="L170" s="210">
        <v>81.900000000000006</v>
      </c>
      <c r="M170" s="211">
        <v>67.400000000000006</v>
      </c>
      <c r="N170" s="211">
        <v>66.36</v>
      </c>
      <c r="O170" s="210">
        <v>85.48</v>
      </c>
      <c r="P170" s="210">
        <v>78.959999999999994</v>
      </c>
      <c r="Q170" s="210">
        <v>79.099999999999994</v>
      </c>
      <c r="R170" s="210">
        <v>82.2</v>
      </c>
      <c r="S170" s="210">
        <v>74.328000000000003</v>
      </c>
      <c r="T170" s="212"/>
      <c r="U170" s="213"/>
      <c r="V170" s="213"/>
      <c r="W170" s="213"/>
      <c r="X170" s="213"/>
      <c r="Y170" s="213"/>
      <c r="Z170" s="213"/>
      <c r="AA170" s="213"/>
      <c r="AB170" s="213"/>
      <c r="AC170" s="213"/>
      <c r="AD170" s="213"/>
      <c r="AE170" s="213"/>
      <c r="AF170" s="213"/>
      <c r="AG170" s="213"/>
      <c r="AH170" s="213"/>
      <c r="AI170" s="213"/>
      <c r="AJ170" s="213"/>
      <c r="AK170" s="213"/>
      <c r="AL170" s="213"/>
      <c r="AM170" s="213"/>
      <c r="AN170" s="213"/>
      <c r="AO170" s="213"/>
      <c r="AP170" s="213"/>
      <c r="AQ170" s="213"/>
      <c r="AR170" s="213"/>
      <c r="AS170" s="213"/>
      <c r="AT170" s="213"/>
      <c r="AU170" s="213"/>
      <c r="AV170" s="213"/>
      <c r="AW170" s="213"/>
      <c r="AX170" s="213"/>
      <c r="AY170" s="213"/>
      <c r="AZ170" s="213"/>
      <c r="BA170" s="213"/>
      <c r="BB170" s="213"/>
      <c r="BC170" s="213"/>
      <c r="BD170" s="213"/>
      <c r="BE170" s="213"/>
      <c r="BF170" s="213"/>
      <c r="BG170" s="213"/>
      <c r="BH170" s="213"/>
      <c r="BI170" s="213"/>
      <c r="BJ170" s="213"/>
      <c r="BK170" s="213"/>
      <c r="BL170" s="213"/>
      <c r="BM170" s="214">
        <v>1</v>
      </c>
    </row>
    <row r="171" spans="1:65">
      <c r="A171" s="29"/>
      <c r="B171" s="19">
        <v>1</v>
      </c>
      <c r="C171" s="9">
        <v>2</v>
      </c>
      <c r="D171" s="215">
        <v>83.06</v>
      </c>
      <c r="E171" s="215">
        <v>79.591821972071727</v>
      </c>
      <c r="F171" s="215">
        <v>85.265249999999995</v>
      </c>
      <c r="G171" s="215">
        <v>83.7</v>
      </c>
      <c r="H171" s="215">
        <v>86.9</v>
      </c>
      <c r="I171" s="215">
        <v>88.9</v>
      </c>
      <c r="J171" s="215">
        <v>81.8</v>
      </c>
      <c r="K171" s="215">
        <v>79.900000000000006</v>
      </c>
      <c r="L171" s="215">
        <v>81.3</v>
      </c>
      <c r="M171" s="216">
        <v>66.2</v>
      </c>
      <c r="N171" s="216">
        <v>61.75</v>
      </c>
      <c r="O171" s="215">
        <v>88.05</v>
      </c>
      <c r="P171" s="215">
        <v>79.08</v>
      </c>
      <c r="Q171" s="215">
        <v>81.7</v>
      </c>
      <c r="R171" s="215">
        <v>85</v>
      </c>
      <c r="S171" s="215">
        <v>75.811000000000007</v>
      </c>
      <c r="T171" s="212"/>
      <c r="U171" s="213"/>
      <c r="V171" s="213"/>
      <c r="W171" s="213"/>
      <c r="X171" s="213"/>
      <c r="Y171" s="213"/>
      <c r="Z171" s="213"/>
      <c r="AA171" s="213"/>
      <c r="AB171" s="213"/>
      <c r="AC171" s="213"/>
      <c r="AD171" s="213"/>
      <c r="AE171" s="213"/>
      <c r="AF171" s="213"/>
      <c r="AG171" s="213"/>
      <c r="AH171" s="213"/>
      <c r="AI171" s="213"/>
      <c r="AJ171" s="213"/>
      <c r="AK171" s="213"/>
      <c r="AL171" s="213"/>
      <c r="AM171" s="213"/>
      <c r="AN171" s="213"/>
      <c r="AO171" s="213"/>
      <c r="AP171" s="213"/>
      <c r="AQ171" s="213"/>
      <c r="AR171" s="213"/>
      <c r="AS171" s="213"/>
      <c r="AT171" s="213"/>
      <c r="AU171" s="213"/>
      <c r="AV171" s="213"/>
      <c r="AW171" s="213"/>
      <c r="AX171" s="213"/>
      <c r="AY171" s="213"/>
      <c r="AZ171" s="213"/>
      <c r="BA171" s="213"/>
      <c r="BB171" s="213"/>
      <c r="BC171" s="213"/>
      <c r="BD171" s="213"/>
      <c r="BE171" s="213"/>
      <c r="BF171" s="213"/>
      <c r="BG171" s="213"/>
      <c r="BH171" s="213"/>
      <c r="BI171" s="213"/>
      <c r="BJ171" s="213"/>
      <c r="BK171" s="213"/>
      <c r="BL171" s="213"/>
      <c r="BM171" s="214">
        <v>28</v>
      </c>
    </row>
    <row r="172" spans="1:65">
      <c r="A172" s="29"/>
      <c r="B172" s="19">
        <v>1</v>
      </c>
      <c r="C172" s="9">
        <v>3</v>
      </c>
      <c r="D172" s="215">
        <v>82.78</v>
      </c>
      <c r="E172" s="215">
        <v>80.634257349978157</v>
      </c>
      <c r="F172" s="215">
        <v>85.261920000000003</v>
      </c>
      <c r="G172" s="215">
        <v>84.8</v>
      </c>
      <c r="H172" s="215">
        <v>87.7</v>
      </c>
      <c r="I172" s="215">
        <v>80.900000000000006</v>
      </c>
      <c r="J172" s="215">
        <v>81.599999999999994</v>
      </c>
      <c r="K172" s="215">
        <v>75.3</v>
      </c>
      <c r="L172" s="217">
        <v>90</v>
      </c>
      <c r="M172" s="216">
        <v>65.3</v>
      </c>
      <c r="N172" s="216">
        <v>71.61</v>
      </c>
      <c r="O172" s="215">
        <v>87.25</v>
      </c>
      <c r="P172" s="215">
        <v>77.209999999999994</v>
      </c>
      <c r="Q172" s="215">
        <v>78.400000000000006</v>
      </c>
      <c r="R172" s="215">
        <v>83.6</v>
      </c>
      <c r="S172" s="215">
        <v>71.873000000000005</v>
      </c>
      <c r="T172" s="212"/>
      <c r="U172" s="213"/>
      <c r="V172" s="213"/>
      <c r="W172" s="213"/>
      <c r="X172" s="213"/>
      <c r="Y172" s="213"/>
      <c r="Z172" s="213"/>
      <c r="AA172" s="213"/>
      <c r="AB172" s="213"/>
      <c r="AC172" s="213"/>
      <c r="AD172" s="213"/>
      <c r="AE172" s="213"/>
      <c r="AF172" s="213"/>
      <c r="AG172" s="213"/>
      <c r="AH172" s="213"/>
      <c r="AI172" s="213"/>
      <c r="AJ172" s="213"/>
      <c r="AK172" s="213"/>
      <c r="AL172" s="213"/>
      <c r="AM172" s="213"/>
      <c r="AN172" s="213"/>
      <c r="AO172" s="213"/>
      <c r="AP172" s="213"/>
      <c r="AQ172" s="213"/>
      <c r="AR172" s="213"/>
      <c r="AS172" s="213"/>
      <c r="AT172" s="213"/>
      <c r="AU172" s="213"/>
      <c r="AV172" s="213"/>
      <c r="AW172" s="213"/>
      <c r="AX172" s="213"/>
      <c r="AY172" s="213"/>
      <c r="AZ172" s="213"/>
      <c r="BA172" s="213"/>
      <c r="BB172" s="213"/>
      <c r="BC172" s="213"/>
      <c r="BD172" s="213"/>
      <c r="BE172" s="213"/>
      <c r="BF172" s="213"/>
      <c r="BG172" s="213"/>
      <c r="BH172" s="213"/>
      <c r="BI172" s="213"/>
      <c r="BJ172" s="213"/>
      <c r="BK172" s="213"/>
      <c r="BL172" s="213"/>
      <c r="BM172" s="214">
        <v>16</v>
      </c>
    </row>
    <row r="173" spans="1:65">
      <c r="A173" s="29"/>
      <c r="B173" s="19">
        <v>1</v>
      </c>
      <c r="C173" s="9">
        <v>4</v>
      </c>
      <c r="D173" s="215">
        <v>83.09</v>
      </c>
      <c r="E173" s="215">
        <v>82.240605213417211</v>
      </c>
      <c r="F173" s="215">
        <v>85.261010000000013</v>
      </c>
      <c r="G173" s="215">
        <v>83.8</v>
      </c>
      <c r="H173" s="215">
        <v>88</v>
      </c>
      <c r="I173" s="215">
        <v>81.599999999999994</v>
      </c>
      <c r="J173" s="215">
        <v>83.4</v>
      </c>
      <c r="K173" s="215">
        <v>77.400000000000006</v>
      </c>
      <c r="L173" s="215">
        <v>84.8</v>
      </c>
      <c r="M173" s="216">
        <v>65.7</v>
      </c>
      <c r="N173" s="216">
        <v>65.03</v>
      </c>
      <c r="O173" s="215">
        <v>85.94</v>
      </c>
      <c r="P173" s="215">
        <v>80.06</v>
      </c>
      <c r="Q173" s="215">
        <v>77.7</v>
      </c>
      <c r="R173" s="215">
        <v>83.6</v>
      </c>
      <c r="S173" s="215">
        <v>72.177999999999997</v>
      </c>
      <c r="T173" s="212"/>
      <c r="U173" s="213"/>
      <c r="V173" s="213"/>
      <c r="W173" s="213"/>
      <c r="X173" s="213"/>
      <c r="Y173" s="213"/>
      <c r="Z173" s="213"/>
      <c r="AA173" s="213"/>
      <c r="AB173" s="213"/>
      <c r="AC173" s="213"/>
      <c r="AD173" s="213"/>
      <c r="AE173" s="213"/>
      <c r="AF173" s="213"/>
      <c r="AG173" s="213"/>
      <c r="AH173" s="213"/>
      <c r="AI173" s="213"/>
      <c r="AJ173" s="213"/>
      <c r="AK173" s="213"/>
      <c r="AL173" s="213"/>
      <c r="AM173" s="213"/>
      <c r="AN173" s="213"/>
      <c r="AO173" s="213"/>
      <c r="AP173" s="213"/>
      <c r="AQ173" s="213"/>
      <c r="AR173" s="213"/>
      <c r="AS173" s="213"/>
      <c r="AT173" s="213"/>
      <c r="AU173" s="213"/>
      <c r="AV173" s="213"/>
      <c r="AW173" s="213"/>
      <c r="AX173" s="213"/>
      <c r="AY173" s="213"/>
      <c r="AZ173" s="213"/>
      <c r="BA173" s="213"/>
      <c r="BB173" s="213"/>
      <c r="BC173" s="213"/>
      <c r="BD173" s="213"/>
      <c r="BE173" s="213"/>
      <c r="BF173" s="213"/>
      <c r="BG173" s="213"/>
      <c r="BH173" s="213"/>
      <c r="BI173" s="213"/>
      <c r="BJ173" s="213"/>
      <c r="BK173" s="213"/>
      <c r="BL173" s="213"/>
      <c r="BM173" s="214">
        <v>82.202824535526133</v>
      </c>
    </row>
    <row r="174" spans="1:65">
      <c r="A174" s="29"/>
      <c r="B174" s="19">
        <v>1</v>
      </c>
      <c r="C174" s="9">
        <v>5</v>
      </c>
      <c r="D174" s="215">
        <v>82.66</v>
      </c>
      <c r="E174" s="215">
        <v>81.427089105067097</v>
      </c>
      <c r="F174" s="215">
        <v>85.288929999999993</v>
      </c>
      <c r="G174" s="215">
        <v>83.7</v>
      </c>
      <c r="H174" s="215">
        <v>86.3</v>
      </c>
      <c r="I174" s="215">
        <v>76.2</v>
      </c>
      <c r="J174" s="215">
        <v>81.8</v>
      </c>
      <c r="K174" s="215">
        <v>77.8</v>
      </c>
      <c r="L174" s="215">
        <v>81.8</v>
      </c>
      <c r="M174" s="216">
        <v>64.900000000000006</v>
      </c>
      <c r="N174" s="216">
        <v>80.739999999999995</v>
      </c>
      <c r="O174" s="215">
        <v>87.87</v>
      </c>
      <c r="P174" s="215">
        <v>80.34</v>
      </c>
      <c r="Q174" s="215">
        <v>80</v>
      </c>
      <c r="R174" s="215">
        <v>84.9</v>
      </c>
      <c r="S174" s="215">
        <v>77.36</v>
      </c>
      <c r="T174" s="212"/>
      <c r="U174" s="213"/>
      <c r="V174" s="213"/>
      <c r="W174" s="213"/>
      <c r="X174" s="213"/>
      <c r="Y174" s="213"/>
      <c r="Z174" s="213"/>
      <c r="AA174" s="213"/>
      <c r="AB174" s="213"/>
      <c r="AC174" s="213"/>
      <c r="AD174" s="213"/>
      <c r="AE174" s="213"/>
      <c r="AF174" s="213"/>
      <c r="AG174" s="213"/>
      <c r="AH174" s="213"/>
      <c r="AI174" s="213"/>
      <c r="AJ174" s="213"/>
      <c r="AK174" s="213"/>
      <c r="AL174" s="213"/>
      <c r="AM174" s="213"/>
      <c r="AN174" s="213"/>
      <c r="AO174" s="213"/>
      <c r="AP174" s="213"/>
      <c r="AQ174" s="213"/>
      <c r="AR174" s="213"/>
      <c r="AS174" s="213"/>
      <c r="AT174" s="213"/>
      <c r="AU174" s="213"/>
      <c r="AV174" s="213"/>
      <c r="AW174" s="213"/>
      <c r="AX174" s="213"/>
      <c r="AY174" s="213"/>
      <c r="AZ174" s="213"/>
      <c r="BA174" s="213"/>
      <c r="BB174" s="213"/>
      <c r="BC174" s="213"/>
      <c r="BD174" s="213"/>
      <c r="BE174" s="213"/>
      <c r="BF174" s="213"/>
      <c r="BG174" s="213"/>
      <c r="BH174" s="213"/>
      <c r="BI174" s="213"/>
      <c r="BJ174" s="213"/>
      <c r="BK174" s="213"/>
      <c r="BL174" s="213"/>
      <c r="BM174" s="214">
        <v>23</v>
      </c>
    </row>
    <row r="175" spans="1:65">
      <c r="A175" s="29"/>
      <c r="B175" s="19">
        <v>1</v>
      </c>
      <c r="C175" s="9">
        <v>6</v>
      </c>
      <c r="D175" s="215">
        <v>82.47</v>
      </c>
      <c r="E175" s="215">
        <v>82.512561354380992</v>
      </c>
      <c r="F175" s="215">
        <v>85.232800000000012</v>
      </c>
      <c r="G175" s="215">
        <v>83.4</v>
      </c>
      <c r="H175" s="215">
        <v>86.4</v>
      </c>
      <c r="I175" s="215">
        <v>84.8</v>
      </c>
      <c r="J175" s="215">
        <v>84.6</v>
      </c>
      <c r="K175" s="215">
        <v>79.599999999999994</v>
      </c>
      <c r="L175" s="215">
        <v>84.1</v>
      </c>
      <c r="M175" s="216">
        <v>66</v>
      </c>
      <c r="N175" s="216">
        <v>72.02</v>
      </c>
      <c r="O175" s="215">
        <v>88.5</v>
      </c>
      <c r="P175" s="215">
        <v>80.540000000000006</v>
      </c>
      <c r="Q175" s="215">
        <v>77.3</v>
      </c>
      <c r="R175" s="215">
        <v>84.9</v>
      </c>
      <c r="S175" s="215">
        <v>77.048000000000002</v>
      </c>
      <c r="T175" s="212"/>
      <c r="U175" s="213"/>
      <c r="V175" s="213"/>
      <c r="W175" s="213"/>
      <c r="X175" s="213"/>
      <c r="Y175" s="213"/>
      <c r="Z175" s="213"/>
      <c r="AA175" s="213"/>
      <c r="AB175" s="213"/>
      <c r="AC175" s="213"/>
      <c r="AD175" s="213"/>
      <c r="AE175" s="213"/>
      <c r="AF175" s="213"/>
      <c r="AG175" s="213"/>
      <c r="AH175" s="213"/>
      <c r="AI175" s="213"/>
      <c r="AJ175" s="213"/>
      <c r="AK175" s="213"/>
      <c r="AL175" s="213"/>
      <c r="AM175" s="213"/>
      <c r="AN175" s="213"/>
      <c r="AO175" s="213"/>
      <c r="AP175" s="213"/>
      <c r="AQ175" s="213"/>
      <c r="AR175" s="213"/>
      <c r="AS175" s="213"/>
      <c r="AT175" s="213"/>
      <c r="AU175" s="213"/>
      <c r="AV175" s="213"/>
      <c r="AW175" s="213"/>
      <c r="AX175" s="213"/>
      <c r="AY175" s="213"/>
      <c r="AZ175" s="213"/>
      <c r="BA175" s="213"/>
      <c r="BB175" s="213"/>
      <c r="BC175" s="213"/>
      <c r="BD175" s="213"/>
      <c r="BE175" s="213"/>
      <c r="BF175" s="213"/>
      <c r="BG175" s="213"/>
      <c r="BH175" s="213"/>
      <c r="BI175" s="213"/>
      <c r="BJ175" s="213"/>
      <c r="BK175" s="213"/>
      <c r="BL175" s="213"/>
      <c r="BM175" s="218"/>
    </row>
    <row r="176" spans="1:65">
      <c r="A176" s="29"/>
      <c r="B176" s="20" t="s">
        <v>260</v>
      </c>
      <c r="C176" s="12"/>
      <c r="D176" s="219">
        <v>82.840000000000018</v>
      </c>
      <c r="E176" s="219">
        <v>81.209816830699211</v>
      </c>
      <c r="F176" s="219">
        <v>85.280060000000006</v>
      </c>
      <c r="G176" s="219">
        <v>83.983333333333334</v>
      </c>
      <c r="H176" s="219">
        <v>86.983333333333334</v>
      </c>
      <c r="I176" s="219">
        <v>82.399999999999991</v>
      </c>
      <c r="J176" s="219">
        <v>82.616666666666674</v>
      </c>
      <c r="K176" s="219">
        <v>78.366666666666674</v>
      </c>
      <c r="L176" s="219">
        <v>83.983333333333334</v>
      </c>
      <c r="M176" s="219">
        <v>65.916666666666671</v>
      </c>
      <c r="N176" s="219">
        <v>69.584999999999994</v>
      </c>
      <c r="O176" s="219">
        <v>87.181666666666658</v>
      </c>
      <c r="P176" s="219">
        <v>79.364999999999995</v>
      </c>
      <c r="Q176" s="219">
        <v>79.033333333333346</v>
      </c>
      <c r="R176" s="219">
        <v>84.033333333333317</v>
      </c>
      <c r="S176" s="219">
        <v>74.766333333333336</v>
      </c>
      <c r="T176" s="212"/>
      <c r="U176" s="213"/>
      <c r="V176" s="213"/>
      <c r="W176" s="213"/>
      <c r="X176" s="213"/>
      <c r="Y176" s="213"/>
      <c r="Z176" s="213"/>
      <c r="AA176" s="213"/>
      <c r="AB176" s="213"/>
      <c r="AC176" s="213"/>
      <c r="AD176" s="213"/>
      <c r="AE176" s="213"/>
      <c r="AF176" s="213"/>
      <c r="AG176" s="213"/>
      <c r="AH176" s="213"/>
      <c r="AI176" s="213"/>
      <c r="AJ176" s="213"/>
      <c r="AK176" s="213"/>
      <c r="AL176" s="213"/>
      <c r="AM176" s="213"/>
      <c r="AN176" s="213"/>
      <c r="AO176" s="213"/>
      <c r="AP176" s="213"/>
      <c r="AQ176" s="213"/>
      <c r="AR176" s="213"/>
      <c r="AS176" s="213"/>
      <c r="AT176" s="213"/>
      <c r="AU176" s="213"/>
      <c r="AV176" s="213"/>
      <c r="AW176" s="213"/>
      <c r="AX176" s="213"/>
      <c r="AY176" s="213"/>
      <c r="AZ176" s="213"/>
      <c r="BA176" s="213"/>
      <c r="BB176" s="213"/>
      <c r="BC176" s="213"/>
      <c r="BD176" s="213"/>
      <c r="BE176" s="213"/>
      <c r="BF176" s="213"/>
      <c r="BG176" s="213"/>
      <c r="BH176" s="213"/>
      <c r="BI176" s="213"/>
      <c r="BJ176" s="213"/>
      <c r="BK176" s="213"/>
      <c r="BL176" s="213"/>
      <c r="BM176" s="218"/>
    </row>
    <row r="177" spans="1:65">
      <c r="A177" s="29"/>
      <c r="B177" s="3" t="s">
        <v>261</v>
      </c>
      <c r="C177" s="28"/>
      <c r="D177" s="215">
        <v>82.88</v>
      </c>
      <c r="E177" s="215">
        <v>81.139827547173624</v>
      </c>
      <c r="F177" s="215">
        <v>85.263585000000006</v>
      </c>
      <c r="G177" s="215">
        <v>83.75</v>
      </c>
      <c r="H177" s="215">
        <v>86.75</v>
      </c>
      <c r="I177" s="215">
        <v>81.8</v>
      </c>
      <c r="J177" s="215">
        <v>82.15</v>
      </c>
      <c r="K177" s="215">
        <v>78.699999999999989</v>
      </c>
      <c r="L177" s="215">
        <v>83</v>
      </c>
      <c r="M177" s="215">
        <v>65.849999999999994</v>
      </c>
      <c r="N177" s="215">
        <v>68.984999999999999</v>
      </c>
      <c r="O177" s="215">
        <v>87.56</v>
      </c>
      <c r="P177" s="215">
        <v>79.569999999999993</v>
      </c>
      <c r="Q177" s="215">
        <v>78.75</v>
      </c>
      <c r="R177" s="215">
        <v>84.25</v>
      </c>
      <c r="S177" s="215">
        <v>75.069500000000005</v>
      </c>
      <c r="T177" s="212"/>
      <c r="U177" s="213"/>
      <c r="V177" s="213"/>
      <c r="W177" s="213"/>
      <c r="X177" s="213"/>
      <c r="Y177" s="213"/>
      <c r="Z177" s="213"/>
      <c r="AA177" s="213"/>
      <c r="AB177" s="213"/>
      <c r="AC177" s="213"/>
      <c r="AD177" s="213"/>
      <c r="AE177" s="213"/>
      <c r="AF177" s="213"/>
      <c r="AG177" s="213"/>
      <c r="AH177" s="213"/>
      <c r="AI177" s="213"/>
      <c r="AJ177" s="213"/>
      <c r="AK177" s="213"/>
      <c r="AL177" s="213"/>
      <c r="AM177" s="213"/>
      <c r="AN177" s="213"/>
      <c r="AO177" s="213"/>
      <c r="AP177" s="213"/>
      <c r="AQ177" s="213"/>
      <c r="AR177" s="213"/>
      <c r="AS177" s="213"/>
      <c r="AT177" s="213"/>
      <c r="AU177" s="213"/>
      <c r="AV177" s="213"/>
      <c r="AW177" s="213"/>
      <c r="AX177" s="213"/>
      <c r="AY177" s="213"/>
      <c r="AZ177" s="213"/>
      <c r="BA177" s="213"/>
      <c r="BB177" s="213"/>
      <c r="BC177" s="213"/>
      <c r="BD177" s="213"/>
      <c r="BE177" s="213"/>
      <c r="BF177" s="213"/>
      <c r="BG177" s="213"/>
      <c r="BH177" s="213"/>
      <c r="BI177" s="213"/>
      <c r="BJ177" s="213"/>
      <c r="BK177" s="213"/>
      <c r="BL177" s="213"/>
      <c r="BM177" s="218"/>
    </row>
    <row r="178" spans="1:65">
      <c r="A178" s="29"/>
      <c r="B178" s="3" t="s">
        <v>262</v>
      </c>
      <c r="C178" s="28"/>
      <c r="D178" s="224">
        <v>0.24633310780323692</v>
      </c>
      <c r="E178" s="224">
        <v>1.0847745818579768</v>
      </c>
      <c r="F178" s="224">
        <v>4.773643220853286E-2</v>
      </c>
      <c r="G178" s="224">
        <v>0.5419102016632128</v>
      </c>
      <c r="H178" s="224">
        <v>0.70828431202919329</v>
      </c>
      <c r="I178" s="224">
        <v>4.2308391602612359</v>
      </c>
      <c r="J178" s="224">
        <v>1.1771434350437793</v>
      </c>
      <c r="K178" s="224">
        <v>1.8917364157478893</v>
      </c>
      <c r="L178" s="224">
        <v>3.2615436018343624</v>
      </c>
      <c r="M178" s="224">
        <v>0.86583293230661329</v>
      </c>
      <c r="N178" s="224">
        <v>6.7379485008420748</v>
      </c>
      <c r="O178" s="224">
        <v>1.2172003395771236</v>
      </c>
      <c r="P178" s="224">
        <v>1.2412533987868921</v>
      </c>
      <c r="Q178" s="224">
        <v>1.6268579122549913</v>
      </c>
      <c r="R178" s="224">
        <v>1.111155554666704</v>
      </c>
      <c r="S178" s="224">
        <v>2.3785466711138268</v>
      </c>
      <c r="T178" s="221"/>
      <c r="U178" s="222"/>
      <c r="V178" s="222"/>
      <c r="W178" s="222"/>
      <c r="X178" s="222"/>
      <c r="Y178" s="222"/>
      <c r="Z178" s="222"/>
      <c r="AA178" s="222"/>
      <c r="AB178" s="222"/>
      <c r="AC178" s="222"/>
      <c r="AD178" s="222"/>
      <c r="AE178" s="222"/>
      <c r="AF178" s="222"/>
      <c r="AG178" s="222"/>
      <c r="AH178" s="222"/>
      <c r="AI178" s="222"/>
      <c r="AJ178" s="222"/>
      <c r="AK178" s="222"/>
      <c r="AL178" s="222"/>
      <c r="AM178" s="222"/>
      <c r="AN178" s="222"/>
      <c r="AO178" s="222"/>
      <c r="AP178" s="222"/>
      <c r="AQ178" s="222"/>
      <c r="AR178" s="222"/>
      <c r="AS178" s="222"/>
      <c r="AT178" s="222"/>
      <c r="AU178" s="222"/>
      <c r="AV178" s="222"/>
      <c r="AW178" s="222"/>
      <c r="AX178" s="222"/>
      <c r="AY178" s="222"/>
      <c r="AZ178" s="222"/>
      <c r="BA178" s="222"/>
      <c r="BB178" s="222"/>
      <c r="BC178" s="222"/>
      <c r="BD178" s="222"/>
      <c r="BE178" s="222"/>
      <c r="BF178" s="222"/>
      <c r="BG178" s="222"/>
      <c r="BH178" s="222"/>
      <c r="BI178" s="222"/>
      <c r="BJ178" s="222"/>
      <c r="BK178" s="222"/>
      <c r="BL178" s="222"/>
      <c r="BM178" s="225"/>
    </row>
    <row r="179" spans="1:65">
      <c r="A179" s="29"/>
      <c r="B179" s="3" t="s">
        <v>86</v>
      </c>
      <c r="C179" s="28"/>
      <c r="D179" s="13">
        <v>2.9736010116276782E-3</v>
      </c>
      <c r="E179" s="13">
        <v>1.3357677977767666E-2</v>
      </c>
      <c r="F179" s="13">
        <v>5.5976077184435446E-4</v>
      </c>
      <c r="G179" s="13">
        <v>6.4525922007923732E-3</v>
      </c>
      <c r="H179" s="13">
        <v>8.1427589043402172E-3</v>
      </c>
      <c r="I179" s="13">
        <v>5.1345135440063548E-2</v>
      </c>
      <c r="J179" s="13">
        <v>1.4248256224052199E-2</v>
      </c>
      <c r="K179" s="13">
        <v>2.4139554433192972E-2</v>
      </c>
      <c r="L179" s="13">
        <v>3.883560549911922E-2</v>
      </c>
      <c r="M179" s="13">
        <v>1.3135265723994132E-2</v>
      </c>
      <c r="N179" s="13">
        <v>9.6830473533693687E-2</v>
      </c>
      <c r="O179" s="13">
        <v>1.3961654853778016E-2</v>
      </c>
      <c r="P179" s="13">
        <v>1.5639808464523307E-2</v>
      </c>
      <c r="Q179" s="13">
        <v>2.0584452706727006E-2</v>
      </c>
      <c r="R179" s="13">
        <v>1.3222795176517702E-2</v>
      </c>
      <c r="S179" s="13">
        <v>3.1813071004959809E-2</v>
      </c>
      <c r="T179" s="149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29"/>
      <c r="B180" s="3" t="s">
        <v>263</v>
      </c>
      <c r="C180" s="28"/>
      <c r="D180" s="13">
        <v>7.7512599849718367E-3</v>
      </c>
      <c r="E180" s="13">
        <v>-1.207997061460786E-2</v>
      </c>
      <c r="F180" s="13">
        <v>3.743466823507946E-2</v>
      </c>
      <c r="G180" s="13">
        <v>2.1659946697302424E-2</v>
      </c>
      <c r="H180" s="13">
        <v>5.8155043027033448E-2</v>
      </c>
      <c r="I180" s="13">
        <v>2.3986458566109814E-3</v>
      </c>
      <c r="J180" s="13">
        <v>5.0344028137583319E-3</v>
      </c>
      <c r="K180" s="13">
        <v>-4.6666983653360528E-2</v>
      </c>
      <c r="L180" s="13">
        <v>2.1659946697302424E-2</v>
      </c>
      <c r="M180" s="13">
        <v>-0.19812163342174416</v>
      </c>
      <c r="N180" s="13">
        <v>-0.15349624063188982</v>
      </c>
      <c r="O180" s="13">
        <v>6.0567774395498875E-2</v>
      </c>
      <c r="P180" s="13">
        <v>-3.4522226596966799E-2</v>
      </c>
      <c r="Q180" s="13">
        <v>-3.8556962246753534E-2</v>
      </c>
      <c r="R180" s="13">
        <v>2.2268198302797693E-2</v>
      </c>
      <c r="S180" s="13">
        <v>-9.0465154259740999E-2</v>
      </c>
      <c r="T180" s="149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29"/>
      <c r="B181" s="45" t="s">
        <v>264</v>
      </c>
      <c r="C181" s="46"/>
      <c r="D181" s="44">
        <v>0.08</v>
      </c>
      <c r="E181" s="44">
        <v>0.3</v>
      </c>
      <c r="F181" s="44">
        <v>0.63</v>
      </c>
      <c r="G181" s="44">
        <v>0.34</v>
      </c>
      <c r="H181" s="44">
        <v>1.02</v>
      </c>
      <c r="I181" s="44">
        <v>0.02</v>
      </c>
      <c r="J181" s="44">
        <v>0.02</v>
      </c>
      <c r="K181" s="44">
        <v>0.94</v>
      </c>
      <c r="L181" s="44">
        <v>0.34</v>
      </c>
      <c r="M181" s="44">
        <v>3.78</v>
      </c>
      <c r="N181" s="44">
        <v>2.95</v>
      </c>
      <c r="O181" s="44">
        <v>1.07</v>
      </c>
      <c r="P181" s="44">
        <v>0.72</v>
      </c>
      <c r="Q181" s="44">
        <v>0.79</v>
      </c>
      <c r="R181" s="44">
        <v>0.35</v>
      </c>
      <c r="S181" s="44">
        <v>1.77</v>
      </c>
      <c r="T181" s="149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BM182" s="55"/>
    </row>
    <row r="183" spans="1:65" ht="15">
      <c r="B183" s="8" t="s">
        <v>493</v>
      </c>
      <c r="BM183" s="27" t="s">
        <v>66</v>
      </c>
    </row>
    <row r="184" spans="1:65" ht="15">
      <c r="A184" s="24" t="s">
        <v>25</v>
      </c>
      <c r="B184" s="18" t="s">
        <v>110</v>
      </c>
      <c r="C184" s="15" t="s">
        <v>111</v>
      </c>
      <c r="D184" s="16" t="s">
        <v>229</v>
      </c>
      <c r="E184" s="17" t="s">
        <v>229</v>
      </c>
      <c r="F184" s="17" t="s">
        <v>229</v>
      </c>
      <c r="G184" s="17" t="s">
        <v>229</v>
      </c>
      <c r="H184" s="17" t="s">
        <v>229</v>
      </c>
      <c r="I184" s="17" t="s">
        <v>229</v>
      </c>
      <c r="J184" s="17" t="s">
        <v>229</v>
      </c>
      <c r="K184" s="17" t="s">
        <v>229</v>
      </c>
      <c r="L184" s="17" t="s">
        <v>229</v>
      </c>
      <c r="M184" s="17" t="s">
        <v>229</v>
      </c>
      <c r="N184" s="17" t="s">
        <v>229</v>
      </c>
      <c r="O184" s="17" t="s">
        <v>229</v>
      </c>
      <c r="P184" s="17" t="s">
        <v>229</v>
      </c>
      <c r="Q184" s="17" t="s">
        <v>229</v>
      </c>
      <c r="R184" s="17" t="s">
        <v>229</v>
      </c>
      <c r="S184" s="17" t="s">
        <v>229</v>
      </c>
      <c r="T184" s="17" t="s">
        <v>229</v>
      </c>
      <c r="U184" s="17" t="s">
        <v>229</v>
      </c>
      <c r="V184" s="17" t="s">
        <v>229</v>
      </c>
      <c r="W184" s="17" t="s">
        <v>229</v>
      </c>
      <c r="X184" s="149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>
        <v>1</v>
      </c>
    </row>
    <row r="185" spans="1:65">
      <c r="A185" s="29"/>
      <c r="B185" s="19" t="s">
        <v>230</v>
      </c>
      <c r="C185" s="9" t="s">
        <v>230</v>
      </c>
      <c r="D185" s="147" t="s">
        <v>233</v>
      </c>
      <c r="E185" s="148" t="s">
        <v>234</v>
      </c>
      <c r="F185" s="148" t="s">
        <v>236</v>
      </c>
      <c r="G185" s="148" t="s">
        <v>238</v>
      </c>
      <c r="H185" s="148" t="s">
        <v>239</v>
      </c>
      <c r="I185" s="148" t="s">
        <v>240</v>
      </c>
      <c r="J185" s="148" t="s">
        <v>241</v>
      </c>
      <c r="K185" s="148" t="s">
        <v>242</v>
      </c>
      <c r="L185" s="148" t="s">
        <v>243</v>
      </c>
      <c r="M185" s="148" t="s">
        <v>244</v>
      </c>
      <c r="N185" s="148" t="s">
        <v>245</v>
      </c>
      <c r="O185" s="148" t="s">
        <v>246</v>
      </c>
      <c r="P185" s="148" t="s">
        <v>247</v>
      </c>
      <c r="Q185" s="148" t="s">
        <v>248</v>
      </c>
      <c r="R185" s="148" t="s">
        <v>249</v>
      </c>
      <c r="S185" s="148" t="s">
        <v>250</v>
      </c>
      <c r="T185" s="148" t="s">
        <v>284</v>
      </c>
      <c r="U185" s="148" t="s">
        <v>253</v>
      </c>
      <c r="V185" s="148" t="s">
        <v>254</v>
      </c>
      <c r="W185" s="148" t="s">
        <v>299</v>
      </c>
      <c r="X185" s="149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 t="s">
        <v>3</v>
      </c>
    </row>
    <row r="186" spans="1:65">
      <c r="A186" s="29"/>
      <c r="B186" s="19"/>
      <c r="C186" s="9"/>
      <c r="D186" s="10" t="s">
        <v>300</v>
      </c>
      <c r="E186" s="11" t="s">
        <v>300</v>
      </c>
      <c r="F186" s="11" t="s">
        <v>300</v>
      </c>
      <c r="G186" s="11" t="s">
        <v>301</v>
      </c>
      <c r="H186" s="11" t="s">
        <v>300</v>
      </c>
      <c r="I186" s="11" t="s">
        <v>301</v>
      </c>
      <c r="J186" s="11" t="s">
        <v>301</v>
      </c>
      <c r="K186" s="11" t="s">
        <v>301</v>
      </c>
      <c r="L186" s="11" t="s">
        <v>301</v>
      </c>
      <c r="M186" s="11" t="s">
        <v>301</v>
      </c>
      <c r="N186" s="11" t="s">
        <v>114</v>
      </c>
      <c r="O186" s="11" t="s">
        <v>301</v>
      </c>
      <c r="P186" s="11" t="s">
        <v>300</v>
      </c>
      <c r="Q186" s="11" t="s">
        <v>300</v>
      </c>
      <c r="R186" s="11" t="s">
        <v>300</v>
      </c>
      <c r="S186" s="11" t="s">
        <v>301</v>
      </c>
      <c r="T186" s="11" t="s">
        <v>301</v>
      </c>
      <c r="U186" s="11" t="s">
        <v>114</v>
      </c>
      <c r="V186" s="11" t="s">
        <v>300</v>
      </c>
      <c r="W186" s="11" t="s">
        <v>114</v>
      </c>
      <c r="X186" s="149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2</v>
      </c>
    </row>
    <row r="187" spans="1:65">
      <c r="A187" s="29"/>
      <c r="B187" s="19"/>
      <c r="C187" s="9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149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3</v>
      </c>
    </row>
    <row r="188" spans="1:65">
      <c r="A188" s="29"/>
      <c r="B188" s="18">
        <v>1</v>
      </c>
      <c r="C188" s="14">
        <v>1</v>
      </c>
      <c r="D188" s="21">
        <v>5</v>
      </c>
      <c r="E188" s="21">
        <v>4.4273662301535186</v>
      </c>
      <c r="F188" s="21">
        <v>4.8443199999999997</v>
      </c>
      <c r="G188" s="143">
        <v>5</v>
      </c>
      <c r="H188" s="21">
        <v>4.8</v>
      </c>
      <c r="I188" s="21">
        <v>4.9000000000000004</v>
      </c>
      <c r="J188" s="21">
        <v>4.8</v>
      </c>
      <c r="K188" s="21">
        <v>4.5999999999999996</v>
      </c>
      <c r="L188" s="21">
        <v>4.5</v>
      </c>
      <c r="M188" s="21">
        <v>4.5</v>
      </c>
      <c r="N188" s="21">
        <v>4.6786696210000001</v>
      </c>
      <c r="O188" s="21">
        <v>4.9000000000000004</v>
      </c>
      <c r="P188" s="143">
        <v>5</v>
      </c>
      <c r="Q188" s="21">
        <v>4.7</v>
      </c>
      <c r="R188" s="21">
        <v>5</v>
      </c>
      <c r="S188" s="21">
        <v>4.5999999999999996</v>
      </c>
      <c r="T188" s="21">
        <v>4.3</v>
      </c>
      <c r="U188" s="21">
        <v>5.03</v>
      </c>
      <c r="V188" s="143">
        <v>5</v>
      </c>
      <c r="W188" s="21">
        <v>5.3049999999999997</v>
      </c>
      <c r="X188" s="149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1</v>
      </c>
    </row>
    <row r="189" spans="1:65">
      <c r="A189" s="29"/>
      <c r="B189" s="19">
        <v>1</v>
      </c>
      <c r="C189" s="9">
        <v>2</v>
      </c>
      <c r="D189" s="11">
        <v>5</v>
      </c>
      <c r="E189" s="11">
        <v>4.2695071136243881</v>
      </c>
      <c r="F189" s="11">
        <v>5.3699199999999996</v>
      </c>
      <c r="G189" s="144">
        <v>5</v>
      </c>
      <c r="H189" s="11">
        <v>4.8</v>
      </c>
      <c r="I189" s="11">
        <v>4.8</v>
      </c>
      <c r="J189" s="11">
        <v>4.9000000000000004</v>
      </c>
      <c r="K189" s="11">
        <v>4.7</v>
      </c>
      <c r="L189" s="11">
        <v>4.7</v>
      </c>
      <c r="M189" s="11">
        <v>4.5999999999999996</v>
      </c>
      <c r="N189" s="11">
        <v>4.5276738390000002</v>
      </c>
      <c r="O189" s="11">
        <v>4.8</v>
      </c>
      <c r="P189" s="144">
        <v>5</v>
      </c>
      <c r="Q189" s="11">
        <v>4.5999999999999996</v>
      </c>
      <c r="R189" s="11">
        <v>5</v>
      </c>
      <c r="S189" s="11">
        <v>4.5999999999999996</v>
      </c>
      <c r="T189" s="11">
        <v>4.5999999999999996</v>
      </c>
      <c r="U189" s="11">
        <v>5.04</v>
      </c>
      <c r="V189" s="144">
        <v>5</v>
      </c>
      <c r="W189" s="11">
        <v>5.0339999999999998</v>
      </c>
      <c r="X189" s="149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>
        <v>14</v>
      </c>
    </row>
    <row r="190" spans="1:65">
      <c r="A190" s="29"/>
      <c r="B190" s="19">
        <v>1</v>
      </c>
      <c r="C190" s="9">
        <v>3</v>
      </c>
      <c r="D190" s="11">
        <v>5.3</v>
      </c>
      <c r="E190" s="11">
        <v>4.3349955350749951</v>
      </c>
      <c r="F190" s="11">
        <v>4.9316000000000004</v>
      </c>
      <c r="G190" s="144">
        <v>5</v>
      </c>
      <c r="H190" s="11">
        <v>4.5999999999999996</v>
      </c>
      <c r="I190" s="11">
        <v>4.9000000000000004</v>
      </c>
      <c r="J190" s="11">
        <v>4.5</v>
      </c>
      <c r="K190" s="11">
        <v>4.5999999999999996</v>
      </c>
      <c r="L190" s="11">
        <v>4.7</v>
      </c>
      <c r="M190" s="11">
        <v>4.9000000000000004</v>
      </c>
      <c r="N190" s="11">
        <v>4.5379125440000001</v>
      </c>
      <c r="O190" s="11">
        <v>4.9000000000000004</v>
      </c>
      <c r="P190" s="144">
        <v>5</v>
      </c>
      <c r="Q190" s="11">
        <v>4.7</v>
      </c>
      <c r="R190" s="11">
        <v>5</v>
      </c>
      <c r="S190" s="11">
        <v>4.5999999999999996</v>
      </c>
      <c r="T190" s="11">
        <v>4.4000000000000004</v>
      </c>
      <c r="U190" s="11">
        <v>5.04</v>
      </c>
      <c r="V190" s="144">
        <v>5</v>
      </c>
      <c r="W190" s="11">
        <v>5.4320000000000004</v>
      </c>
      <c r="X190" s="149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7">
        <v>16</v>
      </c>
    </row>
    <row r="191" spans="1:65">
      <c r="A191" s="29"/>
      <c r="B191" s="19">
        <v>1</v>
      </c>
      <c r="C191" s="9">
        <v>4</v>
      </c>
      <c r="D191" s="11">
        <v>5</v>
      </c>
      <c r="E191" s="11">
        <v>4.3667918558295362</v>
      </c>
      <c r="F191" s="11">
        <v>5.2889600000000003</v>
      </c>
      <c r="G191" s="144">
        <v>5</v>
      </c>
      <c r="H191" s="11">
        <v>5.0999999999999996</v>
      </c>
      <c r="I191" s="11">
        <v>4.9000000000000004</v>
      </c>
      <c r="J191" s="11">
        <v>4.5999999999999996</v>
      </c>
      <c r="K191" s="11">
        <v>4.7</v>
      </c>
      <c r="L191" s="11">
        <v>4.5999999999999996</v>
      </c>
      <c r="M191" s="11">
        <v>5.0999999999999996</v>
      </c>
      <c r="N191" s="11">
        <v>4.8947507559999996</v>
      </c>
      <c r="O191" s="11">
        <v>4.9000000000000004</v>
      </c>
      <c r="P191" s="144">
        <v>5</v>
      </c>
      <c r="Q191" s="11">
        <v>4.9000000000000004</v>
      </c>
      <c r="R191" s="11">
        <v>5.0999999999999996</v>
      </c>
      <c r="S191" s="11">
        <v>4.5999999999999996</v>
      </c>
      <c r="T191" s="11">
        <v>4.5999999999999996</v>
      </c>
      <c r="U191" s="11">
        <v>5.08</v>
      </c>
      <c r="V191" s="144">
        <v>5</v>
      </c>
      <c r="W191" s="11">
        <v>4.9790000000000001</v>
      </c>
      <c r="X191" s="149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7">
        <v>4.809157836301603</v>
      </c>
    </row>
    <row r="192" spans="1:65">
      <c r="A192" s="29"/>
      <c r="B192" s="19">
        <v>1</v>
      </c>
      <c r="C192" s="9">
        <v>5</v>
      </c>
      <c r="D192" s="11">
        <v>5.0999999999999996</v>
      </c>
      <c r="E192" s="11">
        <v>4.4438210879186606</v>
      </c>
      <c r="F192" s="11">
        <v>4.5830399999999996</v>
      </c>
      <c r="G192" s="144">
        <v>5</v>
      </c>
      <c r="H192" s="11">
        <v>4.8</v>
      </c>
      <c r="I192" s="11">
        <v>4.9000000000000004</v>
      </c>
      <c r="J192" s="11">
        <v>4.4000000000000004</v>
      </c>
      <c r="K192" s="11">
        <v>4.8</v>
      </c>
      <c r="L192" s="11">
        <v>4.5</v>
      </c>
      <c r="M192" s="11">
        <v>4.7</v>
      </c>
      <c r="N192" s="11">
        <v>4.6772692539999996</v>
      </c>
      <c r="O192" s="11">
        <v>5</v>
      </c>
      <c r="P192" s="144">
        <v>5</v>
      </c>
      <c r="Q192" s="11">
        <v>4.9000000000000004</v>
      </c>
      <c r="R192" s="11">
        <v>5.0999999999999996</v>
      </c>
      <c r="S192" s="11">
        <v>4.7</v>
      </c>
      <c r="T192" s="11">
        <v>5</v>
      </c>
      <c r="U192" s="11">
        <v>5.0599999999999996</v>
      </c>
      <c r="V192" s="144">
        <v>5</v>
      </c>
      <c r="W192" s="11">
        <v>5.53</v>
      </c>
      <c r="X192" s="149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7">
        <v>24</v>
      </c>
    </row>
    <row r="193" spans="1:65">
      <c r="A193" s="29"/>
      <c r="B193" s="19">
        <v>1</v>
      </c>
      <c r="C193" s="9">
        <v>6</v>
      </c>
      <c r="D193" s="11">
        <v>5.0999999999999996</v>
      </c>
      <c r="E193" s="11">
        <v>4.4002665211625338</v>
      </c>
      <c r="F193" s="11">
        <v>4.9251199999999997</v>
      </c>
      <c r="G193" s="144">
        <v>5</v>
      </c>
      <c r="H193" s="11">
        <v>4.5</v>
      </c>
      <c r="I193" s="11">
        <v>4.9000000000000004</v>
      </c>
      <c r="J193" s="11">
        <v>4.8</v>
      </c>
      <c r="K193" s="11">
        <v>4.8</v>
      </c>
      <c r="L193" s="11">
        <v>4.7</v>
      </c>
      <c r="M193" s="11">
        <v>4.9000000000000004</v>
      </c>
      <c r="N193" s="11">
        <v>4.8371149449999997</v>
      </c>
      <c r="O193" s="11">
        <v>5.0999999999999996</v>
      </c>
      <c r="P193" s="144">
        <v>5</v>
      </c>
      <c r="Q193" s="11">
        <v>4.8</v>
      </c>
      <c r="R193" s="11">
        <v>5.0999999999999996</v>
      </c>
      <c r="S193" s="11">
        <v>4.7</v>
      </c>
      <c r="T193" s="11">
        <v>4.4000000000000004</v>
      </c>
      <c r="U193" s="11">
        <v>5.09</v>
      </c>
      <c r="V193" s="144">
        <v>5</v>
      </c>
      <c r="W193" s="11">
        <v>4.9749999999999996</v>
      </c>
      <c r="X193" s="149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29"/>
      <c r="B194" s="20" t="s">
        <v>260</v>
      </c>
      <c r="C194" s="12"/>
      <c r="D194" s="22">
        <v>5.083333333333333</v>
      </c>
      <c r="E194" s="22">
        <v>4.3737913906272716</v>
      </c>
      <c r="F194" s="22">
        <v>4.9904933333333332</v>
      </c>
      <c r="G194" s="22">
        <v>5</v>
      </c>
      <c r="H194" s="22">
        <v>4.7666666666666666</v>
      </c>
      <c r="I194" s="22">
        <v>4.8833333333333329</v>
      </c>
      <c r="J194" s="22">
        <v>4.6666666666666661</v>
      </c>
      <c r="K194" s="22">
        <v>4.7</v>
      </c>
      <c r="L194" s="22">
        <v>4.6166666666666663</v>
      </c>
      <c r="M194" s="22">
        <v>4.7833333333333341</v>
      </c>
      <c r="N194" s="22">
        <v>4.6922318264999996</v>
      </c>
      <c r="O194" s="22">
        <v>4.9333333333333336</v>
      </c>
      <c r="P194" s="22">
        <v>5</v>
      </c>
      <c r="Q194" s="22">
        <v>4.7666666666666666</v>
      </c>
      <c r="R194" s="22">
        <v>5.0500000000000007</v>
      </c>
      <c r="S194" s="22">
        <v>4.6333333333333329</v>
      </c>
      <c r="T194" s="22">
        <v>4.55</v>
      </c>
      <c r="U194" s="22">
        <v>5.0566666666666658</v>
      </c>
      <c r="V194" s="22">
        <v>5</v>
      </c>
      <c r="W194" s="22">
        <v>5.2091666666666674</v>
      </c>
      <c r="X194" s="149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29"/>
      <c r="B195" s="3" t="s">
        <v>261</v>
      </c>
      <c r="C195" s="28"/>
      <c r="D195" s="11">
        <v>5.05</v>
      </c>
      <c r="E195" s="11">
        <v>4.383529188496035</v>
      </c>
      <c r="F195" s="11">
        <v>4.9283599999999996</v>
      </c>
      <c r="G195" s="11">
        <v>5</v>
      </c>
      <c r="H195" s="11">
        <v>4.8</v>
      </c>
      <c r="I195" s="11">
        <v>4.9000000000000004</v>
      </c>
      <c r="J195" s="11">
        <v>4.6999999999999993</v>
      </c>
      <c r="K195" s="11">
        <v>4.7</v>
      </c>
      <c r="L195" s="11">
        <v>4.6500000000000004</v>
      </c>
      <c r="M195" s="11">
        <v>4.8000000000000007</v>
      </c>
      <c r="N195" s="11">
        <v>4.6779694374999998</v>
      </c>
      <c r="O195" s="11">
        <v>4.9000000000000004</v>
      </c>
      <c r="P195" s="11">
        <v>5</v>
      </c>
      <c r="Q195" s="11">
        <v>4.75</v>
      </c>
      <c r="R195" s="11">
        <v>5.05</v>
      </c>
      <c r="S195" s="11">
        <v>4.5999999999999996</v>
      </c>
      <c r="T195" s="11">
        <v>4.5</v>
      </c>
      <c r="U195" s="11">
        <v>5.05</v>
      </c>
      <c r="V195" s="11">
        <v>5</v>
      </c>
      <c r="W195" s="11">
        <v>5.1694999999999993</v>
      </c>
      <c r="X195" s="149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A196" s="29"/>
      <c r="B196" s="3" t="s">
        <v>262</v>
      </c>
      <c r="C196" s="28"/>
      <c r="D196" s="23">
        <v>0.11690451944500115</v>
      </c>
      <c r="E196" s="23">
        <v>6.4660152791774048E-2</v>
      </c>
      <c r="F196" s="23">
        <v>0.29263421062252226</v>
      </c>
      <c r="G196" s="23">
        <v>0</v>
      </c>
      <c r="H196" s="23">
        <v>0.20655911179772882</v>
      </c>
      <c r="I196" s="23">
        <v>4.0824829046386527E-2</v>
      </c>
      <c r="J196" s="23">
        <v>0.19663841605003499</v>
      </c>
      <c r="K196" s="23">
        <v>8.9442719099991672E-2</v>
      </c>
      <c r="L196" s="23">
        <v>9.8319208025017618E-2</v>
      </c>
      <c r="M196" s="23">
        <v>0.22286019533929038</v>
      </c>
      <c r="N196" s="23">
        <v>0.15053678555576883</v>
      </c>
      <c r="O196" s="23">
        <v>0.10327955589886433</v>
      </c>
      <c r="P196" s="23">
        <v>0</v>
      </c>
      <c r="Q196" s="23">
        <v>0.12110601416389988</v>
      </c>
      <c r="R196" s="23">
        <v>5.4772255750516412E-2</v>
      </c>
      <c r="S196" s="23">
        <v>5.1639777949432496E-2</v>
      </c>
      <c r="T196" s="23">
        <v>0.25099800796022259</v>
      </c>
      <c r="U196" s="23">
        <v>2.4221202832779832E-2</v>
      </c>
      <c r="V196" s="23">
        <v>0</v>
      </c>
      <c r="W196" s="23">
        <v>0.24505788431851516</v>
      </c>
      <c r="X196" s="202"/>
      <c r="Y196" s="203"/>
      <c r="Z196" s="203"/>
      <c r="AA196" s="203"/>
      <c r="AB196" s="203"/>
      <c r="AC196" s="203"/>
      <c r="AD196" s="203"/>
      <c r="AE196" s="203"/>
      <c r="AF196" s="203"/>
      <c r="AG196" s="203"/>
      <c r="AH196" s="203"/>
      <c r="AI196" s="203"/>
      <c r="AJ196" s="203"/>
      <c r="AK196" s="203"/>
      <c r="AL196" s="203"/>
      <c r="AM196" s="203"/>
      <c r="AN196" s="203"/>
      <c r="AO196" s="203"/>
      <c r="AP196" s="203"/>
      <c r="AQ196" s="203"/>
      <c r="AR196" s="203"/>
      <c r="AS196" s="203"/>
      <c r="AT196" s="203"/>
      <c r="AU196" s="203"/>
      <c r="AV196" s="203"/>
      <c r="AW196" s="203"/>
      <c r="AX196" s="203"/>
      <c r="AY196" s="203"/>
      <c r="AZ196" s="203"/>
      <c r="BA196" s="203"/>
      <c r="BB196" s="203"/>
      <c r="BC196" s="203"/>
      <c r="BD196" s="203"/>
      <c r="BE196" s="203"/>
      <c r="BF196" s="203"/>
      <c r="BG196" s="203"/>
      <c r="BH196" s="203"/>
      <c r="BI196" s="203"/>
      <c r="BJ196" s="203"/>
      <c r="BK196" s="203"/>
      <c r="BL196" s="203"/>
      <c r="BM196" s="56"/>
    </row>
    <row r="197" spans="1:65">
      <c r="A197" s="29"/>
      <c r="B197" s="3" t="s">
        <v>86</v>
      </c>
      <c r="C197" s="28"/>
      <c r="D197" s="13">
        <v>2.2997610382623178E-2</v>
      </c>
      <c r="E197" s="13">
        <v>1.4783547503051065E-2</v>
      </c>
      <c r="F197" s="13">
        <v>5.863833314191829E-2</v>
      </c>
      <c r="G197" s="13">
        <v>0</v>
      </c>
      <c r="H197" s="13">
        <v>4.3334079398124926E-2</v>
      </c>
      <c r="I197" s="13">
        <v>8.3600332518197675E-3</v>
      </c>
      <c r="J197" s="13">
        <v>4.2136803439293213E-2</v>
      </c>
      <c r="K197" s="13">
        <v>1.9030365765955674E-2</v>
      </c>
      <c r="L197" s="13">
        <v>2.1296579355599487E-2</v>
      </c>
      <c r="M197" s="13">
        <v>4.6590981604032827E-2</v>
      </c>
      <c r="N197" s="13">
        <v>3.2082128744277391E-2</v>
      </c>
      <c r="O197" s="13">
        <v>2.0935045114634659E-2</v>
      </c>
      <c r="P197" s="13">
        <v>0</v>
      </c>
      <c r="Q197" s="13">
        <v>2.5406856118300673E-2</v>
      </c>
      <c r="R197" s="13">
        <v>1.084599123772602E-2</v>
      </c>
      <c r="S197" s="13">
        <v>1.114527581642428E-2</v>
      </c>
      <c r="T197" s="13">
        <v>5.5164397353895077E-2</v>
      </c>
      <c r="U197" s="13">
        <v>4.7899544165022744E-3</v>
      </c>
      <c r="V197" s="13">
        <v>0</v>
      </c>
      <c r="W197" s="13">
        <v>4.7043586815264465E-2</v>
      </c>
      <c r="X197" s="149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A198" s="29"/>
      <c r="B198" s="3" t="s">
        <v>263</v>
      </c>
      <c r="C198" s="28"/>
      <c r="D198" s="13">
        <v>5.7011124684271053E-2</v>
      </c>
      <c r="E198" s="13">
        <v>-9.0528624864003704E-2</v>
      </c>
      <c r="F198" s="13">
        <v>3.7706289376266966E-2</v>
      </c>
      <c r="G198" s="13">
        <v>3.9683073459938933E-2</v>
      </c>
      <c r="H198" s="13">
        <v>-8.8354699681916227E-3</v>
      </c>
      <c r="I198" s="13">
        <v>1.5423801745873433E-2</v>
      </c>
      <c r="J198" s="13">
        <v>-2.9629131437390543E-2</v>
      </c>
      <c r="K198" s="13">
        <v>-2.2697910947657496E-2</v>
      </c>
      <c r="L198" s="13">
        <v>-4.0025962171989948E-2</v>
      </c>
      <c r="M198" s="13">
        <v>-5.3698597233250434E-3</v>
      </c>
      <c r="N198" s="13">
        <v>-2.431319864758763E-2</v>
      </c>
      <c r="O198" s="13">
        <v>2.582063248047306E-2</v>
      </c>
      <c r="P198" s="13">
        <v>3.9683073459938933E-2</v>
      </c>
      <c r="Q198" s="13">
        <v>-8.8354699681916227E-3</v>
      </c>
      <c r="R198" s="13">
        <v>5.0079904194538338E-2</v>
      </c>
      <c r="S198" s="13">
        <v>-3.656035192712348E-2</v>
      </c>
      <c r="T198" s="13">
        <v>-5.388840315145571E-2</v>
      </c>
      <c r="U198" s="13">
        <v>5.1466148292484526E-2</v>
      </c>
      <c r="V198" s="13">
        <v>3.9683073459938933E-2</v>
      </c>
      <c r="W198" s="13">
        <v>8.3176482033013199E-2</v>
      </c>
      <c r="X198" s="149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29"/>
      <c r="B199" s="45" t="s">
        <v>264</v>
      </c>
      <c r="C199" s="46"/>
      <c r="D199" s="44">
        <v>1.42</v>
      </c>
      <c r="E199" s="44">
        <v>1.77</v>
      </c>
      <c r="F199" s="44">
        <v>1.01</v>
      </c>
      <c r="G199" s="44" t="s">
        <v>265</v>
      </c>
      <c r="H199" s="44">
        <v>0</v>
      </c>
      <c r="I199" s="44">
        <v>0.52</v>
      </c>
      <c r="J199" s="44">
        <v>0.45</v>
      </c>
      <c r="K199" s="44">
        <v>0.3</v>
      </c>
      <c r="L199" s="44">
        <v>0.67</v>
      </c>
      <c r="M199" s="44">
        <v>7.0000000000000007E-2</v>
      </c>
      <c r="N199" s="44">
        <v>0.33</v>
      </c>
      <c r="O199" s="44">
        <v>0.75</v>
      </c>
      <c r="P199" s="44" t="s">
        <v>265</v>
      </c>
      <c r="Q199" s="44">
        <v>0</v>
      </c>
      <c r="R199" s="44">
        <v>1.27</v>
      </c>
      <c r="S199" s="44">
        <v>0.6</v>
      </c>
      <c r="T199" s="44">
        <v>0.97</v>
      </c>
      <c r="U199" s="44">
        <v>1.3</v>
      </c>
      <c r="V199" s="44" t="s">
        <v>265</v>
      </c>
      <c r="W199" s="44">
        <v>1.99</v>
      </c>
      <c r="X199" s="149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B200" s="3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BM200" s="55"/>
    </row>
    <row r="201" spans="1:65" ht="15">
      <c r="B201" s="8" t="s">
        <v>494</v>
      </c>
      <c r="BM201" s="27" t="s">
        <v>66</v>
      </c>
    </row>
    <row r="202" spans="1:65" ht="15">
      <c r="A202" s="24" t="s">
        <v>51</v>
      </c>
      <c r="B202" s="18" t="s">
        <v>110</v>
      </c>
      <c r="C202" s="15" t="s">
        <v>111</v>
      </c>
      <c r="D202" s="16" t="s">
        <v>229</v>
      </c>
      <c r="E202" s="17" t="s">
        <v>229</v>
      </c>
      <c r="F202" s="17" t="s">
        <v>229</v>
      </c>
      <c r="G202" s="17" t="s">
        <v>229</v>
      </c>
      <c r="H202" s="17" t="s">
        <v>229</v>
      </c>
      <c r="I202" s="17" t="s">
        <v>229</v>
      </c>
      <c r="J202" s="17" t="s">
        <v>229</v>
      </c>
      <c r="K202" s="17" t="s">
        <v>229</v>
      </c>
      <c r="L202" s="17" t="s">
        <v>229</v>
      </c>
      <c r="M202" s="17" t="s">
        <v>229</v>
      </c>
      <c r="N202" s="17" t="s">
        <v>229</v>
      </c>
      <c r="O202" s="17" t="s">
        <v>229</v>
      </c>
      <c r="P202" s="17" t="s">
        <v>229</v>
      </c>
      <c r="Q202" s="17" t="s">
        <v>229</v>
      </c>
      <c r="R202" s="17" t="s">
        <v>229</v>
      </c>
      <c r="S202" s="17" t="s">
        <v>229</v>
      </c>
      <c r="T202" s="17" t="s">
        <v>229</v>
      </c>
      <c r="U202" s="17" t="s">
        <v>229</v>
      </c>
      <c r="V202" s="17" t="s">
        <v>229</v>
      </c>
      <c r="W202" s="149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7">
        <v>1</v>
      </c>
    </row>
    <row r="203" spans="1:65">
      <c r="A203" s="29"/>
      <c r="B203" s="19" t="s">
        <v>230</v>
      </c>
      <c r="C203" s="9" t="s">
        <v>230</v>
      </c>
      <c r="D203" s="147" t="s">
        <v>233</v>
      </c>
      <c r="E203" s="148" t="s">
        <v>234</v>
      </c>
      <c r="F203" s="148" t="s">
        <v>238</v>
      </c>
      <c r="G203" s="148" t="s">
        <v>239</v>
      </c>
      <c r="H203" s="148" t="s">
        <v>240</v>
      </c>
      <c r="I203" s="148" t="s">
        <v>241</v>
      </c>
      <c r="J203" s="148" t="s">
        <v>242</v>
      </c>
      <c r="K203" s="148" t="s">
        <v>243</v>
      </c>
      <c r="L203" s="148" t="s">
        <v>244</v>
      </c>
      <c r="M203" s="148" t="s">
        <v>245</v>
      </c>
      <c r="N203" s="148" t="s">
        <v>246</v>
      </c>
      <c r="O203" s="148" t="s">
        <v>247</v>
      </c>
      <c r="P203" s="148" t="s">
        <v>248</v>
      </c>
      <c r="Q203" s="148" t="s">
        <v>249</v>
      </c>
      <c r="R203" s="148" t="s">
        <v>250</v>
      </c>
      <c r="S203" s="148" t="s">
        <v>284</v>
      </c>
      <c r="T203" s="148" t="s">
        <v>253</v>
      </c>
      <c r="U203" s="148" t="s">
        <v>254</v>
      </c>
      <c r="V203" s="148" t="s">
        <v>299</v>
      </c>
      <c r="W203" s="149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7" t="s">
        <v>3</v>
      </c>
    </row>
    <row r="204" spans="1:65">
      <c r="A204" s="29"/>
      <c r="B204" s="19"/>
      <c r="C204" s="9"/>
      <c r="D204" s="10" t="s">
        <v>114</v>
      </c>
      <c r="E204" s="11" t="s">
        <v>300</v>
      </c>
      <c r="F204" s="11" t="s">
        <v>301</v>
      </c>
      <c r="G204" s="11" t="s">
        <v>114</v>
      </c>
      <c r="H204" s="11" t="s">
        <v>301</v>
      </c>
      <c r="I204" s="11" t="s">
        <v>301</v>
      </c>
      <c r="J204" s="11" t="s">
        <v>301</v>
      </c>
      <c r="K204" s="11" t="s">
        <v>301</v>
      </c>
      <c r="L204" s="11" t="s">
        <v>301</v>
      </c>
      <c r="M204" s="11" t="s">
        <v>114</v>
      </c>
      <c r="N204" s="11" t="s">
        <v>301</v>
      </c>
      <c r="O204" s="11" t="s">
        <v>114</v>
      </c>
      <c r="P204" s="11" t="s">
        <v>300</v>
      </c>
      <c r="Q204" s="11" t="s">
        <v>300</v>
      </c>
      <c r="R204" s="11" t="s">
        <v>301</v>
      </c>
      <c r="S204" s="11" t="s">
        <v>301</v>
      </c>
      <c r="T204" s="11" t="s">
        <v>114</v>
      </c>
      <c r="U204" s="11" t="s">
        <v>114</v>
      </c>
      <c r="V204" s="11" t="s">
        <v>114</v>
      </c>
      <c r="W204" s="149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7">
        <v>0</v>
      </c>
    </row>
    <row r="205" spans="1:65">
      <c r="A205" s="29"/>
      <c r="B205" s="19"/>
      <c r="C205" s="9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149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7">
        <v>1</v>
      </c>
    </row>
    <row r="206" spans="1:65">
      <c r="A206" s="29"/>
      <c r="B206" s="18">
        <v>1</v>
      </c>
      <c r="C206" s="14">
        <v>1</v>
      </c>
      <c r="D206" s="210">
        <v>85</v>
      </c>
      <c r="E206" s="210">
        <v>77.26974832284823</v>
      </c>
      <c r="F206" s="211">
        <v>50</v>
      </c>
      <c r="G206" s="210">
        <v>77</v>
      </c>
      <c r="H206" s="210">
        <v>77</v>
      </c>
      <c r="I206" s="210">
        <v>79</v>
      </c>
      <c r="J206" s="210">
        <v>76</v>
      </c>
      <c r="K206" s="210">
        <v>79</v>
      </c>
      <c r="L206" s="210">
        <v>78</v>
      </c>
      <c r="M206" s="210">
        <v>74.974611265980002</v>
      </c>
      <c r="N206" s="210">
        <v>81.5</v>
      </c>
      <c r="O206" s="210">
        <v>84</v>
      </c>
      <c r="P206" s="211">
        <v>60</v>
      </c>
      <c r="Q206" s="210">
        <v>88</v>
      </c>
      <c r="R206" s="210">
        <v>65</v>
      </c>
      <c r="S206" s="210">
        <v>71</v>
      </c>
      <c r="T206" s="210">
        <v>80.2</v>
      </c>
      <c r="U206" s="210">
        <v>60</v>
      </c>
      <c r="V206" s="230">
        <v>83.528999999999996</v>
      </c>
      <c r="W206" s="212"/>
      <c r="X206" s="213"/>
      <c r="Y206" s="213"/>
      <c r="Z206" s="213"/>
      <c r="AA206" s="213"/>
      <c r="AB206" s="213"/>
      <c r="AC206" s="213"/>
      <c r="AD206" s="213"/>
      <c r="AE206" s="213"/>
      <c r="AF206" s="213"/>
      <c r="AG206" s="213"/>
      <c r="AH206" s="213"/>
      <c r="AI206" s="213"/>
      <c r="AJ206" s="213"/>
      <c r="AK206" s="213"/>
      <c r="AL206" s="213"/>
      <c r="AM206" s="213"/>
      <c r="AN206" s="213"/>
      <c r="AO206" s="213"/>
      <c r="AP206" s="213"/>
      <c r="AQ206" s="213"/>
      <c r="AR206" s="213"/>
      <c r="AS206" s="213"/>
      <c r="AT206" s="213"/>
      <c r="AU206" s="213"/>
      <c r="AV206" s="213"/>
      <c r="AW206" s="213"/>
      <c r="AX206" s="213"/>
      <c r="AY206" s="213"/>
      <c r="AZ206" s="213"/>
      <c r="BA206" s="213"/>
      <c r="BB206" s="213"/>
      <c r="BC206" s="213"/>
      <c r="BD206" s="213"/>
      <c r="BE206" s="213"/>
      <c r="BF206" s="213"/>
      <c r="BG206" s="213"/>
      <c r="BH206" s="213"/>
      <c r="BI206" s="213"/>
      <c r="BJ206" s="213"/>
      <c r="BK206" s="213"/>
      <c r="BL206" s="213"/>
      <c r="BM206" s="214">
        <v>1</v>
      </c>
    </row>
    <row r="207" spans="1:65">
      <c r="A207" s="29"/>
      <c r="B207" s="19">
        <v>1</v>
      </c>
      <c r="C207" s="9">
        <v>2</v>
      </c>
      <c r="D207" s="215">
        <v>83</v>
      </c>
      <c r="E207" s="215">
        <v>75.794703230195211</v>
      </c>
      <c r="F207" s="216">
        <v>44</v>
      </c>
      <c r="G207" s="215">
        <v>74</v>
      </c>
      <c r="H207" s="215">
        <v>77</v>
      </c>
      <c r="I207" s="215">
        <v>77</v>
      </c>
      <c r="J207" s="215">
        <v>76</v>
      </c>
      <c r="K207" s="215">
        <v>78</v>
      </c>
      <c r="L207" s="215">
        <v>79</v>
      </c>
      <c r="M207" s="215">
        <v>73.760874883379998</v>
      </c>
      <c r="N207" s="215">
        <v>82</v>
      </c>
      <c r="O207" s="215">
        <v>85</v>
      </c>
      <c r="P207" s="216">
        <v>58</v>
      </c>
      <c r="Q207" s="215">
        <v>85</v>
      </c>
      <c r="R207" s="215">
        <v>63</v>
      </c>
      <c r="S207" s="215">
        <v>67</v>
      </c>
      <c r="T207" s="215">
        <v>81.400000000000006</v>
      </c>
      <c r="U207" s="215">
        <v>80</v>
      </c>
      <c r="V207" s="215">
        <v>90.713999999999999</v>
      </c>
      <c r="W207" s="212"/>
      <c r="X207" s="213"/>
      <c r="Y207" s="213"/>
      <c r="Z207" s="213"/>
      <c r="AA207" s="213"/>
      <c r="AB207" s="213"/>
      <c r="AC207" s="213"/>
      <c r="AD207" s="213"/>
      <c r="AE207" s="213"/>
      <c r="AF207" s="213"/>
      <c r="AG207" s="213"/>
      <c r="AH207" s="213"/>
      <c r="AI207" s="213"/>
      <c r="AJ207" s="213"/>
      <c r="AK207" s="213"/>
      <c r="AL207" s="213"/>
      <c r="AM207" s="213"/>
      <c r="AN207" s="213"/>
      <c r="AO207" s="213"/>
      <c r="AP207" s="213"/>
      <c r="AQ207" s="213"/>
      <c r="AR207" s="213"/>
      <c r="AS207" s="213"/>
      <c r="AT207" s="213"/>
      <c r="AU207" s="213"/>
      <c r="AV207" s="213"/>
      <c r="AW207" s="213"/>
      <c r="AX207" s="213"/>
      <c r="AY207" s="213"/>
      <c r="AZ207" s="213"/>
      <c r="BA207" s="213"/>
      <c r="BB207" s="213"/>
      <c r="BC207" s="213"/>
      <c r="BD207" s="213"/>
      <c r="BE207" s="213"/>
      <c r="BF207" s="213"/>
      <c r="BG207" s="213"/>
      <c r="BH207" s="213"/>
      <c r="BI207" s="213"/>
      <c r="BJ207" s="213"/>
      <c r="BK207" s="213"/>
      <c r="BL207" s="213"/>
      <c r="BM207" s="214">
        <v>30</v>
      </c>
    </row>
    <row r="208" spans="1:65">
      <c r="A208" s="29"/>
      <c r="B208" s="19">
        <v>1</v>
      </c>
      <c r="C208" s="9">
        <v>3</v>
      </c>
      <c r="D208" s="215">
        <v>85</v>
      </c>
      <c r="E208" s="215">
        <v>74.847644817110123</v>
      </c>
      <c r="F208" s="216">
        <v>47</v>
      </c>
      <c r="G208" s="215">
        <v>75</v>
      </c>
      <c r="H208" s="215">
        <v>81</v>
      </c>
      <c r="I208" s="215">
        <v>77</v>
      </c>
      <c r="J208" s="215">
        <v>75</v>
      </c>
      <c r="K208" s="215">
        <v>78</v>
      </c>
      <c r="L208" s="215">
        <v>77</v>
      </c>
      <c r="M208" s="215">
        <v>73.527286843829998</v>
      </c>
      <c r="N208" s="215">
        <v>80.2</v>
      </c>
      <c r="O208" s="215">
        <v>87</v>
      </c>
      <c r="P208" s="216">
        <v>62</v>
      </c>
      <c r="Q208" s="215">
        <v>81</v>
      </c>
      <c r="R208" s="215">
        <v>66</v>
      </c>
      <c r="S208" s="215">
        <v>69</v>
      </c>
      <c r="T208" s="215">
        <v>80.599999999999994</v>
      </c>
      <c r="U208" s="215">
        <v>60</v>
      </c>
      <c r="V208" s="215">
        <v>89.236000000000004</v>
      </c>
      <c r="W208" s="212"/>
      <c r="X208" s="213"/>
      <c r="Y208" s="213"/>
      <c r="Z208" s="213"/>
      <c r="AA208" s="213"/>
      <c r="AB208" s="213"/>
      <c r="AC208" s="213"/>
      <c r="AD208" s="213"/>
      <c r="AE208" s="213"/>
      <c r="AF208" s="213"/>
      <c r="AG208" s="213"/>
      <c r="AH208" s="213"/>
      <c r="AI208" s="213"/>
      <c r="AJ208" s="213"/>
      <c r="AK208" s="213"/>
      <c r="AL208" s="213"/>
      <c r="AM208" s="213"/>
      <c r="AN208" s="213"/>
      <c r="AO208" s="213"/>
      <c r="AP208" s="213"/>
      <c r="AQ208" s="213"/>
      <c r="AR208" s="213"/>
      <c r="AS208" s="213"/>
      <c r="AT208" s="213"/>
      <c r="AU208" s="213"/>
      <c r="AV208" s="213"/>
      <c r="AW208" s="213"/>
      <c r="AX208" s="213"/>
      <c r="AY208" s="213"/>
      <c r="AZ208" s="213"/>
      <c r="BA208" s="213"/>
      <c r="BB208" s="213"/>
      <c r="BC208" s="213"/>
      <c r="BD208" s="213"/>
      <c r="BE208" s="213"/>
      <c r="BF208" s="213"/>
      <c r="BG208" s="213"/>
      <c r="BH208" s="213"/>
      <c r="BI208" s="213"/>
      <c r="BJ208" s="213"/>
      <c r="BK208" s="213"/>
      <c r="BL208" s="213"/>
      <c r="BM208" s="214">
        <v>16</v>
      </c>
    </row>
    <row r="209" spans="1:65">
      <c r="A209" s="29"/>
      <c r="B209" s="19">
        <v>1</v>
      </c>
      <c r="C209" s="9">
        <v>4</v>
      </c>
      <c r="D209" s="215">
        <v>84</v>
      </c>
      <c r="E209" s="215">
        <v>76.528317043877024</v>
      </c>
      <c r="F209" s="216">
        <v>45</v>
      </c>
      <c r="G209" s="215">
        <v>73</v>
      </c>
      <c r="H209" s="215">
        <v>81</v>
      </c>
      <c r="I209" s="215">
        <v>79</v>
      </c>
      <c r="J209" s="215">
        <v>78</v>
      </c>
      <c r="K209" s="215">
        <v>79</v>
      </c>
      <c r="L209" s="215">
        <v>80</v>
      </c>
      <c r="M209" s="215">
        <v>75.515099922779996</v>
      </c>
      <c r="N209" s="215">
        <v>81.3</v>
      </c>
      <c r="O209" s="215">
        <v>83</v>
      </c>
      <c r="P209" s="217">
        <v>74</v>
      </c>
      <c r="Q209" s="215">
        <v>87</v>
      </c>
      <c r="R209" s="215">
        <v>65</v>
      </c>
      <c r="S209" s="215">
        <v>70</v>
      </c>
      <c r="T209" s="215">
        <v>83.4</v>
      </c>
      <c r="U209" s="215">
        <v>80</v>
      </c>
      <c r="V209" s="215">
        <v>89.105999999999995</v>
      </c>
      <c r="W209" s="212"/>
      <c r="X209" s="213"/>
      <c r="Y209" s="213"/>
      <c r="Z209" s="213"/>
      <c r="AA209" s="213"/>
      <c r="AB209" s="213"/>
      <c r="AC209" s="213"/>
      <c r="AD209" s="213"/>
      <c r="AE209" s="213"/>
      <c r="AF209" s="213"/>
      <c r="AG209" s="213"/>
      <c r="AH209" s="213"/>
      <c r="AI209" s="213"/>
      <c r="AJ209" s="213"/>
      <c r="AK209" s="213"/>
      <c r="AL209" s="213"/>
      <c r="AM209" s="213"/>
      <c r="AN209" s="213"/>
      <c r="AO209" s="213"/>
      <c r="AP209" s="213"/>
      <c r="AQ209" s="213"/>
      <c r="AR209" s="213"/>
      <c r="AS209" s="213"/>
      <c r="AT209" s="213"/>
      <c r="AU209" s="213"/>
      <c r="AV209" s="213"/>
      <c r="AW209" s="213"/>
      <c r="AX209" s="213"/>
      <c r="AY209" s="213"/>
      <c r="AZ209" s="213"/>
      <c r="BA209" s="213"/>
      <c r="BB209" s="213"/>
      <c r="BC209" s="213"/>
      <c r="BD209" s="213"/>
      <c r="BE209" s="213"/>
      <c r="BF209" s="213"/>
      <c r="BG209" s="213"/>
      <c r="BH209" s="213"/>
      <c r="BI209" s="213"/>
      <c r="BJ209" s="213"/>
      <c r="BK209" s="213"/>
      <c r="BL209" s="213"/>
      <c r="BM209" s="214">
        <v>78.130934118760834</v>
      </c>
    </row>
    <row r="210" spans="1:65">
      <c r="A210" s="29"/>
      <c r="B210" s="19">
        <v>1</v>
      </c>
      <c r="C210" s="9">
        <v>5</v>
      </c>
      <c r="D210" s="217">
        <v>89</v>
      </c>
      <c r="E210" s="215">
        <v>76.715282578468148</v>
      </c>
      <c r="F210" s="216">
        <v>50</v>
      </c>
      <c r="G210" s="215">
        <v>74</v>
      </c>
      <c r="H210" s="215">
        <v>76</v>
      </c>
      <c r="I210" s="215">
        <v>76</v>
      </c>
      <c r="J210" s="215">
        <v>77</v>
      </c>
      <c r="K210" s="215">
        <v>80</v>
      </c>
      <c r="L210" s="215">
        <v>75</v>
      </c>
      <c r="M210" s="215">
        <v>74.845090690333222</v>
      </c>
      <c r="N210" s="215">
        <v>81.7</v>
      </c>
      <c r="O210" s="215">
        <v>86</v>
      </c>
      <c r="P210" s="216">
        <v>65</v>
      </c>
      <c r="Q210" s="215">
        <v>85</v>
      </c>
      <c r="R210" s="217">
        <v>72</v>
      </c>
      <c r="S210" s="215">
        <v>73</v>
      </c>
      <c r="T210" s="215">
        <v>79.03</v>
      </c>
      <c r="U210" s="215">
        <v>80</v>
      </c>
      <c r="V210" s="215">
        <v>91.447999999999993</v>
      </c>
      <c r="W210" s="212"/>
      <c r="X210" s="213"/>
      <c r="Y210" s="213"/>
      <c r="Z210" s="213"/>
      <c r="AA210" s="213"/>
      <c r="AB210" s="213"/>
      <c r="AC210" s="213"/>
      <c r="AD210" s="213"/>
      <c r="AE210" s="213"/>
      <c r="AF210" s="213"/>
      <c r="AG210" s="213"/>
      <c r="AH210" s="213"/>
      <c r="AI210" s="213"/>
      <c r="AJ210" s="213"/>
      <c r="AK210" s="213"/>
      <c r="AL210" s="213"/>
      <c r="AM210" s="213"/>
      <c r="AN210" s="213"/>
      <c r="AO210" s="213"/>
      <c r="AP210" s="213"/>
      <c r="AQ210" s="213"/>
      <c r="AR210" s="213"/>
      <c r="AS210" s="213"/>
      <c r="AT210" s="213"/>
      <c r="AU210" s="213"/>
      <c r="AV210" s="213"/>
      <c r="AW210" s="213"/>
      <c r="AX210" s="213"/>
      <c r="AY210" s="213"/>
      <c r="AZ210" s="213"/>
      <c r="BA210" s="213"/>
      <c r="BB210" s="213"/>
      <c r="BC210" s="213"/>
      <c r="BD210" s="213"/>
      <c r="BE210" s="213"/>
      <c r="BF210" s="213"/>
      <c r="BG210" s="213"/>
      <c r="BH210" s="213"/>
      <c r="BI210" s="213"/>
      <c r="BJ210" s="213"/>
      <c r="BK210" s="213"/>
      <c r="BL210" s="213"/>
      <c r="BM210" s="214">
        <v>25</v>
      </c>
    </row>
    <row r="211" spans="1:65">
      <c r="A211" s="29"/>
      <c r="B211" s="19">
        <v>1</v>
      </c>
      <c r="C211" s="9">
        <v>6</v>
      </c>
      <c r="D211" s="215">
        <v>85</v>
      </c>
      <c r="E211" s="215">
        <v>77.20632982447124</v>
      </c>
      <c r="F211" s="216">
        <v>53</v>
      </c>
      <c r="G211" s="215">
        <v>75</v>
      </c>
      <c r="H211" s="215">
        <v>80</v>
      </c>
      <c r="I211" s="215">
        <v>78</v>
      </c>
      <c r="J211" s="215">
        <v>76</v>
      </c>
      <c r="K211" s="215">
        <v>78</v>
      </c>
      <c r="L211" s="215">
        <v>78</v>
      </c>
      <c r="M211" s="215">
        <v>74.845090690333222</v>
      </c>
      <c r="N211" s="215">
        <v>82.3</v>
      </c>
      <c r="O211" s="215">
        <v>83</v>
      </c>
      <c r="P211" s="216">
        <v>62</v>
      </c>
      <c r="Q211" s="215">
        <v>77</v>
      </c>
      <c r="R211" s="215">
        <v>66</v>
      </c>
      <c r="S211" s="215">
        <v>69</v>
      </c>
      <c r="T211" s="215">
        <v>78.099999999999994</v>
      </c>
      <c r="U211" s="215">
        <v>80</v>
      </c>
      <c r="V211" s="215">
        <v>91.492000000000004</v>
      </c>
      <c r="W211" s="212"/>
      <c r="X211" s="213"/>
      <c r="Y211" s="213"/>
      <c r="Z211" s="213"/>
      <c r="AA211" s="213"/>
      <c r="AB211" s="213"/>
      <c r="AC211" s="213"/>
      <c r="AD211" s="213"/>
      <c r="AE211" s="213"/>
      <c r="AF211" s="213"/>
      <c r="AG211" s="213"/>
      <c r="AH211" s="213"/>
      <c r="AI211" s="213"/>
      <c r="AJ211" s="213"/>
      <c r="AK211" s="213"/>
      <c r="AL211" s="213"/>
      <c r="AM211" s="213"/>
      <c r="AN211" s="213"/>
      <c r="AO211" s="213"/>
      <c r="AP211" s="213"/>
      <c r="AQ211" s="213"/>
      <c r="AR211" s="213"/>
      <c r="AS211" s="213"/>
      <c r="AT211" s="213"/>
      <c r="AU211" s="213"/>
      <c r="AV211" s="213"/>
      <c r="AW211" s="213"/>
      <c r="AX211" s="213"/>
      <c r="AY211" s="213"/>
      <c r="AZ211" s="213"/>
      <c r="BA211" s="213"/>
      <c r="BB211" s="213"/>
      <c r="BC211" s="213"/>
      <c r="BD211" s="213"/>
      <c r="BE211" s="213"/>
      <c r="BF211" s="213"/>
      <c r="BG211" s="213"/>
      <c r="BH211" s="213"/>
      <c r="BI211" s="213"/>
      <c r="BJ211" s="213"/>
      <c r="BK211" s="213"/>
      <c r="BL211" s="213"/>
      <c r="BM211" s="218"/>
    </row>
    <row r="212" spans="1:65">
      <c r="A212" s="29"/>
      <c r="B212" s="20" t="s">
        <v>260</v>
      </c>
      <c r="C212" s="12"/>
      <c r="D212" s="219">
        <v>85.166666666666671</v>
      </c>
      <c r="E212" s="219">
        <v>76.393670969494991</v>
      </c>
      <c r="F212" s="219">
        <v>48.166666666666664</v>
      </c>
      <c r="G212" s="219">
        <v>74.666666666666671</v>
      </c>
      <c r="H212" s="219">
        <v>78.666666666666671</v>
      </c>
      <c r="I212" s="219">
        <v>77.666666666666671</v>
      </c>
      <c r="J212" s="219">
        <v>76.333333333333329</v>
      </c>
      <c r="K212" s="219">
        <v>78.666666666666671</v>
      </c>
      <c r="L212" s="219">
        <v>77.833333333333329</v>
      </c>
      <c r="M212" s="219">
        <v>74.578009049439402</v>
      </c>
      <c r="N212" s="219">
        <v>81.5</v>
      </c>
      <c r="O212" s="219">
        <v>84.666666666666671</v>
      </c>
      <c r="P212" s="219">
        <v>63.5</v>
      </c>
      <c r="Q212" s="219">
        <v>83.833333333333329</v>
      </c>
      <c r="R212" s="219">
        <v>66.166666666666671</v>
      </c>
      <c r="S212" s="219">
        <v>69.833333333333329</v>
      </c>
      <c r="T212" s="219">
        <v>80.454999999999998</v>
      </c>
      <c r="U212" s="219">
        <v>73.333333333333329</v>
      </c>
      <c r="V212" s="219">
        <v>89.254166666666663</v>
      </c>
      <c r="W212" s="212"/>
      <c r="X212" s="213"/>
      <c r="Y212" s="213"/>
      <c r="Z212" s="213"/>
      <c r="AA212" s="213"/>
      <c r="AB212" s="213"/>
      <c r="AC212" s="213"/>
      <c r="AD212" s="213"/>
      <c r="AE212" s="213"/>
      <c r="AF212" s="213"/>
      <c r="AG212" s="213"/>
      <c r="AH212" s="213"/>
      <c r="AI212" s="213"/>
      <c r="AJ212" s="213"/>
      <c r="AK212" s="213"/>
      <c r="AL212" s="213"/>
      <c r="AM212" s="213"/>
      <c r="AN212" s="213"/>
      <c r="AO212" s="213"/>
      <c r="AP212" s="213"/>
      <c r="AQ212" s="213"/>
      <c r="AR212" s="213"/>
      <c r="AS212" s="213"/>
      <c r="AT212" s="213"/>
      <c r="AU212" s="213"/>
      <c r="AV212" s="213"/>
      <c r="AW212" s="213"/>
      <c r="AX212" s="213"/>
      <c r="AY212" s="213"/>
      <c r="AZ212" s="213"/>
      <c r="BA212" s="213"/>
      <c r="BB212" s="213"/>
      <c r="BC212" s="213"/>
      <c r="BD212" s="213"/>
      <c r="BE212" s="213"/>
      <c r="BF212" s="213"/>
      <c r="BG212" s="213"/>
      <c r="BH212" s="213"/>
      <c r="BI212" s="213"/>
      <c r="BJ212" s="213"/>
      <c r="BK212" s="213"/>
      <c r="BL212" s="213"/>
      <c r="BM212" s="218"/>
    </row>
    <row r="213" spans="1:65">
      <c r="A213" s="29"/>
      <c r="B213" s="3" t="s">
        <v>261</v>
      </c>
      <c r="C213" s="28"/>
      <c r="D213" s="215">
        <v>85</v>
      </c>
      <c r="E213" s="215">
        <v>76.621799811172593</v>
      </c>
      <c r="F213" s="215">
        <v>48.5</v>
      </c>
      <c r="G213" s="215">
        <v>74.5</v>
      </c>
      <c r="H213" s="215">
        <v>78.5</v>
      </c>
      <c r="I213" s="215">
        <v>77.5</v>
      </c>
      <c r="J213" s="215">
        <v>76</v>
      </c>
      <c r="K213" s="215">
        <v>78.5</v>
      </c>
      <c r="L213" s="215">
        <v>78</v>
      </c>
      <c r="M213" s="215">
        <v>74.845090690333222</v>
      </c>
      <c r="N213" s="215">
        <v>81.599999999999994</v>
      </c>
      <c r="O213" s="215">
        <v>84.5</v>
      </c>
      <c r="P213" s="215">
        <v>62</v>
      </c>
      <c r="Q213" s="215">
        <v>85</v>
      </c>
      <c r="R213" s="215">
        <v>65.5</v>
      </c>
      <c r="S213" s="215">
        <v>69.5</v>
      </c>
      <c r="T213" s="215">
        <v>80.400000000000006</v>
      </c>
      <c r="U213" s="215">
        <v>80</v>
      </c>
      <c r="V213" s="215">
        <v>89.974999999999994</v>
      </c>
      <c r="W213" s="212"/>
      <c r="X213" s="213"/>
      <c r="Y213" s="213"/>
      <c r="Z213" s="213"/>
      <c r="AA213" s="213"/>
      <c r="AB213" s="213"/>
      <c r="AC213" s="213"/>
      <c r="AD213" s="213"/>
      <c r="AE213" s="213"/>
      <c r="AF213" s="213"/>
      <c r="AG213" s="213"/>
      <c r="AH213" s="213"/>
      <c r="AI213" s="213"/>
      <c r="AJ213" s="213"/>
      <c r="AK213" s="213"/>
      <c r="AL213" s="213"/>
      <c r="AM213" s="213"/>
      <c r="AN213" s="213"/>
      <c r="AO213" s="213"/>
      <c r="AP213" s="213"/>
      <c r="AQ213" s="213"/>
      <c r="AR213" s="213"/>
      <c r="AS213" s="213"/>
      <c r="AT213" s="213"/>
      <c r="AU213" s="213"/>
      <c r="AV213" s="213"/>
      <c r="AW213" s="213"/>
      <c r="AX213" s="213"/>
      <c r="AY213" s="213"/>
      <c r="AZ213" s="213"/>
      <c r="BA213" s="213"/>
      <c r="BB213" s="213"/>
      <c r="BC213" s="213"/>
      <c r="BD213" s="213"/>
      <c r="BE213" s="213"/>
      <c r="BF213" s="213"/>
      <c r="BG213" s="213"/>
      <c r="BH213" s="213"/>
      <c r="BI213" s="213"/>
      <c r="BJ213" s="213"/>
      <c r="BK213" s="213"/>
      <c r="BL213" s="213"/>
      <c r="BM213" s="218"/>
    </row>
    <row r="214" spans="1:65">
      <c r="A214" s="29"/>
      <c r="B214" s="3" t="s">
        <v>262</v>
      </c>
      <c r="C214" s="28"/>
      <c r="D214" s="224">
        <v>2.0412414523193148</v>
      </c>
      <c r="E214" s="224">
        <v>0.92719455914952054</v>
      </c>
      <c r="F214" s="224">
        <v>3.4302575219167832</v>
      </c>
      <c r="G214" s="224">
        <v>1.3662601021279464</v>
      </c>
      <c r="H214" s="224">
        <v>2.2509257354845511</v>
      </c>
      <c r="I214" s="224">
        <v>1.2110601416389968</v>
      </c>
      <c r="J214" s="224">
        <v>1.0327955589886446</v>
      </c>
      <c r="K214" s="224">
        <v>0.81649658092772603</v>
      </c>
      <c r="L214" s="224">
        <v>1.7224014243685084</v>
      </c>
      <c r="M214" s="224">
        <v>0.7680915606320009</v>
      </c>
      <c r="N214" s="224">
        <v>0.72938330115241745</v>
      </c>
      <c r="O214" s="224">
        <v>1.6329931618554521</v>
      </c>
      <c r="P214" s="224">
        <v>5.648008498577175</v>
      </c>
      <c r="Q214" s="224">
        <v>4.1190613817551522</v>
      </c>
      <c r="R214" s="224">
        <v>3.0605010483034745</v>
      </c>
      <c r="S214" s="224">
        <v>2.0412414523193148</v>
      </c>
      <c r="T214" s="224">
        <v>1.8562731480038204</v>
      </c>
      <c r="U214" s="224">
        <v>10.327955589886434</v>
      </c>
      <c r="V214" s="224">
        <v>2.9917129819998896</v>
      </c>
      <c r="W214" s="221"/>
      <c r="X214" s="222"/>
      <c r="Y214" s="222"/>
      <c r="Z214" s="222"/>
      <c r="AA214" s="222"/>
      <c r="AB214" s="222"/>
      <c r="AC214" s="222"/>
      <c r="AD214" s="222"/>
      <c r="AE214" s="222"/>
      <c r="AF214" s="222"/>
      <c r="AG214" s="222"/>
      <c r="AH214" s="222"/>
      <c r="AI214" s="222"/>
      <c r="AJ214" s="222"/>
      <c r="AK214" s="222"/>
      <c r="AL214" s="222"/>
      <c r="AM214" s="222"/>
      <c r="AN214" s="222"/>
      <c r="AO214" s="222"/>
      <c r="AP214" s="222"/>
      <c r="AQ214" s="222"/>
      <c r="AR214" s="222"/>
      <c r="AS214" s="222"/>
      <c r="AT214" s="222"/>
      <c r="AU214" s="222"/>
      <c r="AV214" s="222"/>
      <c r="AW214" s="222"/>
      <c r="AX214" s="222"/>
      <c r="AY214" s="222"/>
      <c r="AZ214" s="222"/>
      <c r="BA214" s="222"/>
      <c r="BB214" s="222"/>
      <c r="BC214" s="222"/>
      <c r="BD214" s="222"/>
      <c r="BE214" s="222"/>
      <c r="BF214" s="222"/>
      <c r="BG214" s="222"/>
      <c r="BH214" s="222"/>
      <c r="BI214" s="222"/>
      <c r="BJ214" s="222"/>
      <c r="BK214" s="222"/>
      <c r="BL214" s="222"/>
      <c r="BM214" s="225"/>
    </row>
    <row r="215" spans="1:65">
      <c r="A215" s="29"/>
      <c r="B215" s="3" t="s">
        <v>86</v>
      </c>
      <c r="C215" s="28"/>
      <c r="D215" s="13">
        <v>2.3967610007663186E-2</v>
      </c>
      <c r="E215" s="13">
        <v>1.2137059881829237E-2</v>
      </c>
      <c r="F215" s="13">
        <v>7.1216419140140833E-2</v>
      </c>
      <c r="G215" s="13">
        <v>1.8298126367784995E-2</v>
      </c>
      <c r="H215" s="13">
        <v>2.8613462739210394E-2</v>
      </c>
      <c r="I215" s="13">
        <v>1.5593049033978498E-2</v>
      </c>
      <c r="J215" s="13">
        <v>1.3530072825178751E-2</v>
      </c>
      <c r="K215" s="13">
        <v>1.037919382535245E-2</v>
      </c>
      <c r="L215" s="13">
        <v>2.2129354488674629E-2</v>
      </c>
      <c r="M215" s="13">
        <v>1.0299169559793641E-2</v>
      </c>
      <c r="N215" s="13">
        <v>8.9494883576983729E-3</v>
      </c>
      <c r="O215" s="13">
        <v>1.9287320809316361E-2</v>
      </c>
      <c r="P215" s="13">
        <v>8.8945015725624799E-2</v>
      </c>
      <c r="Q215" s="13">
        <v>4.9133932983162855E-2</v>
      </c>
      <c r="R215" s="13">
        <v>4.6254423903830846E-2</v>
      </c>
      <c r="S215" s="13">
        <v>2.9230187861374438E-2</v>
      </c>
      <c r="T215" s="13">
        <v>2.3072191262243743E-2</v>
      </c>
      <c r="U215" s="13">
        <v>0.14083575804390594</v>
      </c>
      <c r="V215" s="13">
        <v>3.3519028788570729E-2</v>
      </c>
      <c r="W215" s="149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A216" s="29"/>
      <c r="B216" s="3" t="s">
        <v>263</v>
      </c>
      <c r="C216" s="28"/>
      <c r="D216" s="13">
        <v>9.0050536669782577E-2</v>
      </c>
      <c r="E216" s="13">
        <v>-2.2235279391708773E-2</v>
      </c>
      <c r="F216" s="13">
        <v>-0.38351349295975123</v>
      </c>
      <c r="G216" s="13">
        <v>-4.4339255522382381E-2</v>
      </c>
      <c r="H216" s="13">
        <v>6.8568557889185922E-3</v>
      </c>
      <c r="I216" s="13">
        <v>-5.942172038906679E-3</v>
      </c>
      <c r="J216" s="13">
        <v>-2.3007542476007115E-2</v>
      </c>
      <c r="K216" s="13">
        <v>6.8568557889185922E-3</v>
      </c>
      <c r="L216" s="13">
        <v>-3.8090007342692633E-3</v>
      </c>
      <c r="M216" s="13">
        <v>-4.5473986832422875E-2</v>
      </c>
      <c r="N216" s="13">
        <v>4.3120767967756546E-2</v>
      </c>
      <c r="O216" s="13">
        <v>8.3651022755869997E-2</v>
      </c>
      <c r="P216" s="13">
        <v>-0.18726173293309756</v>
      </c>
      <c r="Q216" s="13">
        <v>7.2985166232682142E-2</v>
      </c>
      <c r="R216" s="13">
        <v>-0.15313099205889691</v>
      </c>
      <c r="S216" s="13">
        <v>-0.10620122335687121</v>
      </c>
      <c r="T216" s="13">
        <v>2.9745783887679345E-2</v>
      </c>
      <c r="U216" s="13">
        <v>-6.1404625959482817E-2</v>
      </c>
      <c r="V216" s="13">
        <v>0.14236656291601801</v>
      </c>
      <c r="W216" s="149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A217" s="29"/>
      <c r="B217" s="45" t="s">
        <v>264</v>
      </c>
      <c r="C217" s="46"/>
      <c r="D217" s="44">
        <v>1.32</v>
      </c>
      <c r="E217" s="44">
        <v>0.22</v>
      </c>
      <c r="F217" s="44">
        <v>5.19</v>
      </c>
      <c r="G217" s="44">
        <v>0.53</v>
      </c>
      <c r="H217" s="44">
        <v>0.18</v>
      </c>
      <c r="I217" s="44">
        <v>0</v>
      </c>
      <c r="J217" s="44">
        <v>0.23</v>
      </c>
      <c r="K217" s="44">
        <v>0.18</v>
      </c>
      <c r="L217" s="44">
        <v>0.03</v>
      </c>
      <c r="M217" s="44">
        <v>0.54</v>
      </c>
      <c r="N217" s="44">
        <v>0.67</v>
      </c>
      <c r="O217" s="44">
        <v>1.23</v>
      </c>
      <c r="P217" s="44">
        <v>2.4900000000000002</v>
      </c>
      <c r="Q217" s="44">
        <v>1.08</v>
      </c>
      <c r="R217" s="44">
        <v>2.02</v>
      </c>
      <c r="S217" s="44">
        <v>1.38</v>
      </c>
      <c r="T217" s="44">
        <v>0.49</v>
      </c>
      <c r="U217" s="44">
        <v>0.76</v>
      </c>
      <c r="V217" s="44">
        <v>2.04</v>
      </c>
      <c r="W217" s="149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B218" s="3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BM218" s="55"/>
    </row>
    <row r="219" spans="1:65" ht="15">
      <c r="B219" s="8" t="s">
        <v>495</v>
      </c>
      <c r="BM219" s="27" t="s">
        <v>66</v>
      </c>
    </row>
    <row r="220" spans="1:65" ht="15">
      <c r="A220" s="24" t="s">
        <v>28</v>
      </c>
      <c r="B220" s="18" t="s">
        <v>110</v>
      </c>
      <c r="C220" s="15" t="s">
        <v>111</v>
      </c>
      <c r="D220" s="16" t="s">
        <v>229</v>
      </c>
      <c r="E220" s="17" t="s">
        <v>229</v>
      </c>
      <c r="F220" s="17" t="s">
        <v>229</v>
      </c>
      <c r="G220" s="17" t="s">
        <v>229</v>
      </c>
      <c r="H220" s="17" t="s">
        <v>229</v>
      </c>
      <c r="I220" s="17" t="s">
        <v>229</v>
      </c>
      <c r="J220" s="17" t="s">
        <v>229</v>
      </c>
      <c r="K220" s="17" t="s">
        <v>229</v>
      </c>
      <c r="L220" s="17" t="s">
        <v>229</v>
      </c>
      <c r="M220" s="17" t="s">
        <v>229</v>
      </c>
      <c r="N220" s="17" t="s">
        <v>229</v>
      </c>
      <c r="O220" s="17" t="s">
        <v>229</v>
      </c>
      <c r="P220" s="17" t="s">
        <v>229</v>
      </c>
      <c r="Q220" s="17" t="s">
        <v>229</v>
      </c>
      <c r="R220" s="17" t="s">
        <v>229</v>
      </c>
      <c r="S220" s="17" t="s">
        <v>229</v>
      </c>
      <c r="T220" s="149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7">
        <v>1</v>
      </c>
    </row>
    <row r="221" spans="1:65">
      <c r="A221" s="29"/>
      <c r="B221" s="19" t="s">
        <v>230</v>
      </c>
      <c r="C221" s="9" t="s">
        <v>230</v>
      </c>
      <c r="D221" s="147" t="s">
        <v>233</v>
      </c>
      <c r="E221" s="148" t="s">
        <v>234</v>
      </c>
      <c r="F221" s="148" t="s">
        <v>238</v>
      </c>
      <c r="G221" s="148" t="s">
        <v>240</v>
      </c>
      <c r="H221" s="148" t="s">
        <v>241</v>
      </c>
      <c r="I221" s="148" t="s">
        <v>242</v>
      </c>
      <c r="J221" s="148" t="s">
        <v>243</v>
      </c>
      <c r="K221" s="148" t="s">
        <v>244</v>
      </c>
      <c r="L221" s="148" t="s">
        <v>245</v>
      </c>
      <c r="M221" s="148" t="s">
        <v>246</v>
      </c>
      <c r="N221" s="148" t="s">
        <v>247</v>
      </c>
      <c r="O221" s="148" t="s">
        <v>248</v>
      </c>
      <c r="P221" s="148" t="s">
        <v>249</v>
      </c>
      <c r="Q221" s="148" t="s">
        <v>250</v>
      </c>
      <c r="R221" s="148" t="s">
        <v>284</v>
      </c>
      <c r="S221" s="148" t="s">
        <v>254</v>
      </c>
      <c r="T221" s="149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7" t="s">
        <v>3</v>
      </c>
    </row>
    <row r="222" spans="1:65">
      <c r="A222" s="29"/>
      <c r="B222" s="19"/>
      <c r="C222" s="9"/>
      <c r="D222" s="10" t="s">
        <v>300</v>
      </c>
      <c r="E222" s="11" t="s">
        <v>300</v>
      </c>
      <c r="F222" s="11" t="s">
        <v>301</v>
      </c>
      <c r="G222" s="11" t="s">
        <v>301</v>
      </c>
      <c r="H222" s="11" t="s">
        <v>301</v>
      </c>
      <c r="I222" s="11" t="s">
        <v>301</v>
      </c>
      <c r="J222" s="11" t="s">
        <v>301</v>
      </c>
      <c r="K222" s="11" t="s">
        <v>301</v>
      </c>
      <c r="L222" s="11" t="s">
        <v>114</v>
      </c>
      <c r="M222" s="11" t="s">
        <v>301</v>
      </c>
      <c r="N222" s="11" t="s">
        <v>300</v>
      </c>
      <c r="O222" s="11" t="s">
        <v>300</v>
      </c>
      <c r="P222" s="11" t="s">
        <v>300</v>
      </c>
      <c r="Q222" s="11" t="s">
        <v>301</v>
      </c>
      <c r="R222" s="11" t="s">
        <v>301</v>
      </c>
      <c r="S222" s="11" t="s">
        <v>300</v>
      </c>
      <c r="T222" s="149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7">
        <v>2</v>
      </c>
    </row>
    <row r="223" spans="1:65">
      <c r="A223" s="29"/>
      <c r="B223" s="19"/>
      <c r="C223" s="9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149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7">
        <v>3</v>
      </c>
    </row>
    <row r="224" spans="1:65">
      <c r="A224" s="29"/>
      <c r="B224" s="18">
        <v>1</v>
      </c>
      <c r="C224" s="14">
        <v>1</v>
      </c>
      <c r="D224" s="21">
        <v>7.95</v>
      </c>
      <c r="E224" s="21">
        <v>8.1464760022718661</v>
      </c>
      <c r="F224" s="21">
        <v>8.01</v>
      </c>
      <c r="G224" s="21">
        <v>8.44</v>
      </c>
      <c r="H224" s="21">
        <v>8.09</v>
      </c>
      <c r="I224" s="21">
        <v>7.51</v>
      </c>
      <c r="J224" s="21">
        <v>7.81</v>
      </c>
      <c r="K224" s="21">
        <v>8.18</v>
      </c>
      <c r="L224" s="21">
        <v>8.0919723984599994</v>
      </c>
      <c r="M224" s="21">
        <v>7.9</v>
      </c>
      <c r="N224" s="21">
        <v>7.8</v>
      </c>
      <c r="O224" s="21">
        <v>7.4</v>
      </c>
      <c r="P224" s="21">
        <v>8.5</v>
      </c>
      <c r="Q224" s="21">
        <v>8.3000000000000007</v>
      </c>
      <c r="R224" s="143">
        <v>9.3000000000000007</v>
      </c>
      <c r="S224" s="21">
        <v>7.9</v>
      </c>
      <c r="T224" s="149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>
        <v>1</v>
      </c>
    </row>
    <row r="225" spans="1:65">
      <c r="A225" s="29"/>
      <c r="B225" s="19">
        <v>1</v>
      </c>
      <c r="C225" s="9">
        <v>2</v>
      </c>
      <c r="D225" s="11">
        <v>8</v>
      </c>
      <c r="E225" s="11">
        <v>8.0449678685959203</v>
      </c>
      <c r="F225" s="145">
        <v>8.64</v>
      </c>
      <c r="G225" s="11">
        <v>8.52</v>
      </c>
      <c r="H225" s="11">
        <v>8.11</v>
      </c>
      <c r="I225" s="11">
        <v>7.59</v>
      </c>
      <c r="J225" s="11">
        <v>7.6</v>
      </c>
      <c r="K225" s="11">
        <v>8.31</v>
      </c>
      <c r="L225" s="11">
        <v>8.0056113418799999</v>
      </c>
      <c r="M225" s="11">
        <v>7.7000000000000011</v>
      </c>
      <c r="N225" s="11">
        <v>7.9</v>
      </c>
      <c r="O225" s="11">
        <v>7.4</v>
      </c>
      <c r="P225" s="11">
        <v>8.57</v>
      </c>
      <c r="Q225" s="11">
        <v>7.9</v>
      </c>
      <c r="R225" s="144">
        <v>9.3000000000000007</v>
      </c>
      <c r="S225" s="11">
        <v>8</v>
      </c>
      <c r="T225" s="149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>
        <v>31</v>
      </c>
    </row>
    <row r="226" spans="1:65">
      <c r="A226" s="29"/>
      <c r="B226" s="19">
        <v>1</v>
      </c>
      <c r="C226" s="9">
        <v>3</v>
      </c>
      <c r="D226" s="11">
        <v>8.09</v>
      </c>
      <c r="E226" s="11">
        <v>8.0272904975450121</v>
      </c>
      <c r="F226" s="11">
        <v>8.1300000000000008</v>
      </c>
      <c r="G226" s="11">
        <v>8.57</v>
      </c>
      <c r="H226" s="11">
        <v>7.7199999999999989</v>
      </c>
      <c r="I226" s="11">
        <v>7.53</v>
      </c>
      <c r="J226" s="11">
        <v>7.56</v>
      </c>
      <c r="K226" s="11">
        <v>9.0299999999999994</v>
      </c>
      <c r="L226" s="11">
        <v>7.9002755604100008</v>
      </c>
      <c r="M226" s="11">
        <v>7.8</v>
      </c>
      <c r="N226" s="11">
        <v>7.9</v>
      </c>
      <c r="O226" s="11">
        <v>7.6</v>
      </c>
      <c r="P226" s="11">
        <v>8.5</v>
      </c>
      <c r="Q226" s="11">
        <v>7.7000000000000011</v>
      </c>
      <c r="R226" s="144">
        <v>9.1</v>
      </c>
      <c r="S226" s="11">
        <v>7.9</v>
      </c>
      <c r="T226" s="149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16</v>
      </c>
    </row>
    <row r="227" spans="1:65">
      <c r="A227" s="29"/>
      <c r="B227" s="19">
        <v>1</v>
      </c>
      <c r="C227" s="9">
        <v>4</v>
      </c>
      <c r="D227" s="11">
        <v>8</v>
      </c>
      <c r="E227" s="11">
        <v>8.2031679365981969</v>
      </c>
      <c r="F227" s="11">
        <v>8.2200000000000006</v>
      </c>
      <c r="G227" s="11">
        <v>8.5</v>
      </c>
      <c r="H227" s="11">
        <v>8.0299999999999994</v>
      </c>
      <c r="I227" s="11">
        <v>7.75</v>
      </c>
      <c r="J227" s="11">
        <v>7.62</v>
      </c>
      <c r="K227" s="11">
        <v>8.64</v>
      </c>
      <c r="L227" s="11">
        <v>8.0980490376166667</v>
      </c>
      <c r="M227" s="11">
        <v>7.7000000000000011</v>
      </c>
      <c r="N227" s="11">
        <v>7.8</v>
      </c>
      <c r="O227" s="11">
        <v>7.2</v>
      </c>
      <c r="P227" s="11">
        <v>8.5</v>
      </c>
      <c r="Q227" s="11">
        <v>8.1</v>
      </c>
      <c r="R227" s="144">
        <v>8.9</v>
      </c>
      <c r="S227" s="11">
        <v>8</v>
      </c>
      <c r="T227" s="149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>
        <v>8.0140689037066828</v>
      </c>
    </row>
    <row r="228" spans="1:65">
      <c r="A228" s="29"/>
      <c r="B228" s="19">
        <v>1</v>
      </c>
      <c r="C228" s="9">
        <v>5</v>
      </c>
      <c r="D228" s="11">
        <v>7.85</v>
      </c>
      <c r="E228" s="11">
        <v>8.0536712792586407</v>
      </c>
      <c r="F228" s="11">
        <v>8.19</v>
      </c>
      <c r="G228" s="11">
        <v>8.59</v>
      </c>
      <c r="H228" s="145">
        <v>7.28</v>
      </c>
      <c r="I228" s="11">
        <v>7.57</v>
      </c>
      <c r="J228" s="11">
        <v>7.33</v>
      </c>
      <c r="K228" s="11">
        <v>8.52</v>
      </c>
      <c r="L228" s="11">
        <v>8.1684862986599995</v>
      </c>
      <c r="M228" s="11">
        <v>7.8</v>
      </c>
      <c r="N228" s="11">
        <v>7.9</v>
      </c>
      <c r="O228" s="11">
        <v>8</v>
      </c>
      <c r="P228" s="11">
        <v>8.5399999999999991</v>
      </c>
      <c r="Q228" s="11">
        <v>8.3000000000000007</v>
      </c>
      <c r="R228" s="144">
        <v>9.5</v>
      </c>
      <c r="S228" s="11">
        <v>8.1</v>
      </c>
      <c r="T228" s="149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26</v>
      </c>
    </row>
    <row r="229" spans="1:65">
      <c r="A229" s="29"/>
      <c r="B229" s="19">
        <v>1</v>
      </c>
      <c r="C229" s="9">
        <v>6</v>
      </c>
      <c r="D229" s="11">
        <v>7.8600000000000012</v>
      </c>
      <c r="E229" s="11">
        <v>7.9772452028747285</v>
      </c>
      <c r="F229" s="11">
        <v>8.1999999999999993</v>
      </c>
      <c r="G229" s="11">
        <v>8.61</v>
      </c>
      <c r="H229" s="11">
        <v>8.1199999999999992</v>
      </c>
      <c r="I229" s="11">
        <v>7.78</v>
      </c>
      <c r="J229" s="11">
        <v>7.46</v>
      </c>
      <c r="K229" s="11">
        <v>8.68</v>
      </c>
      <c r="L229" s="11">
        <v>7.8649879094304014</v>
      </c>
      <c r="M229" s="11">
        <v>7.9</v>
      </c>
      <c r="N229" s="11">
        <v>7.9</v>
      </c>
      <c r="O229" s="11">
        <v>7.1</v>
      </c>
      <c r="P229" s="11">
        <v>8.5399999999999991</v>
      </c>
      <c r="Q229" s="11">
        <v>8.1999999999999993</v>
      </c>
      <c r="R229" s="144">
        <v>9.1</v>
      </c>
      <c r="S229" s="11">
        <v>8</v>
      </c>
      <c r="T229" s="149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5"/>
    </row>
    <row r="230" spans="1:65">
      <c r="A230" s="29"/>
      <c r="B230" s="20" t="s">
        <v>260</v>
      </c>
      <c r="C230" s="12"/>
      <c r="D230" s="22">
        <v>7.958333333333333</v>
      </c>
      <c r="E230" s="22">
        <v>8.0754697978573944</v>
      </c>
      <c r="F230" s="22">
        <v>8.2316666666666674</v>
      </c>
      <c r="G230" s="22">
        <v>8.538333333333334</v>
      </c>
      <c r="H230" s="22">
        <v>7.8916666666666657</v>
      </c>
      <c r="I230" s="22">
        <v>7.621666666666667</v>
      </c>
      <c r="J230" s="22">
        <v>7.5633333333333335</v>
      </c>
      <c r="K230" s="22">
        <v>8.56</v>
      </c>
      <c r="L230" s="22">
        <v>8.0215637577428449</v>
      </c>
      <c r="M230" s="22">
        <v>7.8</v>
      </c>
      <c r="N230" s="22">
        <v>7.8666666666666671</v>
      </c>
      <c r="O230" s="22">
        <v>7.4499999999999993</v>
      </c>
      <c r="P230" s="22">
        <v>8.5250000000000004</v>
      </c>
      <c r="Q230" s="22">
        <v>8.0833333333333357</v>
      </c>
      <c r="R230" s="22">
        <v>9.2000000000000011</v>
      </c>
      <c r="S230" s="22">
        <v>7.9833333333333334</v>
      </c>
      <c r="T230" s="149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5"/>
    </row>
    <row r="231" spans="1:65">
      <c r="A231" s="29"/>
      <c r="B231" s="3" t="s">
        <v>261</v>
      </c>
      <c r="C231" s="28"/>
      <c r="D231" s="11">
        <v>7.9749999999999996</v>
      </c>
      <c r="E231" s="11">
        <v>8.0493195739272814</v>
      </c>
      <c r="F231" s="11">
        <v>8.1950000000000003</v>
      </c>
      <c r="G231" s="11">
        <v>8.5449999999999999</v>
      </c>
      <c r="H231" s="11">
        <v>8.0599999999999987</v>
      </c>
      <c r="I231" s="11">
        <v>7.58</v>
      </c>
      <c r="J231" s="11">
        <v>7.58</v>
      </c>
      <c r="K231" s="11">
        <v>8.58</v>
      </c>
      <c r="L231" s="11">
        <v>8.0487918701699996</v>
      </c>
      <c r="M231" s="11">
        <v>7.8</v>
      </c>
      <c r="N231" s="11">
        <v>7.9</v>
      </c>
      <c r="O231" s="11">
        <v>7.4</v>
      </c>
      <c r="P231" s="11">
        <v>8.52</v>
      </c>
      <c r="Q231" s="11">
        <v>8.1499999999999986</v>
      </c>
      <c r="R231" s="11">
        <v>9.1999999999999993</v>
      </c>
      <c r="S231" s="11">
        <v>8</v>
      </c>
      <c r="T231" s="149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29"/>
      <c r="B232" s="3" t="s">
        <v>262</v>
      </c>
      <c r="C232" s="28"/>
      <c r="D232" s="23">
        <v>9.1960136291039857E-2</v>
      </c>
      <c r="E232" s="23">
        <v>8.3334932463027339E-2</v>
      </c>
      <c r="F232" s="23">
        <v>0.21404828115793587</v>
      </c>
      <c r="G232" s="23">
        <v>6.3691967049751844E-2</v>
      </c>
      <c r="H232" s="23">
        <v>0.33522629172943241</v>
      </c>
      <c r="I232" s="23">
        <v>0.11496376240653695</v>
      </c>
      <c r="J232" s="23">
        <v>0.16157557571200737</v>
      </c>
      <c r="K232" s="23">
        <v>0.3000666592609047</v>
      </c>
      <c r="L232" s="23">
        <v>0.11989571336243894</v>
      </c>
      <c r="M232" s="23">
        <v>8.9442719099991269E-2</v>
      </c>
      <c r="N232" s="23">
        <v>5.1639777949432496E-2</v>
      </c>
      <c r="O232" s="23">
        <v>0.32093613071762422</v>
      </c>
      <c r="P232" s="23">
        <v>2.949576240750517E-2</v>
      </c>
      <c r="Q232" s="23">
        <v>0.24013884872437147</v>
      </c>
      <c r="R232" s="23">
        <v>0.20976176963403043</v>
      </c>
      <c r="S232" s="23">
        <v>7.5277265270907834E-2</v>
      </c>
      <c r="T232" s="202"/>
      <c r="U232" s="203"/>
      <c r="V232" s="203"/>
      <c r="W232" s="203"/>
      <c r="X232" s="203"/>
      <c r="Y232" s="203"/>
      <c r="Z232" s="203"/>
      <c r="AA232" s="203"/>
      <c r="AB232" s="203"/>
      <c r="AC232" s="203"/>
      <c r="AD232" s="203"/>
      <c r="AE232" s="203"/>
      <c r="AF232" s="203"/>
      <c r="AG232" s="203"/>
      <c r="AH232" s="203"/>
      <c r="AI232" s="203"/>
      <c r="AJ232" s="203"/>
      <c r="AK232" s="203"/>
      <c r="AL232" s="203"/>
      <c r="AM232" s="203"/>
      <c r="AN232" s="203"/>
      <c r="AO232" s="203"/>
      <c r="AP232" s="203"/>
      <c r="AQ232" s="203"/>
      <c r="AR232" s="203"/>
      <c r="AS232" s="203"/>
      <c r="AT232" s="203"/>
      <c r="AU232" s="203"/>
      <c r="AV232" s="203"/>
      <c r="AW232" s="203"/>
      <c r="AX232" s="203"/>
      <c r="AY232" s="203"/>
      <c r="AZ232" s="203"/>
      <c r="BA232" s="203"/>
      <c r="BB232" s="203"/>
      <c r="BC232" s="203"/>
      <c r="BD232" s="203"/>
      <c r="BE232" s="203"/>
      <c r="BF232" s="203"/>
      <c r="BG232" s="203"/>
      <c r="BH232" s="203"/>
      <c r="BI232" s="203"/>
      <c r="BJ232" s="203"/>
      <c r="BK232" s="203"/>
      <c r="BL232" s="203"/>
      <c r="BM232" s="56"/>
    </row>
    <row r="233" spans="1:65">
      <c r="A233" s="29"/>
      <c r="B233" s="3" t="s">
        <v>86</v>
      </c>
      <c r="C233" s="28"/>
      <c r="D233" s="13">
        <v>1.1555200371648987E-2</v>
      </c>
      <c r="E233" s="13">
        <v>1.0319515093120402E-2</v>
      </c>
      <c r="F233" s="13">
        <v>2.6003030713658941E-2</v>
      </c>
      <c r="G233" s="13">
        <v>7.4595315693638696E-3</v>
      </c>
      <c r="H233" s="13">
        <v>4.2478516375429667E-2</v>
      </c>
      <c r="I233" s="13">
        <v>1.5083808756597894E-2</v>
      </c>
      <c r="J233" s="13">
        <v>2.1363011332570389E-2</v>
      </c>
      <c r="K233" s="13">
        <v>3.5054516268797277E-2</v>
      </c>
      <c r="L233" s="13">
        <v>1.494667585814663E-2</v>
      </c>
      <c r="M233" s="13">
        <v>1.146701526922965E-2</v>
      </c>
      <c r="N233" s="13">
        <v>6.5643785528939607E-3</v>
      </c>
      <c r="O233" s="13">
        <v>4.307867526411064E-2</v>
      </c>
      <c r="P233" s="13">
        <v>3.4599134788862369E-3</v>
      </c>
      <c r="Q233" s="13">
        <v>2.9707898811262443E-2</v>
      </c>
      <c r="R233" s="13">
        <v>2.2800192351525042E-2</v>
      </c>
      <c r="S233" s="13">
        <v>9.4293025391533822E-3</v>
      </c>
      <c r="T233" s="149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29"/>
      <c r="B234" s="3" t="s">
        <v>263</v>
      </c>
      <c r="C234" s="28"/>
      <c r="D234" s="13">
        <v>-6.9547156435816326E-3</v>
      </c>
      <c r="E234" s="13">
        <v>7.6616379130847179E-3</v>
      </c>
      <c r="F234" s="13">
        <v>2.7151970562586669E-2</v>
      </c>
      <c r="G234" s="13">
        <v>6.5418008745116607E-2</v>
      </c>
      <c r="H234" s="13">
        <v>-1.5273419596305571E-2</v>
      </c>
      <c r="I234" s="13">
        <v>-4.8964170604837376E-2</v>
      </c>
      <c r="J234" s="13">
        <v>-5.624303656347085E-2</v>
      </c>
      <c r="K234" s="13">
        <v>6.8121587529751837E-2</v>
      </c>
      <c r="L234" s="13">
        <v>9.3521207843560994E-4</v>
      </c>
      <c r="M234" s="13">
        <v>-2.6711637531300902E-2</v>
      </c>
      <c r="N234" s="13">
        <v>-1.8392933578576853E-2</v>
      </c>
      <c r="O234" s="13">
        <v>-7.0384833283101633E-2</v>
      </c>
      <c r="P234" s="13">
        <v>6.3754267954571731E-2</v>
      </c>
      <c r="Q234" s="13">
        <v>8.6428542677761122E-3</v>
      </c>
      <c r="R234" s="13">
        <v>0.14798114547590169</v>
      </c>
      <c r="S234" s="13">
        <v>-3.8352016613101281E-3</v>
      </c>
      <c r="T234" s="149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29"/>
      <c r="B235" s="45" t="s">
        <v>264</v>
      </c>
      <c r="C235" s="46"/>
      <c r="D235" s="44">
        <v>0.14000000000000001</v>
      </c>
      <c r="E235" s="44">
        <v>0.23</v>
      </c>
      <c r="F235" s="44">
        <v>0.72</v>
      </c>
      <c r="G235" s="44">
        <v>1.67</v>
      </c>
      <c r="H235" s="44">
        <v>0.35</v>
      </c>
      <c r="I235" s="44">
        <v>1.19</v>
      </c>
      <c r="J235" s="44">
        <v>1.37</v>
      </c>
      <c r="K235" s="44">
        <v>1.74</v>
      </c>
      <c r="L235" s="44">
        <v>0.06</v>
      </c>
      <c r="M235" s="44">
        <v>0.63</v>
      </c>
      <c r="N235" s="44">
        <v>0.42</v>
      </c>
      <c r="O235" s="44">
        <v>1.73</v>
      </c>
      <c r="P235" s="44">
        <v>1.63</v>
      </c>
      <c r="Q235" s="44">
        <v>0.25</v>
      </c>
      <c r="R235" s="44">
        <v>3.74</v>
      </c>
      <c r="S235" s="44">
        <v>0.06</v>
      </c>
      <c r="T235" s="149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B236" s="3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BM236" s="55"/>
    </row>
    <row r="237" spans="1:65" ht="15">
      <c r="B237" s="8" t="s">
        <v>496</v>
      </c>
      <c r="BM237" s="27" t="s">
        <v>66</v>
      </c>
    </row>
    <row r="238" spans="1:65" ht="15">
      <c r="A238" s="24" t="s">
        <v>0</v>
      </c>
      <c r="B238" s="18" t="s">
        <v>110</v>
      </c>
      <c r="C238" s="15" t="s">
        <v>111</v>
      </c>
      <c r="D238" s="16" t="s">
        <v>229</v>
      </c>
      <c r="E238" s="17" t="s">
        <v>229</v>
      </c>
      <c r="F238" s="17" t="s">
        <v>229</v>
      </c>
      <c r="G238" s="17" t="s">
        <v>229</v>
      </c>
      <c r="H238" s="17" t="s">
        <v>229</v>
      </c>
      <c r="I238" s="17" t="s">
        <v>229</v>
      </c>
      <c r="J238" s="17" t="s">
        <v>229</v>
      </c>
      <c r="K238" s="17" t="s">
        <v>229</v>
      </c>
      <c r="L238" s="17" t="s">
        <v>229</v>
      </c>
      <c r="M238" s="17" t="s">
        <v>229</v>
      </c>
      <c r="N238" s="17" t="s">
        <v>229</v>
      </c>
      <c r="O238" s="17" t="s">
        <v>229</v>
      </c>
      <c r="P238" s="17" t="s">
        <v>229</v>
      </c>
      <c r="Q238" s="17" t="s">
        <v>229</v>
      </c>
      <c r="R238" s="17" t="s">
        <v>229</v>
      </c>
      <c r="S238" s="17" t="s">
        <v>229</v>
      </c>
      <c r="T238" s="17" t="s">
        <v>229</v>
      </c>
      <c r="U238" s="17" t="s">
        <v>229</v>
      </c>
      <c r="V238" s="17" t="s">
        <v>229</v>
      </c>
      <c r="W238" s="17" t="s">
        <v>229</v>
      </c>
      <c r="X238" s="149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7">
        <v>1</v>
      </c>
    </row>
    <row r="239" spans="1:65">
      <c r="A239" s="29"/>
      <c r="B239" s="19" t="s">
        <v>230</v>
      </c>
      <c r="C239" s="9" t="s">
        <v>230</v>
      </c>
      <c r="D239" s="147" t="s">
        <v>233</v>
      </c>
      <c r="E239" s="148" t="s">
        <v>234</v>
      </c>
      <c r="F239" s="148" t="s">
        <v>236</v>
      </c>
      <c r="G239" s="148" t="s">
        <v>238</v>
      </c>
      <c r="H239" s="148" t="s">
        <v>239</v>
      </c>
      <c r="I239" s="148" t="s">
        <v>240</v>
      </c>
      <c r="J239" s="148" t="s">
        <v>241</v>
      </c>
      <c r="K239" s="148" t="s">
        <v>242</v>
      </c>
      <c r="L239" s="148" t="s">
        <v>243</v>
      </c>
      <c r="M239" s="148" t="s">
        <v>244</v>
      </c>
      <c r="N239" s="148" t="s">
        <v>245</v>
      </c>
      <c r="O239" s="148" t="s">
        <v>246</v>
      </c>
      <c r="P239" s="148" t="s">
        <v>247</v>
      </c>
      <c r="Q239" s="148" t="s">
        <v>248</v>
      </c>
      <c r="R239" s="148" t="s">
        <v>249</v>
      </c>
      <c r="S239" s="148" t="s">
        <v>250</v>
      </c>
      <c r="T239" s="148" t="s">
        <v>284</v>
      </c>
      <c r="U239" s="148" t="s">
        <v>253</v>
      </c>
      <c r="V239" s="148" t="s">
        <v>254</v>
      </c>
      <c r="W239" s="148" t="s">
        <v>299</v>
      </c>
      <c r="X239" s="149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7" t="s">
        <v>3</v>
      </c>
    </row>
    <row r="240" spans="1:65">
      <c r="A240" s="29"/>
      <c r="B240" s="19"/>
      <c r="C240" s="9"/>
      <c r="D240" s="10" t="s">
        <v>300</v>
      </c>
      <c r="E240" s="11" t="s">
        <v>300</v>
      </c>
      <c r="F240" s="11" t="s">
        <v>114</v>
      </c>
      <c r="G240" s="11" t="s">
        <v>301</v>
      </c>
      <c r="H240" s="11" t="s">
        <v>300</v>
      </c>
      <c r="I240" s="11" t="s">
        <v>301</v>
      </c>
      <c r="J240" s="11" t="s">
        <v>301</v>
      </c>
      <c r="K240" s="11" t="s">
        <v>301</v>
      </c>
      <c r="L240" s="11" t="s">
        <v>301</v>
      </c>
      <c r="M240" s="11" t="s">
        <v>301</v>
      </c>
      <c r="N240" s="11" t="s">
        <v>114</v>
      </c>
      <c r="O240" s="11" t="s">
        <v>301</v>
      </c>
      <c r="P240" s="11" t="s">
        <v>114</v>
      </c>
      <c r="Q240" s="11" t="s">
        <v>300</v>
      </c>
      <c r="R240" s="11" t="s">
        <v>300</v>
      </c>
      <c r="S240" s="11" t="s">
        <v>301</v>
      </c>
      <c r="T240" s="11" t="s">
        <v>301</v>
      </c>
      <c r="U240" s="11" t="s">
        <v>114</v>
      </c>
      <c r="V240" s="11" t="s">
        <v>114</v>
      </c>
      <c r="W240" s="11" t="s">
        <v>114</v>
      </c>
      <c r="X240" s="149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0</v>
      </c>
    </row>
    <row r="241" spans="1:65">
      <c r="A241" s="29"/>
      <c r="B241" s="19"/>
      <c r="C241" s="9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149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>
        <v>1</v>
      </c>
    </row>
    <row r="242" spans="1:65">
      <c r="A242" s="29"/>
      <c r="B242" s="18">
        <v>1</v>
      </c>
      <c r="C242" s="14">
        <v>1</v>
      </c>
      <c r="D242" s="210">
        <v>76.2</v>
      </c>
      <c r="E242" s="210">
        <v>72.536661761816219</v>
      </c>
      <c r="F242" s="210">
        <v>72.823000000000008</v>
      </c>
      <c r="G242" s="210">
        <v>79</v>
      </c>
      <c r="H242" s="210">
        <v>74</v>
      </c>
      <c r="I242" s="210">
        <v>71.900000000000006</v>
      </c>
      <c r="J242" s="210">
        <v>75.8</v>
      </c>
      <c r="K242" s="210">
        <v>73.7</v>
      </c>
      <c r="L242" s="210">
        <v>74.5</v>
      </c>
      <c r="M242" s="210">
        <v>72.900000000000006</v>
      </c>
      <c r="N242" s="210">
        <v>69.558384586049769</v>
      </c>
      <c r="O242" s="210">
        <v>68.599999999999994</v>
      </c>
      <c r="P242" s="210">
        <v>71</v>
      </c>
      <c r="Q242" s="210">
        <v>74.8</v>
      </c>
      <c r="R242" s="210">
        <v>76.3</v>
      </c>
      <c r="S242" s="210">
        <v>79.7</v>
      </c>
      <c r="T242" s="210">
        <v>72.7</v>
      </c>
      <c r="U242" s="210">
        <v>78.260000000000005</v>
      </c>
      <c r="V242" s="211">
        <v>64</v>
      </c>
      <c r="W242" s="210">
        <v>78.808000000000007</v>
      </c>
      <c r="X242" s="212"/>
      <c r="Y242" s="213"/>
      <c r="Z242" s="213"/>
      <c r="AA242" s="213"/>
      <c r="AB242" s="213"/>
      <c r="AC242" s="213"/>
      <c r="AD242" s="213"/>
      <c r="AE242" s="213"/>
      <c r="AF242" s="213"/>
      <c r="AG242" s="213"/>
      <c r="AH242" s="213"/>
      <c r="AI242" s="213"/>
      <c r="AJ242" s="213"/>
      <c r="AK242" s="213"/>
      <c r="AL242" s="213"/>
      <c r="AM242" s="213"/>
      <c r="AN242" s="213"/>
      <c r="AO242" s="213"/>
      <c r="AP242" s="213"/>
      <c r="AQ242" s="213"/>
      <c r="AR242" s="213"/>
      <c r="AS242" s="213"/>
      <c r="AT242" s="213"/>
      <c r="AU242" s="213"/>
      <c r="AV242" s="213"/>
      <c r="AW242" s="213"/>
      <c r="AX242" s="213"/>
      <c r="AY242" s="213"/>
      <c r="AZ242" s="213"/>
      <c r="BA242" s="213"/>
      <c r="BB242" s="213"/>
      <c r="BC242" s="213"/>
      <c r="BD242" s="213"/>
      <c r="BE242" s="213"/>
      <c r="BF242" s="213"/>
      <c r="BG242" s="213"/>
      <c r="BH242" s="213"/>
      <c r="BI242" s="213"/>
      <c r="BJ242" s="213"/>
      <c r="BK242" s="213"/>
      <c r="BL242" s="213"/>
      <c r="BM242" s="214">
        <v>1</v>
      </c>
    </row>
    <row r="243" spans="1:65">
      <c r="A243" s="29"/>
      <c r="B243" s="19">
        <v>1</v>
      </c>
      <c r="C243" s="9">
        <v>2</v>
      </c>
      <c r="D243" s="215">
        <v>77.400000000000006</v>
      </c>
      <c r="E243" s="215">
        <v>71.10880700701847</v>
      </c>
      <c r="F243" s="215">
        <v>74.807500000000005</v>
      </c>
      <c r="G243" s="215">
        <v>78</v>
      </c>
      <c r="H243" s="215">
        <v>75</v>
      </c>
      <c r="I243" s="215">
        <v>71.3</v>
      </c>
      <c r="J243" s="215">
        <v>77.099999999999994</v>
      </c>
      <c r="K243" s="215">
        <v>73.5</v>
      </c>
      <c r="L243" s="215">
        <v>74</v>
      </c>
      <c r="M243" s="215">
        <v>73.8</v>
      </c>
      <c r="N243" s="215">
        <v>71.107264005915027</v>
      </c>
      <c r="O243" s="215">
        <v>67.2</v>
      </c>
      <c r="P243" s="215">
        <v>71</v>
      </c>
      <c r="Q243" s="215">
        <v>73</v>
      </c>
      <c r="R243" s="215">
        <v>78</v>
      </c>
      <c r="S243" s="215">
        <v>75.7</v>
      </c>
      <c r="T243" s="215">
        <v>68.8</v>
      </c>
      <c r="U243" s="215">
        <v>78.08</v>
      </c>
      <c r="V243" s="216">
        <v>64</v>
      </c>
      <c r="W243" s="215">
        <v>81.358000000000004</v>
      </c>
      <c r="X243" s="212"/>
      <c r="Y243" s="213"/>
      <c r="Z243" s="213"/>
      <c r="AA243" s="213"/>
      <c r="AB243" s="213"/>
      <c r="AC243" s="213"/>
      <c r="AD243" s="213"/>
      <c r="AE243" s="213"/>
      <c r="AF243" s="213"/>
      <c r="AG243" s="213"/>
      <c r="AH243" s="213"/>
      <c r="AI243" s="213"/>
      <c r="AJ243" s="213"/>
      <c r="AK243" s="213"/>
      <c r="AL243" s="213"/>
      <c r="AM243" s="213"/>
      <c r="AN243" s="213"/>
      <c r="AO243" s="213"/>
      <c r="AP243" s="213"/>
      <c r="AQ243" s="213"/>
      <c r="AR243" s="213"/>
      <c r="AS243" s="213"/>
      <c r="AT243" s="213"/>
      <c r="AU243" s="213"/>
      <c r="AV243" s="213"/>
      <c r="AW243" s="213"/>
      <c r="AX243" s="213"/>
      <c r="AY243" s="213"/>
      <c r="AZ243" s="213"/>
      <c r="BA243" s="213"/>
      <c r="BB243" s="213"/>
      <c r="BC243" s="213"/>
      <c r="BD243" s="213"/>
      <c r="BE243" s="213"/>
      <c r="BF243" s="213"/>
      <c r="BG243" s="213"/>
      <c r="BH243" s="213"/>
      <c r="BI243" s="213"/>
      <c r="BJ243" s="213"/>
      <c r="BK243" s="213"/>
      <c r="BL243" s="213"/>
      <c r="BM243" s="214">
        <v>16</v>
      </c>
    </row>
    <row r="244" spans="1:65">
      <c r="A244" s="29"/>
      <c r="B244" s="19">
        <v>1</v>
      </c>
      <c r="C244" s="9">
        <v>3</v>
      </c>
      <c r="D244" s="215">
        <v>79.2</v>
      </c>
      <c r="E244" s="215">
        <v>71.55994244813769</v>
      </c>
      <c r="F244" s="215">
        <v>75.8155</v>
      </c>
      <c r="G244" s="215">
        <v>80</v>
      </c>
      <c r="H244" s="215">
        <v>81</v>
      </c>
      <c r="I244" s="215">
        <v>73</v>
      </c>
      <c r="J244" s="215">
        <v>74</v>
      </c>
      <c r="K244" s="215">
        <v>75.900000000000006</v>
      </c>
      <c r="L244" s="215">
        <v>73.5</v>
      </c>
      <c r="M244" s="215">
        <v>78.8</v>
      </c>
      <c r="N244" s="215">
        <v>68.038378679451213</v>
      </c>
      <c r="O244" s="215">
        <v>65.7</v>
      </c>
      <c r="P244" s="215">
        <v>73</v>
      </c>
      <c r="Q244" s="215">
        <v>77.400000000000006</v>
      </c>
      <c r="R244" s="215">
        <v>79.900000000000006</v>
      </c>
      <c r="S244" s="215">
        <v>77.400000000000006</v>
      </c>
      <c r="T244" s="217">
        <v>62.4</v>
      </c>
      <c r="U244" s="215">
        <v>79.55</v>
      </c>
      <c r="V244" s="217">
        <v>60</v>
      </c>
      <c r="W244" s="215">
        <v>79.585999999999999</v>
      </c>
      <c r="X244" s="212"/>
      <c r="Y244" s="213"/>
      <c r="Z244" s="213"/>
      <c r="AA244" s="213"/>
      <c r="AB244" s="213"/>
      <c r="AC244" s="213"/>
      <c r="AD244" s="213"/>
      <c r="AE244" s="213"/>
      <c r="AF244" s="213"/>
      <c r="AG244" s="213"/>
      <c r="AH244" s="213"/>
      <c r="AI244" s="213"/>
      <c r="AJ244" s="213"/>
      <c r="AK244" s="213"/>
      <c r="AL244" s="213"/>
      <c r="AM244" s="213"/>
      <c r="AN244" s="213"/>
      <c r="AO244" s="213"/>
      <c r="AP244" s="213"/>
      <c r="AQ244" s="213"/>
      <c r="AR244" s="213"/>
      <c r="AS244" s="213"/>
      <c r="AT244" s="213"/>
      <c r="AU244" s="213"/>
      <c r="AV244" s="213"/>
      <c r="AW244" s="213"/>
      <c r="AX244" s="213"/>
      <c r="AY244" s="213"/>
      <c r="AZ244" s="213"/>
      <c r="BA244" s="213"/>
      <c r="BB244" s="213"/>
      <c r="BC244" s="213"/>
      <c r="BD244" s="213"/>
      <c r="BE244" s="213"/>
      <c r="BF244" s="213"/>
      <c r="BG244" s="213"/>
      <c r="BH244" s="213"/>
      <c r="BI244" s="213"/>
      <c r="BJ244" s="213"/>
      <c r="BK244" s="213"/>
      <c r="BL244" s="213"/>
      <c r="BM244" s="214">
        <v>16</v>
      </c>
    </row>
    <row r="245" spans="1:65">
      <c r="A245" s="29"/>
      <c r="B245" s="19">
        <v>1</v>
      </c>
      <c r="C245" s="9">
        <v>4</v>
      </c>
      <c r="D245" s="215">
        <v>79.7</v>
      </c>
      <c r="E245" s="215">
        <v>71.658203716632613</v>
      </c>
      <c r="F245" s="215">
        <v>73.683999999999997</v>
      </c>
      <c r="G245" s="215">
        <v>77</v>
      </c>
      <c r="H245" s="215">
        <v>78</v>
      </c>
      <c r="I245" s="215">
        <v>74.3</v>
      </c>
      <c r="J245" s="215">
        <v>75.3</v>
      </c>
      <c r="K245" s="215">
        <v>76.3</v>
      </c>
      <c r="L245" s="215">
        <v>71.400000000000006</v>
      </c>
      <c r="M245" s="215">
        <v>78.2</v>
      </c>
      <c r="N245" s="215">
        <v>69.787467940747803</v>
      </c>
      <c r="O245" s="215">
        <v>66.8</v>
      </c>
      <c r="P245" s="215">
        <v>74</v>
      </c>
      <c r="Q245" s="215">
        <v>77.900000000000006</v>
      </c>
      <c r="R245" s="215">
        <v>75.8</v>
      </c>
      <c r="S245" s="215">
        <v>77.3</v>
      </c>
      <c r="T245" s="215">
        <v>72.8</v>
      </c>
      <c r="U245" s="215">
        <v>78.63</v>
      </c>
      <c r="V245" s="216">
        <v>64</v>
      </c>
      <c r="W245" s="215">
        <v>78.775000000000006</v>
      </c>
      <c r="X245" s="212"/>
      <c r="Y245" s="213"/>
      <c r="Z245" s="213"/>
      <c r="AA245" s="213"/>
      <c r="AB245" s="213"/>
      <c r="AC245" s="213"/>
      <c r="AD245" s="213"/>
      <c r="AE245" s="213"/>
      <c r="AF245" s="213"/>
      <c r="AG245" s="213"/>
      <c r="AH245" s="213"/>
      <c r="AI245" s="213"/>
      <c r="AJ245" s="213"/>
      <c r="AK245" s="213"/>
      <c r="AL245" s="213"/>
      <c r="AM245" s="213"/>
      <c r="AN245" s="213"/>
      <c r="AO245" s="213"/>
      <c r="AP245" s="213"/>
      <c r="AQ245" s="213"/>
      <c r="AR245" s="213"/>
      <c r="AS245" s="213"/>
      <c r="AT245" s="213"/>
      <c r="AU245" s="213"/>
      <c r="AV245" s="213"/>
      <c r="AW245" s="213"/>
      <c r="AX245" s="213"/>
      <c r="AY245" s="213"/>
      <c r="AZ245" s="213"/>
      <c r="BA245" s="213"/>
      <c r="BB245" s="213"/>
      <c r="BC245" s="213"/>
      <c r="BD245" s="213"/>
      <c r="BE245" s="213"/>
      <c r="BF245" s="213"/>
      <c r="BG245" s="213"/>
      <c r="BH245" s="213"/>
      <c r="BI245" s="213"/>
      <c r="BJ245" s="213"/>
      <c r="BK245" s="213"/>
      <c r="BL245" s="213"/>
      <c r="BM245" s="214">
        <v>74.970860055015109</v>
      </c>
    </row>
    <row r="246" spans="1:65">
      <c r="A246" s="29"/>
      <c r="B246" s="19">
        <v>1</v>
      </c>
      <c r="C246" s="9">
        <v>5</v>
      </c>
      <c r="D246" s="215">
        <v>76.3</v>
      </c>
      <c r="E246" s="215">
        <v>72.344432955726987</v>
      </c>
      <c r="F246" s="215">
        <v>73.988500000000002</v>
      </c>
      <c r="G246" s="217">
        <v>93</v>
      </c>
      <c r="H246" s="215">
        <v>76</v>
      </c>
      <c r="I246" s="215">
        <v>72.099999999999994</v>
      </c>
      <c r="J246" s="215">
        <v>72.099999999999994</v>
      </c>
      <c r="K246" s="215">
        <v>75.099999999999994</v>
      </c>
      <c r="L246" s="215">
        <v>77.2</v>
      </c>
      <c r="M246" s="215">
        <v>75</v>
      </c>
      <c r="N246" s="215">
        <v>71.611156736961064</v>
      </c>
      <c r="O246" s="215">
        <v>72</v>
      </c>
      <c r="P246" s="215">
        <v>74</v>
      </c>
      <c r="Q246" s="215">
        <v>81.3</v>
      </c>
      <c r="R246" s="215">
        <v>77.3</v>
      </c>
      <c r="S246" s="215">
        <v>79.5</v>
      </c>
      <c r="T246" s="215">
        <v>76.3</v>
      </c>
      <c r="U246" s="215">
        <v>80.12</v>
      </c>
      <c r="V246" s="216">
        <v>64</v>
      </c>
      <c r="W246" s="215">
        <v>80.403999999999996</v>
      </c>
      <c r="X246" s="212"/>
      <c r="Y246" s="213"/>
      <c r="Z246" s="213"/>
      <c r="AA246" s="213"/>
      <c r="AB246" s="213"/>
      <c r="AC246" s="213"/>
      <c r="AD246" s="213"/>
      <c r="AE246" s="213"/>
      <c r="AF246" s="213"/>
      <c r="AG246" s="213"/>
      <c r="AH246" s="213"/>
      <c r="AI246" s="213"/>
      <c r="AJ246" s="213"/>
      <c r="AK246" s="213"/>
      <c r="AL246" s="213"/>
      <c r="AM246" s="213"/>
      <c r="AN246" s="213"/>
      <c r="AO246" s="213"/>
      <c r="AP246" s="213"/>
      <c r="AQ246" s="213"/>
      <c r="AR246" s="213"/>
      <c r="AS246" s="213"/>
      <c r="AT246" s="213"/>
      <c r="AU246" s="213"/>
      <c r="AV246" s="213"/>
      <c r="AW246" s="213"/>
      <c r="AX246" s="213"/>
      <c r="AY246" s="213"/>
      <c r="AZ246" s="213"/>
      <c r="BA246" s="213"/>
      <c r="BB246" s="213"/>
      <c r="BC246" s="213"/>
      <c r="BD246" s="213"/>
      <c r="BE246" s="213"/>
      <c r="BF246" s="213"/>
      <c r="BG246" s="213"/>
      <c r="BH246" s="213"/>
      <c r="BI246" s="213"/>
      <c r="BJ246" s="213"/>
      <c r="BK246" s="213"/>
      <c r="BL246" s="213"/>
      <c r="BM246" s="214">
        <v>27</v>
      </c>
    </row>
    <row r="247" spans="1:65">
      <c r="A247" s="29"/>
      <c r="B247" s="19">
        <v>1</v>
      </c>
      <c r="C247" s="9">
        <v>6</v>
      </c>
      <c r="D247" s="215">
        <v>73.900000000000006</v>
      </c>
      <c r="E247" s="215">
        <v>71.677431350677438</v>
      </c>
      <c r="F247" s="215">
        <v>75.017499999999998</v>
      </c>
      <c r="G247" s="215">
        <v>75</v>
      </c>
      <c r="H247" s="215">
        <v>76</v>
      </c>
      <c r="I247" s="215">
        <v>72.3</v>
      </c>
      <c r="J247" s="215">
        <v>75.7</v>
      </c>
      <c r="K247" s="215">
        <v>75.3</v>
      </c>
      <c r="L247" s="215">
        <v>73.099999999999994</v>
      </c>
      <c r="M247" s="215">
        <v>75.5</v>
      </c>
      <c r="N247" s="215">
        <v>69.281915082587332</v>
      </c>
      <c r="O247" s="215">
        <v>69</v>
      </c>
      <c r="P247" s="215">
        <v>72</v>
      </c>
      <c r="Q247" s="215">
        <v>78.099999999999994</v>
      </c>
      <c r="R247" s="215">
        <v>75.5</v>
      </c>
      <c r="S247" s="215">
        <v>82.4</v>
      </c>
      <c r="T247" s="215">
        <v>70.8</v>
      </c>
      <c r="U247" s="215">
        <v>78.55</v>
      </c>
      <c r="V247" s="216">
        <v>62</v>
      </c>
      <c r="W247" s="215">
        <v>80.771000000000001</v>
      </c>
      <c r="X247" s="212"/>
      <c r="Y247" s="213"/>
      <c r="Z247" s="213"/>
      <c r="AA247" s="213"/>
      <c r="AB247" s="213"/>
      <c r="AC247" s="213"/>
      <c r="AD247" s="213"/>
      <c r="AE247" s="213"/>
      <c r="AF247" s="213"/>
      <c r="AG247" s="213"/>
      <c r="AH247" s="213"/>
      <c r="AI247" s="213"/>
      <c r="AJ247" s="213"/>
      <c r="AK247" s="213"/>
      <c r="AL247" s="213"/>
      <c r="AM247" s="213"/>
      <c r="AN247" s="213"/>
      <c r="AO247" s="213"/>
      <c r="AP247" s="213"/>
      <c r="AQ247" s="213"/>
      <c r="AR247" s="213"/>
      <c r="AS247" s="213"/>
      <c r="AT247" s="213"/>
      <c r="AU247" s="213"/>
      <c r="AV247" s="213"/>
      <c r="AW247" s="213"/>
      <c r="AX247" s="213"/>
      <c r="AY247" s="213"/>
      <c r="AZ247" s="213"/>
      <c r="BA247" s="213"/>
      <c r="BB247" s="213"/>
      <c r="BC247" s="213"/>
      <c r="BD247" s="213"/>
      <c r="BE247" s="213"/>
      <c r="BF247" s="213"/>
      <c r="BG247" s="213"/>
      <c r="BH247" s="213"/>
      <c r="BI247" s="213"/>
      <c r="BJ247" s="213"/>
      <c r="BK247" s="213"/>
      <c r="BL247" s="213"/>
      <c r="BM247" s="218"/>
    </row>
    <row r="248" spans="1:65">
      <c r="A248" s="29"/>
      <c r="B248" s="20" t="s">
        <v>260</v>
      </c>
      <c r="C248" s="12"/>
      <c r="D248" s="219">
        <v>77.116666666666674</v>
      </c>
      <c r="E248" s="219">
        <v>71.814246540001577</v>
      </c>
      <c r="F248" s="219">
        <v>74.355999999999995</v>
      </c>
      <c r="G248" s="219">
        <v>80.333333333333329</v>
      </c>
      <c r="H248" s="219">
        <v>76.666666666666671</v>
      </c>
      <c r="I248" s="219">
        <v>72.483333333333334</v>
      </c>
      <c r="J248" s="219">
        <v>74.999999999999986</v>
      </c>
      <c r="K248" s="219">
        <v>74.966666666666669</v>
      </c>
      <c r="L248" s="219">
        <v>73.949999999999989</v>
      </c>
      <c r="M248" s="219">
        <v>75.7</v>
      </c>
      <c r="N248" s="219">
        <v>69.897427838618697</v>
      </c>
      <c r="O248" s="219">
        <v>68.216666666666669</v>
      </c>
      <c r="P248" s="219">
        <v>72.5</v>
      </c>
      <c r="Q248" s="219">
        <v>77.083333333333329</v>
      </c>
      <c r="R248" s="219">
        <v>77.13333333333334</v>
      </c>
      <c r="S248" s="219">
        <v>78.666666666666671</v>
      </c>
      <c r="T248" s="219">
        <v>70.63333333333334</v>
      </c>
      <c r="U248" s="219">
        <v>78.864999999999995</v>
      </c>
      <c r="V248" s="219">
        <v>63</v>
      </c>
      <c r="W248" s="219">
        <v>79.950333333333347</v>
      </c>
      <c r="X248" s="212"/>
      <c r="Y248" s="213"/>
      <c r="Z248" s="213"/>
      <c r="AA248" s="213"/>
      <c r="AB248" s="213"/>
      <c r="AC248" s="213"/>
      <c r="AD248" s="213"/>
      <c r="AE248" s="213"/>
      <c r="AF248" s="213"/>
      <c r="AG248" s="213"/>
      <c r="AH248" s="213"/>
      <c r="AI248" s="213"/>
      <c r="AJ248" s="213"/>
      <c r="AK248" s="213"/>
      <c r="AL248" s="213"/>
      <c r="AM248" s="213"/>
      <c r="AN248" s="213"/>
      <c r="AO248" s="213"/>
      <c r="AP248" s="213"/>
      <c r="AQ248" s="213"/>
      <c r="AR248" s="213"/>
      <c r="AS248" s="213"/>
      <c r="AT248" s="213"/>
      <c r="AU248" s="213"/>
      <c r="AV248" s="213"/>
      <c r="AW248" s="213"/>
      <c r="AX248" s="213"/>
      <c r="AY248" s="213"/>
      <c r="AZ248" s="213"/>
      <c r="BA248" s="213"/>
      <c r="BB248" s="213"/>
      <c r="BC248" s="213"/>
      <c r="BD248" s="213"/>
      <c r="BE248" s="213"/>
      <c r="BF248" s="213"/>
      <c r="BG248" s="213"/>
      <c r="BH248" s="213"/>
      <c r="BI248" s="213"/>
      <c r="BJ248" s="213"/>
      <c r="BK248" s="213"/>
      <c r="BL248" s="213"/>
      <c r="BM248" s="218"/>
    </row>
    <row r="249" spans="1:65">
      <c r="A249" s="29"/>
      <c r="B249" s="3" t="s">
        <v>261</v>
      </c>
      <c r="C249" s="28"/>
      <c r="D249" s="215">
        <v>76.849999999999994</v>
      </c>
      <c r="E249" s="215">
        <v>71.667817533655025</v>
      </c>
      <c r="F249" s="215">
        <v>74.397999999999996</v>
      </c>
      <c r="G249" s="215">
        <v>78.5</v>
      </c>
      <c r="H249" s="215">
        <v>76</v>
      </c>
      <c r="I249" s="215">
        <v>72.199999999999989</v>
      </c>
      <c r="J249" s="215">
        <v>75.5</v>
      </c>
      <c r="K249" s="215">
        <v>75.199999999999989</v>
      </c>
      <c r="L249" s="215">
        <v>73.75</v>
      </c>
      <c r="M249" s="215">
        <v>75.25</v>
      </c>
      <c r="N249" s="215">
        <v>69.672926263398779</v>
      </c>
      <c r="O249" s="215">
        <v>67.900000000000006</v>
      </c>
      <c r="P249" s="215">
        <v>72.5</v>
      </c>
      <c r="Q249" s="215">
        <v>77.650000000000006</v>
      </c>
      <c r="R249" s="215">
        <v>76.8</v>
      </c>
      <c r="S249" s="215">
        <v>78.45</v>
      </c>
      <c r="T249" s="215">
        <v>71.75</v>
      </c>
      <c r="U249" s="215">
        <v>78.59</v>
      </c>
      <c r="V249" s="215">
        <v>64</v>
      </c>
      <c r="W249" s="215">
        <v>79.995000000000005</v>
      </c>
      <c r="X249" s="212"/>
      <c r="Y249" s="213"/>
      <c r="Z249" s="213"/>
      <c r="AA249" s="213"/>
      <c r="AB249" s="213"/>
      <c r="AC249" s="213"/>
      <c r="AD249" s="213"/>
      <c r="AE249" s="213"/>
      <c r="AF249" s="213"/>
      <c r="AG249" s="213"/>
      <c r="AH249" s="213"/>
      <c r="AI249" s="213"/>
      <c r="AJ249" s="213"/>
      <c r="AK249" s="213"/>
      <c r="AL249" s="213"/>
      <c r="AM249" s="213"/>
      <c r="AN249" s="213"/>
      <c r="AO249" s="213"/>
      <c r="AP249" s="213"/>
      <c r="AQ249" s="213"/>
      <c r="AR249" s="213"/>
      <c r="AS249" s="213"/>
      <c r="AT249" s="213"/>
      <c r="AU249" s="213"/>
      <c r="AV249" s="213"/>
      <c r="AW249" s="213"/>
      <c r="AX249" s="213"/>
      <c r="AY249" s="213"/>
      <c r="AZ249" s="213"/>
      <c r="BA249" s="213"/>
      <c r="BB249" s="213"/>
      <c r="BC249" s="213"/>
      <c r="BD249" s="213"/>
      <c r="BE249" s="213"/>
      <c r="BF249" s="213"/>
      <c r="BG249" s="213"/>
      <c r="BH249" s="213"/>
      <c r="BI249" s="213"/>
      <c r="BJ249" s="213"/>
      <c r="BK249" s="213"/>
      <c r="BL249" s="213"/>
      <c r="BM249" s="218"/>
    </row>
    <row r="250" spans="1:65">
      <c r="A250" s="29"/>
      <c r="B250" s="3" t="s">
        <v>262</v>
      </c>
      <c r="C250" s="28"/>
      <c r="D250" s="224">
        <v>2.1423507338124317</v>
      </c>
      <c r="E250" s="224">
        <v>0.53072867884035713</v>
      </c>
      <c r="F250" s="224">
        <v>1.0684852830058054</v>
      </c>
      <c r="G250" s="224">
        <v>6.4394616752230673</v>
      </c>
      <c r="H250" s="224">
        <v>2.503331114069145</v>
      </c>
      <c r="I250" s="224">
        <v>1.0476958846281041</v>
      </c>
      <c r="J250" s="224">
        <v>1.7343586710943044</v>
      </c>
      <c r="K250" s="224">
        <v>1.1430952132988159</v>
      </c>
      <c r="L250" s="224">
        <v>1.9128512749296531</v>
      </c>
      <c r="M250" s="224">
        <v>2.3596609926004195</v>
      </c>
      <c r="N250" s="224">
        <v>1.2932541532121957</v>
      </c>
      <c r="O250" s="224">
        <v>2.2112590681932009</v>
      </c>
      <c r="P250" s="224">
        <v>1.3784048752090221</v>
      </c>
      <c r="Q250" s="224">
        <v>2.879872682370987</v>
      </c>
      <c r="R250" s="224">
        <v>1.6476245527020636</v>
      </c>
      <c r="S250" s="224">
        <v>2.365304772469432</v>
      </c>
      <c r="T250" s="224">
        <v>4.7382134467187802</v>
      </c>
      <c r="U250" s="224">
        <v>0.79761519544201365</v>
      </c>
      <c r="V250" s="224">
        <v>1.6733200530681511</v>
      </c>
      <c r="W250" s="224">
        <v>1.0658241255791985</v>
      </c>
      <c r="X250" s="221"/>
      <c r="Y250" s="222"/>
      <c r="Z250" s="222"/>
      <c r="AA250" s="222"/>
      <c r="AB250" s="222"/>
      <c r="AC250" s="222"/>
      <c r="AD250" s="222"/>
      <c r="AE250" s="222"/>
      <c r="AF250" s="222"/>
      <c r="AG250" s="222"/>
      <c r="AH250" s="222"/>
      <c r="AI250" s="222"/>
      <c r="AJ250" s="222"/>
      <c r="AK250" s="222"/>
      <c r="AL250" s="222"/>
      <c r="AM250" s="222"/>
      <c r="AN250" s="222"/>
      <c r="AO250" s="222"/>
      <c r="AP250" s="222"/>
      <c r="AQ250" s="222"/>
      <c r="AR250" s="222"/>
      <c r="AS250" s="222"/>
      <c r="AT250" s="222"/>
      <c r="AU250" s="222"/>
      <c r="AV250" s="222"/>
      <c r="AW250" s="222"/>
      <c r="AX250" s="222"/>
      <c r="AY250" s="222"/>
      <c r="AZ250" s="222"/>
      <c r="BA250" s="222"/>
      <c r="BB250" s="222"/>
      <c r="BC250" s="222"/>
      <c r="BD250" s="222"/>
      <c r="BE250" s="222"/>
      <c r="BF250" s="222"/>
      <c r="BG250" s="222"/>
      <c r="BH250" s="222"/>
      <c r="BI250" s="222"/>
      <c r="BJ250" s="222"/>
      <c r="BK250" s="222"/>
      <c r="BL250" s="222"/>
      <c r="BM250" s="225"/>
    </row>
    <row r="251" spans="1:65">
      <c r="A251" s="29"/>
      <c r="B251" s="3" t="s">
        <v>86</v>
      </c>
      <c r="C251" s="28"/>
      <c r="D251" s="13">
        <v>2.7780644916521696E-2</v>
      </c>
      <c r="E251" s="13">
        <v>7.3902979479807474E-3</v>
      </c>
      <c r="F251" s="13">
        <v>1.4369859634808293E-2</v>
      </c>
      <c r="G251" s="13">
        <v>8.0159273965432376E-2</v>
      </c>
      <c r="H251" s="13">
        <v>3.2652144966119283E-2</v>
      </c>
      <c r="I251" s="13">
        <v>1.4454300546720223E-2</v>
      </c>
      <c r="J251" s="13">
        <v>2.3124782281257396E-2</v>
      </c>
      <c r="K251" s="13">
        <v>1.5248046420170955E-2</v>
      </c>
      <c r="L251" s="13">
        <v>2.58668191335991E-2</v>
      </c>
      <c r="M251" s="13">
        <v>3.117121522589722E-2</v>
      </c>
      <c r="N251" s="13">
        <v>1.8502170869550454E-2</v>
      </c>
      <c r="O251" s="13">
        <v>3.2415231881649659E-2</v>
      </c>
      <c r="P251" s="13">
        <v>1.9012481037365823E-2</v>
      </c>
      <c r="Q251" s="13">
        <v>3.7360510474001997E-2</v>
      </c>
      <c r="R251" s="13">
        <v>2.136073318109849E-2</v>
      </c>
      <c r="S251" s="13">
        <v>3.0067433548340235E-2</v>
      </c>
      <c r="T251" s="13">
        <v>6.7081832657651441E-2</v>
      </c>
      <c r="U251" s="13">
        <v>1.0113677746047217E-2</v>
      </c>
      <c r="V251" s="13">
        <v>2.6560635762986527E-2</v>
      </c>
      <c r="W251" s="13">
        <v>1.3331077947298927E-2</v>
      </c>
      <c r="X251" s="149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A252" s="29"/>
      <c r="B252" s="3" t="s">
        <v>263</v>
      </c>
      <c r="C252" s="28"/>
      <c r="D252" s="13">
        <v>2.8621875353663118E-2</v>
      </c>
      <c r="E252" s="13">
        <v>-4.2104539186253787E-2</v>
      </c>
      <c r="F252" s="13">
        <v>-8.201320547262192E-3</v>
      </c>
      <c r="G252" s="13">
        <v>7.1527434450973759E-2</v>
      </c>
      <c r="H252" s="13">
        <v>2.2619543251966689E-2</v>
      </c>
      <c r="I252" s="13">
        <v>-3.317991443417323E-2</v>
      </c>
      <c r="J252" s="13">
        <v>3.8868361605426394E-4</v>
      </c>
      <c r="K252" s="13">
        <v>-5.5933576663780293E-5</v>
      </c>
      <c r="L252" s="13">
        <v>-1.3616757954570513E-2</v>
      </c>
      <c r="M252" s="13">
        <v>9.7256446631375226E-3</v>
      </c>
      <c r="N252" s="13">
        <v>-6.7672055685014554E-2</v>
      </c>
      <c r="O252" s="13">
        <v>-9.009091510210876E-2</v>
      </c>
      <c r="P252" s="13">
        <v>-3.2957605837814041E-2</v>
      </c>
      <c r="Q252" s="13">
        <v>2.817725816094474E-2</v>
      </c>
      <c r="R252" s="13">
        <v>2.8844183950022195E-2</v>
      </c>
      <c r="S252" s="13">
        <v>4.9296574815061556E-2</v>
      </c>
      <c r="T252" s="13">
        <v>-5.7856168630035842E-2</v>
      </c>
      <c r="U252" s="13">
        <v>5.194204711173489E-2</v>
      </c>
      <c r="V252" s="13">
        <v>-0.15967350576251427</v>
      </c>
      <c r="W252" s="13">
        <v>6.6418782906641383E-2</v>
      </c>
      <c r="X252" s="149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5"/>
    </row>
    <row r="253" spans="1:65">
      <c r="A253" s="29"/>
      <c r="B253" s="45" t="s">
        <v>264</v>
      </c>
      <c r="C253" s="46"/>
      <c r="D253" s="44">
        <v>0.57999999999999996</v>
      </c>
      <c r="E253" s="44">
        <v>0.86</v>
      </c>
      <c r="F253" s="44">
        <v>0.17</v>
      </c>
      <c r="G253" s="44">
        <v>1.45</v>
      </c>
      <c r="H253" s="44">
        <v>0.46</v>
      </c>
      <c r="I253" s="44">
        <v>0.68</v>
      </c>
      <c r="J253" s="44">
        <v>0</v>
      </c>
      <c r="K253" s="44">
        <v>0</v>
      </c>
      <c r="L253" s="44">
        <v>0.28000000000000003</v>
      </c>
      <c r="M253" s="44">
        <v>0.19</v>
      </c>
      <c r="N253" s="44">
        <v>1.38</v>
      </c>
      <c r="O253" s="44">
        <v>1.83</v>
      </c>
      <c r="P253" s="44">
        <v>0.67</v>
      </c>
      <c r="Q253" s="44">
        <v>0.56999999999999995</v>
      </c>
      <c r="R253" s="44">
        <v>0.57999999999999996</v>
      </c>
      <c r="S253" s="44">
        <v>1</v>
      </c>
      <c r="T253" s="44">
        <v>1.18</v>
      </c>
      <c r="U253" s="44">
        <v>1.05</v>
      </c>
      <c r="V253" s="44">
        <v>3.24</v>
      </c>
      <c r="W253" s="44">
        <v>1.34</v>
      </c>
      <c r="X253" s="149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B254" s="3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BM254" s="55"/>
    </row>
    <row r="255" spans="1:65" ht="15">
      <c r="B255" s="8" t="s">
        <v>497</v>
      </c>
      <c r="BM255" s="27" t="s">
        <v>66</v>
      </c>
    </row>
    <row r="256" spans="1:65" ht="15">
      <c r="A256" s="24" t="s">
        <v>33</v>
      </c>
      <c r="B256" s="18" t="s">
        <v>110</v>
      </c>
      <c r="C256" s="15" t="s">
        <v>111</v>
      </c>
      <c r="D256" s="16" t="s">
        <v>229</v>
      </c>
      <c r="E256" s="17" t="s">
        <v>229</v>
      </c>
      <c r="F256" s="17" t="s">
        <v>229</v>
      </c>
      <c r="G256" s="17" t="s">
        <v>229</v>
      </c>
      <c r="H256" s="17" t="s">
        <v>229</v>
      </c>
      <c r="I256" s="17" t="s">
        <v>229</v>
      </c>
      <c r="J256" s="17" t="s">
        <v>229</v>
      </c>
      <c r="K256" s="17" t="s">
        <v>229</v>
      </c>
      <c r="L256" s="17" t="s">
        <v>229</v>
      </c>
      <c r="M256" s="17" t="s">
        <v>229</v>
      </c>
      <c r="N256" s="149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7">
        <v>1</v>
      </c>
    </row>
    <row r="257" spans="1:65">
      <c r="A257" s="29"/>
      <c r="B257" s="19" t="s">
        <v>230</v>
      </c>
      <c r="C257" s="9" t="s">
        <v>230</v>
      </c>
      <c r="D257" s="147" t="s">
        <v>233</v>
      </c>
      <c r="E257" s="148" t="s">
        <v>234</v>
      </c>
      <c r="F257" s="148" t="s">
        <v>236</v>
      </c>
      <c r="G257" s="148" t="s">
        <v>238</v>
      </c>
      <c r="H257" s="148" t="s">
        <v>248</v>
      </c>
      <c r="I257" s="148" t="s">
        <v>249</v>
      </c>
      <c r="J257" s="148" t="s">
        <v>250</v>
      </c>
      <c r="K257" s="148" t="s">
        <v>284</v>
      </c>
      <c r="L257" s="148" t="s">
        <v>254</v>
      </c>
      <c r="M257" s="148" t="s">
        <v>299</v>
      </c>
      <c r="N257" s="149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 t="s">
        <v>3</v>
      </c>
    </row>
    <row r="258" spans="1:65">
      <c r="A258" s="29"/>
      <c r="B258" s="19"/>
      <c r="C258" s="9"/>
      <c r="D258" s="10" t="s">
        <v>300</v>
      </c>
      <c r="E258" s="11" t="s">
        <v>300</v>
      </c>
      <c r="F258" s="11" t="s">
        <v>300</v>
      </c>
      <c r="G258" s="11" t="s">
        <v>301</v>
      </c>
      <c r="H258" s="11" t="s">
        <v>300</v>
      </c>
      <c r="I258" s="11" t="s">
        <v>300</v>
      </c>
      <c r="J258" s="11" t="s">
        <v>301</v>
      </c>
      <c r="K258" s="11" t="s">
        <v>301</v>
      </c>
      <c r="L258" s="11" t="s">
        <v>300</v>
      </c>
      <c r="M258" s="11" t="s">
        <v>114</v>
      </c>
      <c r="N258" s="149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>
        <v>2</v>
      </c>
    </row>
    <row r="259" spans="1:65">
      <c r="A259" s="29"/>
      <c r="B259" s="19"/>
      <c r="C259" s="9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149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>
        <v>3</v>
      </c>
    </row>
    <row r="260" spans="1:65">
      <c r="A260" s="29"/>
      <c r="B260" s="18">
        <v>1</v>
      </c>
      <c r="C260" s="14">
        <v>1</v>
      </c>
      <c r="D260" s="21">
        <v>3.2</v>
      </c>
      <c r="E260" s="21">
        <v>3.2188506190605519</v>
      </c>
      <c r="F260" s="21">
        <v>3.3272900000000001</v>
      </c>
      <c r="G260" s="21">
        <v>3.8</v>
      </c>
      <c r="H260" s="21">
        <v>2.8</v>
      </c>
      <c r="I260" s="21">
        <v>3.34</v>
      </c>
      <c r="J260" s="21">
        <v>2.9</v>
      </c>
      <c r="K260" s="21">
        <v>3.02</v>
      </c>
      <c r="L260" s="21">
        <v>3.5</v>
      </c>
      <c r="M260" s="21">
        <v>3.2240000000000002</v>
      </c>
      <c r="N260" s="149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1</v>
      </c>
    </row>
    <row r="261" spans="1:65">
      <c r="A261" s="29"/>
      <c r="B261" s="19">
        <v>1</v>
      </c>
      <c r="C261" s="9">
        <v>2</v>
      </c>
      <c r="D261" s="11">
        <v>3.14</v>
      </c>
      <c r="E261" s="11">
        <v>2.9506142040714614</v>
      </c>
      <c r="F261" s="11">
        <v>3.2842500000000006</v>
      </c>
      <c r="G261" s="11">
        <v>3.6</v>
      </c>
      <c r="H261" s="11">
        <v>2.6</v>
      </c>
      <c r="I261" s="11">
        <v>3.46</v>
      </c>
      <c r="J261" s="11">
        <v>2.9</v>
      </c>
      <c r="K261" s="11">
        <v>3.18</v>
      </c>
      <c r="L261" s="11">
        <v>3.6</v>
      </c>
      <c r="M261" s="11">
        <v>3.2959999999999998</v>
      </c>
      <c r="N261" s="149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4</v>
      </c>
    </row>
    <row r="262" spans="1:65">
      <c r="A262" s="29"/>
      <c r="B262" s="19">
        <v>1</v>
      </c>
      <c r="C262" s="9">
        <v>3</v>
      </c>
      <c r="D262" s="11">
        <v>3.16</v>
      </c>
      <c r="E262" s="11">
        <v>2.966105820206042</v>
      </c>
      <c r="F262" s="11">
        <v>3.2794800000000004</v>
      </c>
      <c r="G262" s="11">
        <v>3.6</v>
      </c>
      <c r="H262" s="11">
        <v>2.9</v>
      </c>
      <c r="I262" s="11">
        <v>3.39</v>
      </c>
      <c r="J262" s="11">
        <v>2.9</v>
      </c>
      <c r="K262" s="11">
        <v>3</v>
      </c>
      <c r="L262" s="11">
        <v>3.6</v>
      </c>
      <c r="M262" s="11">
        <v>3.01</v>
      </c>
      <c r="N262" s="149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16</v>
      </c>
    </row>
    <row r="263" spans="1:65">
      <c r="A263" s="29"/>
      <c r="B263" s="19">
        <v>1</v>
      </c>
      <c r="C263" s="9">
        <v>4</v>
      </c>
      <c r="D263" s="11">
        <v>3.22</v>
      </c>
      <c r="E263" s="11">
        <v>3.0673922490006977</v>
      </c>
      <c r="F263" s="11">
        <v>3.3807300000000002</v>
      </c>
      <c r="G263" s="11">
        <v>3.7</v>
      </c>
      <c r="H263" s="11">
        <v>2.6</v>
      </c>
      <c r="I263" s="11">
        <v>3.34</v>
      </c>
      <c r="J263" s="11">
        <v>3</v>
      </c>
      <c r="K263" s="11">
        <v>2.94</v>
      </c>
      <c r="L263" s="11">
        <v>3.5</v>
      </c>
      <c r="M263" s="11">
        <v>3.01</v>
      </c>
      <c r="N263" s="149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7">
        <v>3.2125839809248218</v>
      </c>
    </row>
    <row r="264" spans="1:65">
      <c r="A264" s="29"/>
      <c r="B264" s="19">
        <v>1</v>
      </c>
      <c r="C264" s="9">
        <v>5</v>
      </c>
      <c r="D264" s="11">
        <v>3.23</v>
      </c>
      <c r="E264" s="11">
        <v>2.9969876468722978</v>
      </c>
      <c r="F264" s="11">
        <v>3.3565200000000002</v>
      </c>
      <c r="G264" s="11">
        <v>3.6</v>
      </c>
      <c r="H264" s="11">
        <v>3.2</v>
      </c>
      <c r="I264" s="145">
        <v>3.9600000000000004</v>
      </c>
      <c r="J264" s="11">
        <v>3</v>
      </c>
      <c r="K264" s="145">
        <v>3.65</v>
      </c>
      <c r="L264" s="11">
        <v>3.55</v>
      </c>
      <c r="M264" s="11">
        <v>3.3319999999999999</v>
      </c>
      <c r="N264" s="149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7">
        <v>28</v>
      </c>
    </row>
    <row r="265" spans="1:65">
      <c r="A265" s="29"/>
      <c r="B265" s="19">
        <v>1</v>
      </c>
      <c r="C265" s="9">
        <v>6</v>
      </c>
      <c r="D265" s="11">
        <v>3.16</v>
      </c>
      <c r="E265" s="11">
        <v>3.0726383162782933</v>
      </c>
      <c r="F265" s="11">
        <v>3.3891800000000001</v>
      </c>
      <c r="G265" s="11">
        <v>3.8</v>
      </c>
      <c r="H265" s="11">
        <v>2.8</v>
      </c>
      <c r="I265" s="11">
        <v>3.4</v>
      </c>
      <c r="J265" s="11">
        <v>2.9</v>
      </c>
      <c r="K265" s="11">
        <v>2.96</v>
      </c>
      <c r="L265" s="11">
        <v>3.5</v>
      </c>
      <c r="M265" s="11">
        <v>3.1970000000000001</v>
      </c>
      <c r="N265" s="149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A266" s="29"/>
      <c r="B266" s="20" t="s">
        <v>260</v>
      </c>
      <c r="C266" s="12"/>
      <c r="D266" s="22">
        <v>3.1850000000000001</v>
      </c>
      <c r="E266" s="22">
        <v>3.0454314759148908</v>
      </c>
      <c r="F266" s="22">
        <v>3.3362416666666665</v>
      </c>
      <c r="G266" s="22">
        <v>3.6833333333333336</v>
      </c>
      <c r="H266" s="22">
        <v>2.8166666666666669</v>
      </c>
      <c r="I266" s="22">
        <v>3.481666666666666</v>
      </c>
      <c r="J266" s="22">
        <v>2.9333333333333331</v>
      </c>
      <c r="K266" s="22">
        <v>3.125</v>
      </c>
      <c r="L266" s="22">
        <v>3.5416666666666665</v>
      </c>
      <c r="M266" s="22">
        <v>3.1781666666666664</v>
      </c>
      <c r="N266" s="149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5"/>
    </row>
    <row r="267" spans="1:65">
      <c r="A267" s="29"/>
      <c r="B267" s="3" t="s">
        <v>261</v>
      </c>
      <c r="C267" s="28"/>
      <c r="D267" s="11">
        <v>3.18</v>
      </c>
      <c r="E267" s="11">
        <v>3.032189947936498</v>
      </c>
      <c r="F267" s="11">
        <v>3.3419050000000001</v>
      </c>
      <c r="G267" s="11">
        <v>3.6500000000000004</v>
      </c>
      <c r="H267" s="11">
        <v>2.8</v>
      </c>
      <c r="I267" s="11">
        <v>3.395</v>
      </c>
      <c r="J267" s="11">
        <v>2.9</v>
      </c>
      <c r="K267" s="11">
        <v>3.01</v>
      </c>
      <c r="L267" s="11">
        <v>3.5249999999999999</v>
      </c>
      <c r="M267" s="11">
        <v>3.2105000000000001</v>
      </c>
      <c r="N267" s="149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29"/>
      <c r="B268" s="3" t="s">
        <v>262</v>
      </c>
      <c r="C268" s="28"/>
      <c r="D268" s="23">
        <v>3.674234614174765E-2</v>
      </c>
      <c r="E268" s="23">
        <v>9.8920540023029468E-2</v>
      </c>
      <c r="F268" s="23">
        <v>4.7324501652596968E-2</v>
      </c>
      <c r="G268" s="23">
        <v>9.8319208025017382E-2</v>
      </c>
      <c r="H268" s="23">
        <v>0.22286019533929041</v>
      </c>
      <c r="I268" s="23">
        <v>0.23853022170506352</v>
      </c>
      <c r="J268" s="23">
        <v>5.1639777949432274E-2</v>
      </c>
      <c r="K268" s="23">
        <v>0.27083205127901683</v>
      </c>
      <c r="L268" s="23">
        <v>4.9159604012508788E-2</v>
      </c>
      <c r="M268" s="23">
        <v>0.13897110011317707</v>
      </c>
      <c r="N268" s="202"/>
      <c r="O268" s="203"/>
      <c r="P268" s="203"/>
      <c r="Q268" s="203"/>
      <c r="R268" s="203"/>
      <c r="S268" s="203"/>
      <c r="T268" s="203"/>
      <c r="U268" s="203"/>
      <c r="V268" s="203"/>
      <c r="W268" s="203"/>
      <c r="X268" s="203"/>
      <c r="Y268" s="203"/>
      <c r="Z268" s="203"/>
      <c r="AA268" s="203"/>
      <c r="AB268" s="203"/>
      <c r="AC268" s="203"/>
      <c r="AD268" s="203"/>
      <c r="AE268" s="203"/>
      <c r="AF268" s="203"/>
      <c r="AG268" s="203"/>
      <c r="AH268" s="203"/>
      <c r="AI268" s="203"/>
      <c r="AJ268" s="203"/>
      <c r="AK268" s="203"/>
      <c r="AL268" s="203"/>
      <c r="AM268" s="203"/>
      <c r="AN268" s="203"/>
      <c r="AO268" s="203"/>
      <c r="AP268" s="203"/>
      <c r="AQ268" s="203"/>
      <c r="AR268" s="203"/>
      <c r="AS268" s="203"/>
      <c r="AT268" s="203"/>
      <c r="AU268" s="203"/>
      <c r="AV268" s="203"/>
      <c r="AW268" s="203"/>
      <c r="AX268" s="203"/>
      <c r="AY268" s="203"/>
      <c r="AZ268" s="203"/>
      <c r="BA268" s="203"/>
      <c r="BB268" s="203"/>
      <c r="BC268" s="203"/>
      <c r="BD268" s="203"/>
      <c r="BE268" s="203"/>
      <c r="BF268" s="203"/>
      <c r="BG268" s="203"/>
      <c r="BH268" s="203"/>
      <c r="BI268" s="203"/>
      <c r="BJ268" s="203"/>
      <c r="BK268" s="203"/>
      <c r="BL268" s="203"/>
      <c r="BM268" s="56"/>
    </row>
    <row r="269" spans="1:65">
      <c r="A269" s="29"/>
      <c r="B269" s="3" t="s">
        <v>86</v>
      </c>
      <c r="C269" s="28"/>
      <c r="D269" s="13">
        <v>1.153605844324887E-2</v>
      </c>
      <c r="E269" s="13">
        <v>3.2481617401459453E-2</v>
      </c>
      <c r="F269" s="13">
        <v>1.4184974105871717E-2</v>
      </c>
      <c r="G269" s="13">
        <v>2.6692997653850872E-2</v>
      </c>
      <c r="H269" s="13">
        <v>7.9121962842351623E-2</v>
      </c>
      <c r="I269" s="13">
        <v>6.8510355683598922E-2</v>
      </c>
      <c r="J269" s="13">
        <v>1.7604469755488277E-2</v>
      </c>
      <c r="K269" s="13">
        <v>8.666625640928538E-2</v>
      </c>
      <c r="L269" s="13">
        <v>1.3880358780002482E-2</v>
      </c>
      <c r="M269" s="13">
        <v>4.3726813187847421E-2</v>
      </c>
      <c r="N269" s="149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29"/>
      <c r="B270" s="3" t="s">
        <v>263</v>
      </c>
      <c r="C270" s="28"/>
      <c r="D270" s="13">
        <v>-8.5862287456469621E-3</v>
      </c>
      <c r="E270" s="13">
        <v>-5.2030547995763787E-2</v>
      </c>
      <c r="F270" s="13">
        <v>3.8491658576423227E-2</v>
      </c>
      <c r="G270" s="13">
        <v>0.14653293274312928</v>
      </c>
      <c r="H270" s="13">
        <v>-0.12323952201995991</v>
      </c>
      <c r="I270" s="13">
        <v>8.375895769248709E-2</v>
      </c>
      <c r="J270" s="13">
        <v>-8.6923999263390339E-2</v>
      </c>
      <c r="K270" s="13">
        <v>-2.7262783306168603E-2</v>
      </c>
      <c r="L270" s="13">
        <v>0.10243551225300895</v>
      </c>
      <c r="M270" s="13">
        <v>-1.0713280792817637E-2</v>
      </c>
      <c r="N270" s="149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29"/>
      <c r="B271" s="45" t="s">
        <v>264</v>
      </c>
      <c r="C271" s="46"/>
      <c r="D271" s="44">
        <v>0.01</v>
      </c>
      <c r="E271" s="44">
        <v>0.46</v>
      </c>
      <c r="F271" s="44">
        <v>0.52</v>
      </c>
      <c r="G271" s="44">
        <v>1.68</v>
      </c>
      <c r="H271" s="44">
        <v>1.22</v>
      </c>
      <c r="I271" s="44">
        <v>1</v>
      </c>
      <c r="J271" s="44">
        <v>0.83</v>
      </c>
      <c r="K271" s="44">
        <v>0.19</v>
      </c>
      <c r="L271" s="44">
        <v>1.21</v>
      </c>
      <c r="M271" s="44">
        <v>0.01</v>
      </c>
      <c r="N271" s="149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B272" s="3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BM272" s="55"/>
    </row>
    <row r="273" spans="1:65" ht="15">
      <c r="B273" s="8" t="s">
        <v>498</v>
      </c>
      <c r="BM273" s="27" t="s">
        <v>66</v>
      </c>
    </row>
    <row r="274" spans="1:65" ht="15">
      <c r="A274" s="24" t="s">
        <v>36</v>
      </c>
      <c r="B274" s="18" t="s">
        <v>110</v>
      </c>
      <c r="C274" s="15" t="s">
        <v>111</v>
      </c>
      <c r="D274" s="16" t="s">
        <v>229</v>
      </c>
      <c r="E274" s="17" t="s">
        <v>229</v>
      </c>
      <c r="F274" s="17" t="s">
        <v>229</v>
      </c>
      <c r="G274" s="17" t="s">
        <v>229</v>
      </c>
      <c r="H274" s="17" t="s">
        <v>229</v>
      </c>
      <c r="I274" s="17" t="s">
        <v>229</v>
      </c>
      <c r="J274" s="17" t="s">
        <v>229</v>
      </c>
      <c r="K274" s="17" t="s">
        <v>229</v>
      </c>
      <c r="L274" s="17" t="s">
        <v>229</v>
      </c>
      <c r="M274" s="149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7">
        <v>1</v>
      </c>
    </row>
    <row r="275" spans="1:65">
      <c r="A275" s="29"/>
      <c r="B275" s="19" t="s">
        <v>230</v>
      </c>
      <c r="C275" s="9" t="s">
        <v>230</v>
      </c>
      <c r="D275" s="147" t="s">
        <v>233</v>
      </c>
      <c r="E275" s="148" t="s">
        <v>234</v>
      </c>
      <c r="F275" s="148" t="s">
        <v>236</v>
      </c>
      <c r="G275" s="148" t="s">
        <v>238</v>
      </c>
      <c r="H275" s="148" t="s">
        <v>248</v>
      </c>
      <c r="I275" s="148" t="s">
        <v>249</v>
      </c>
      <c r="J275" s="148" t="s">
        <v>250</v>
      </c>
      <c r="K275" s="148" t="s">
        <v>284</v>
      </c>
      <c r="L275" s="148" t="s">
        <v>254</v>
      </c>
      <c r="M275" s="149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7" t="s">
        <v>3</v>
      </c>
    </row>
    <row r="276" spans="1:65">
      <c r="A276" s="29"/>
      <c r="B276" s="19"/>
      <c r="C276" s="9"/>
      <c r="D276" s="10" t="s">
        <v>300</v>
      </c>
      <c r="E276" s="11" t="s">
        <v>300</v>
      </c>
      <c r="F276" s="11" t="s">
        <v>300</v>
      </c>
      <c r="G276" s="11" t="s">
        <v>301</v>
      </c>
      <c r="H276" s="11" t="s">
        <v>300</v>
      </c>
      <c r="I276" s="11" t="s">
        <v>300</v>
      </c>
      <c r="J276" s="11" t="s">
        <v>301</v>
      </c>
      <c r="K276" s="11" t="s">
        <v>301</v>
      </c>
      <c r="L276" s="11" t="s">
        <v>300</v>
      </c>
      <c r="M276" s="149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7">
        <v>2</v>
      </c>
    </row>
    <row r="277" spans="1:65">
      <c r="A277" s="29"/>
      <c r="B277" s="19"/>
      <c r="C277" s="9"/>
      <c r="D277" s="25"/>
      <c r="E277" s="25"/>
      <c r="F277" s="25"/>
      <c r="G277" s="25"/>
      <c r="H277" s="25"/>
      <c r="I277" s="25"/>
      <c r="J277" s="25"/>
      <c r="K277" s="25"/>
      <c r="L277" s="25"/>
      <c r="M277" s="149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7">
        <v>2</v>
      </c>
    </row>
    <row r="278" spans="1:65">
      <c r="A278" s="29"/>
      <c r="B278" s="18">
        <v>1</v>
      </c>
      <c r="C278" s="14">
        <v>1</v>
      </c>
      <c r="D278" s="21">
        <v>1.69</v>
      </c>
      <c r="E278" s="21">
        <v>1.6092583579926711</v>
      </c>
      <c r="F278" s="21">
        <v>1.74499</v>
      </c>
      <c r="G278" s="21">
        <v>2</v>
      </c>
      <c r="H278" s="21">
        <v>1.4</v>
      </c>
      <c r="I278" s="21">
        <v>1.66</v>
      </c>
      <c r="J278" s="21">
        <v>1.4</v>
      </c>
      <c r="K278" s="21">
        <v>1.5</v>
      </c>
      <c r="L278" s="21">
        <v>1.8</v>
      </c>
      <c r="M278" s="149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>
        <v>1</v>
      </c>
    </row>
    <row r="279" spans="1:65">
      <c r="A279" s="29"/>
      <c r="B279" s="19">
        <v>1</v>
      </c>
      <c r="C279" s="9">
        <v>2</v>
      </c>
      <c r="D279" s="11">
        <v>1.56</v>
      </c>
      <c r="E279" s="11">
        <v>1.4952091282389162</v>
      </c>
      <c r="F279" s="11">
        <v>1.8018700000000003</v>
      </c>
      <c r="G279" s="11">
        <v>2</v>
      </c>
      <c r="H279" s="11">
        <v>1.3</v>
      </c>
      <c r="I279" s="11">
        <v>1.9</v>
      </c>
      <c r="J279" s="11">
        <v>1.4</v>
      </c>
      <c r="K279" s="11">
        <v>1.58</v>
      </c>
      <c r="L279" s="11">
        <v>1.85</v>
      </c>
      <c r="M279" s="149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>
        <v>5</v>
      </c>
    </row>
    <row r="280" spans="1:65">
      <c r="A280" s="29"/>
      <c r="B280" s="19">
        <v>1</v>
      </c>
      <c r="C280" s="9">
        <v>3</v>
      </c>
      <c r="D280" s="11">
        <v>1.62</v>
      </c>
      <c r="E280" s="11">
        <v>1.491548687647811</v>
      </c>
      <c r="F280" s="11">
        <v>1.77424</v>
      </c>
      <c r="G280" s="11">
        <v>2</v>
      </c>
      <c r="H280" s="11">
        <v>1.5</v>
      </c>
      <c r="I280" s="11">
        <v>1.7</v>
      </c>
      <c r="J280" s="11">
        <v>1.4</v>
      </c>
      <c r="K280" s="11">
        <v>1.54</v>
      </c>
      <c r="L280" s="11">
        <v>1.9</v>
      </c>
      <c r="M280" s="149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>
        <v>16</v>
      </c>
    </row>
    <row r="281" spans="1:65">
      <c r="A281" s="29"/>
      <c r="B281" s="19">
        <v>1</v>
      </c>
      <c r="C281" s="9">
        <v>4</v>
      </c>
      <c r="D281" s="11">
        <v>1.59</v>
      </c>
      <c r="E281" s="11">
        <v>1.5638571591485932</v>
      </c>
      <c r="F281" s="11">
        <v>1.7464299999999999</v>
      </c>
      <c r="G281" s="11">
        <v>2</v>
      </c>
      <c r="H281" s="11">
        <v>1.4</v>
      </c>
      <c r="I281" s="11">
        <v>1.85</v>
      </c>
      <c r="J281" s="11">
        <v>1.4</v>
      </c>
      <c r="K281" s="11">
        <v>1.55</v>
      </c>
      <c r="L281" s="11">
        <v>1.8</v>
      </c>
      <c r="M281" s="149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7">
        <v>1.6664033267982483</v>
      </c>
    </row>
    <row r="282" spans="1:65">
      <c r="A282" s="29"/>
      <c r="B282" s="19">
        <v>1</v>
      </c>
      <c r="C282" s="9">
        <v>5</v>
      </c>
      <c r="D282" s="11">
        <v>1.66</v>
      </c>
      <c r="E282" s="11">
        <v>1.5765043649675363</v>
      </c>
      <c r="F282" s="11">
        <v>1.7529999999999999</v>
      </c>
      <c r="G282" s="11">
        <v>2</v>
      </c>
      <c r="H282" s="11">
        <v>1.6</v>
      </c>
      <c r="I282" s="11">
        <v>1.81</v>
      </c>
      <c r="J282" s="11">
        <v>1.4</v>
      </c>
      <c r="K282" s="145">
        <v>1.87</v>
      </c>
      <c r="L282" s="11">
        <v>1.8</v>
      </c>
      <c r="M282" s="149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29</v>
      </c>
    </row>
    <row r="283" spans="1:65">
      <c r="A283" s="29"/>
      <c r="B283" s="19">
        <v>1</v>
      </c>
      <c r="C283" s="9">
        <v>6</v>
      </c>
      <c r="D283" s="11">
        <v>1.62</v>
      </c>
      <c r="E283" s="11">
        <v>1.5930019491098726</v>
      </c>
      <c r="F283" s="11">
        <v>1.74787</v>
      </c>
      <c r="G283" s="11">
        <v>2.1</v>
      </c>
      <c r="H283" s="11">
        <v>1.4</v>
      </c>
      <c r="I283" s="11">
        <v>1.99</v>
      </c>
      <c r="J283" s="11">
        <v>1.4</v>
      </c>
      <c r="K283" s="11">
        <v>1.57</v>
      </c>
      <c r="L283" s="11">
        <v>1.9</v>
      </c>
      <c r="M283" s="149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5"/>
    </row>
    <row r="284" spans="1:65">
      <c r="A284" s="29"/>
      <c r="B284" s="20" t="s">
        <v>260</v>
      </c>
      <c r="C284" s="12"/>
      <c r="D284" s="22">
        <v>1.6233333333333331</v>
      </c>
      <c r="E284" s="22">
        <v>1.5548966078509003</v>
      </c>
      <c r="F284" s="22">
        <v>1.7614000000000001</v>
      </c>
      <c r="G284" s="22">
        <v>2.0166666666666666</v>
      </c>
      <c r="H284" s="22">
        <v>1.4333333333333333</v>
      </c>
      <c r="I284" s="22">
        <v>1.8183333333333334</v>
      </c>
      <c r="J284" s="22">
        <v>1.4000000000000001</v>
      </c>
      <c r="K284" s="22">
        <v>1.6016666666666666</v>
      </c>
      <c r="L284" s="22">
        <v>1.8416666666666668</v>
      </c>
      <c r="M284" s="149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5"/>
    </row>
    <row r="285" spans="1:65">
      <c r="A285" s="29"/>
      <c r="B285" s="3" t="s">
        <v>261</v>
      </c>
      <c r="C285" s="28"/>
      <c r="D285" s="11">
        <v>1.62</v>
      </c>
      <c r="E285" s="11">
        <v>1.5701807620580648</v>
      </c>
      <c r="F285" s="11">
        <v>1.750435</v>
      </c>
      <c r="G285" s="11">
        <v>2</v>
      </c>
      <c r="H285" s="11">
        <v>1.4</v>
      </c>
      <c r="I285" s="11">
        <v>1.83</v>
      </c>
      <c r="J285" s="11">
        <v>1.4</v>
      </c>
      <c r="K285" s="11">
        <v>1.56</v>
      </c>
      <c r="L285" s="11">
        <v>1.8250000000000002</v>
      </c>
      <c r="M285" s="149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29"/>
      <c r="B286" s="3" t="s">
        <v>262</v>
      </c>
      <c r="C286" s="28"/>
      <c r="D286" s="23">
        <v>4.676180777800043E-2</v>
      </c>
      <c r="E286" s="23">
        <v>5.0059879693417492E-2</v>
      </c>
      <c r="F286" s="23">
        <v>2.2581835177859336E-2</v>
      </c>
      <c r="G286" s="23">
        <v>4.0824829046386339E-2</v>
      </c>
      <c r="H286" s="23">
        <v>0.10327955589886449</v>
      </c>
      <c r="I286" s="23">
        <v>0.12351787994726379</v>
      </c>
      <c r="J286" s="23">
        <v>2.4323767777952469E-16</v>
      </c>
      <c r="K286" s="23">
        <v>0.13437509689918989</v>
      </c>
      <c r="L286" s="23">
        <v>4.9159604012508691E-2</v>
      </c>
      <c r="M286" s="149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29"/>
      <c r="B287" s="3" t="s">
        <v>86</v>
      </c>
      <c r="C287" s="28"/>
      <c r="D287" s="13">
        <v>2.8806041752361667E-2</v>
      </c>
      <c r="E287" s="13">
        <v>3.2194989326401406E-2</v>
      </c>
      <c r="F287" s="13">
        <v>1.282039013163355E-2</v>
      </c>
      <c r="G287" s="13">
        <v>2.0243716882505623E-2</v>
      </c>
      <c r="H287" s="13">
        <v>7.2055504115486849E-2</v>
      </c>
      <c r="I287" s="13">
        <v>6.7929173206561208E-2</v>
      </c>
      <c r="J287" s="13">
        <v>1.7374119841394619E-16</v>
      </c>
      <c r="K287" s="13">
        <v>8.3897042809067568E-2</v>
      </c>
      <c r="L287" s="13">
        <v>2.6692997653850872E-2</v>
      </c>
      <c r="M287" s="149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29"/>
      <c r="B288" s="3" t="s">
        <v>263</v>
      </c>
      <c r="C288" s="28"/>
      <c r="D288" s="13">
        <v>-2.584607986091092E-2</v>
      </c>
      <c r="E288" s="13">
        <v>-6.6914604138238243E-2</v>
      </c>
      <c r="F288" s="13">
        <v>5.700701125235641E-2</v>
      </c>
      <c r="G288" s="13">
        <v>0.21019121495718474</v>
      </c>
      <c r="H288" s="13">
        <v>-0.13986409515439768</v>
      </c>
      <c r="I288" s="13">
        <v>9.1172409519246767E-2</v>
      </c>
      <c r="J288" s="13">
        <v>-0.15986725573220228</v>
      </c>
      <c r="K288" s="13">
        <v>-3.8848134236483922E-2</v>
      </c>
      <c r="L288" s="13">
        <v>0.10517462192371019</v>
      </c>
      <c r="M288" s="149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29"/>
      <c r="B289" s="45" t="s">
        <v>264</v>
      </c>
      <c r="C289" s="46"/>
      <c r="D289" s="44">
        <v>0</v>
      </c>
      <c r="E289" s="44">
        <v>0.24</v>
      </c>
      <c r="F289" s="44">
        <v>0.49</v>
      </c>
      <c r="G289" s="44">
        <v>1.4</v>
      </c>
      <c r="H289" s="44">
        <v>0.67</v>
      </c>
      <c r="I289" s="44">
        <v>0.69</v>
      </c>
      <c r="J289" s="44">
        <v>0.79</v>
      </c>
      <c r="K289" s="44">
        <v>0.08</v>
      </c>
      <c r="L289" s="44">
        <v>0.77</v>
      </c>
      <c r="M289" s="149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B290" s="3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BM290" s="55"/>
    </row>
    <row r="291" spans="1:65" ht="15">
      <c r="B291" s="8" t="s">
        <v>499</v>
      </c>
      <c r="BM291" s="27" t="s">
        <v>66</v>
      </c>
    </row>
    <row r="292" spans="1:65" ht="15">
      <c r="A292" s="24" t="s">
        <v>39</v>
      </c>
      <c r="B292" s="18" t="s">
        <v>110</v>
      </c>
      <c r="C292" s="15" t="s">
        <v>111</v>
      </c>
      <c r="D292" s="16" t="s">
        <v>229</v>
      </c>
      <c r="E292" s="17" t="s">
        <v>229</v>
      </c>
      <c r="F292" s="17" t="s">
        <v>229</v>
      </c>
      <c r="G292" s="17" t="s">
        <v>229</v>
      </c>
      <c r="H292" s="17" t="s">
        <v>229</v>
      </c>
      <c r="I292" s="17" t="s">
        <v>229</v>
      </c>
      <c r="J292" s="17" t="s">
        <v>229</v>
      </c>
      <c r="K292" s="17" t="s">
        <v>229</v>
      </c>
      <c r="L292" s="17" t="s">
        <v>229</v>
      </c>
      <c r="M292" s="17" t="s">
        <v>229</v>
      </c>
      <c r="N292" s="149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7">
        <v>1</v>
      </c>
    </row>
    <row r="293" spans="1:65">
      <c r="A293" s="29"/>
      <c r="B293" s="19" t="s">
        <v>230</v>
      </c>
      <c r="C293" s="9" t="s">
        <v>230</v>
      </c>
      <c r="D293" s="147" t="s">
        <v>233</v>
      </c>
      <c r="E293" s="148" t="s">
        <v>234</v>
      </c>
      <c r="F293" s="148" t="s">
        <v>236</v>
      </c>
      <c r="G293" s="148" t="s">
        <v>238</v>
      </c>
      <c r="H293" s="148" t="s">
        <v>248</v>
      </c>
      <c r="I293" s="148" t="s">
        <v>249</v>
      </c>
      <c r="J293" s="148" t="s">
        <v>250</v>
      </c>
      <c r="K293" s="148" t="s">
        <v>284</v>
      </c>
      <c r="L293" s="148" t="s">
        <v>254</v>
      </c>
      <c r="M293" s="148" t="s">
        <v>299</v>
      </c>
      <c r="N293" s="149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7" t="s">
        <v>3</v>
      </c>
    </row>
    <row r="294" spans="1:65">
      <c r="A294" s="29"/>
      <c r="B294" s="19"/>
      <c r="C294" s="9"/>
      <c r="D294" s="10" t="s">
        <v>300</v>
      </c>
      <c r="E294" s="11" t="s">
        <v>300</v>
      </c>
      <c r="F294" s="11" t="s">
        <v>300</v>
      </c>
      <c r="G294" s="11" t="s">
        <v>301</v>
      </c>
      <c r="H294" s="11" t="s">
        <v>300</v>
      </c>
      <c r="I294" s="11" t="s">
        <v>300</v>
      </c>
      <c r="J294" s="11" t="s">
        <v>301</v>
      </c>
      <c r="K294" s="11" t="s">
        <v>301</v>
      </c>
      <c r="L294" s="11" t="s">
        <v>300</v>
      </c>
      <c r="M294" s="11" t="s">
        <v>114</v>
      </c>
      <c r="N294" s="149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7">
        <v>2</v>
      </c>
    </row>
    <row r="295" spans="1:65">
      <c r="A295" s="29"/>
      <c r="B295" s="19"/>
      <c r="C295" s="9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149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7">
        <v>3</v>
      </c>
    </row>
    <row r="296" spans="1:65">
      <c r="A296" s="29"/>
      <c r="B296" s="18">
        <v>1</v>
      </c>
      <c r="C296" s="14">
        <v>1</v>
      </c>
      <c r="D296" s="21">
        <v>1.05</v>
      </c>
      <c r="E296" s="21">
        <v>1.0643598753736101</v>
      </c>
      <c r="F296" s="150">
        <v>1.2981399999999998</v>
      </c>
      <c r="G296" s="21">
        <v>1.07</v>
      </c>
      <c r="H296" s="21">
        <v>0.9</v>
      </c>
      <c r="I296" s="21">
        <v>1.08</v>
      </c>
      <c r="J296" s="21">
        <v>1</v>
      </c>
      <c r="K296" s="21">
        <v>0.91</v>
      </c>
      <c r="L296" s="21">
        <v>1.2</v>
      </c>
      <c r="M296" s="21">
        <v>0.96</v>
      </c>
      <c r="N296" s="149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1</v>
      </c>
    </row>
    <row r="297" spans="1:65">
      <c r="A297" s="29"/>
      <c r="B297" s="19">
        <v>1</v>
      </c>
      <c r="C297" s="9">
        <v>2</v>
      </c>
      <c r="D297" s="11">
        <v>1.02</v>
      </c>
      <c r="E297" s="11">
        <v>0.99760165423649605</v>
      </c>
      <c r="F297" s="144">
        <v>1.3539399999999999</v>
      </c>
      <c r="G297" s="11">
        <v>1.1299999999999999</v>
      </c>
      <c r="H297" s="11">
        <v>0.8</v>
      </c>
      <c r="I297" s="11">
        <v>1.0900000000000001</v>
      </c>
      <c r="J297" s="11">
        <v>1</v>
      </c>
      <c r="K297" s="11">
        <v>0.98</v>
      </c>
      <c r="L297" s="11">
        <v>1.1499999999999999</v>
      </c>
      <c r="M297" s="11">
        <v>1.018</v>
      </c>
      <c r="N297" s="149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>
        <v>35</v>
      </c>
    </row>
    <row r="298" spans="1:65">
      <c r="A298" s="29"/>
      <c r="B298" s="19">
        <v>1</v>
      </c>
      <c r="C298" s="9">
        <v>3</v>
      </c>
      <c r="D298" s="11">
        <v>1.06</v>
      </c>
      <c r="E298" s="11">
        <v>0.99166778957828094</v>
      </c>
      <c r="F298" s="144">
        <v>1.3542999999999998</v>
      </c>
      <c r="G298" s="11">
        <v>1.0900000000000001</v>
      </c>
      <c r="H298" s="11">
        <v>1</v>
      </c>
      <c r="I298" s="11">
        <v>1.06</v>
      </c>
      <c r="J298" s="11">
        <v>0.9</v>
      </c>
      <c r="K298" s="11">
        <v>0.92</v>
      </c>
      <c r="L298" s="11">
        <v>1.1499999999999999</v>
      </c>
      <c r="M298" s="11">
        <v>0.94399999999999995</v>
      </c>
      <c r="N298" s="149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16</v>
      </c>
    </row>
    <row r="299" spans="1:65">
      <c r="A299" s="29"/>
      <c r="B299" s="19">
        <v>1</v>
      </c>
      <c r="C299" s="9">
        <v>4</v>
      </c>
      <c r="D299" s="11">
        <v>1.05</v>
      </c>
      <c r="E299" s="11">
        <v>1.00283469748496</v>
      </c>
      <c r="F299" s="144">
        <v>1.3607800000000001</v>
      </c>
      <c r="G299" s="11">
        <v>1.0900000000000001</v>
      </c>
      <c r="H299" s="11">
        <v>0.9</v>
      </c>
      <c r="I299" s="11">
        <v>1.05</v>
      </c>
      <c r="J299" s="11">
        <v>1</v>
      </c>
      <c r="K299" s="11">
        <v>0.94</v>
      </c>
      <c r="L299" s="11">
        <v>1.1499999999999999</v>
      </c>
      <c r="M299" s="11">
        <v>0.94799999999999995</v>
      </c>
      <c r="N299" s="149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1.024359119535363</v>
      </c>
    </row>
    <row r="300" spans="1:65">
      <c r="A300" s="29"/>
      <c r="B300" s="19">
        <v>1</v>
      </c>
      <c r="C300" s="9">
        <v>5</v>
      </c>
      <c r="D300" s="11">
        <v>1.0900000000000001</v>
      </c>
      <c r="E300" s="11">
        <v>1.04347205597879</v>
      </c>
      <c r="F300" s="144">
        <v>1.34782</v>
      </c>
      <c r="G300" s="11">
        <v>1.07</v>
      </c>
      <c r="H300" s="11">
        <v>1.1000000000000001</v>
      </c>
      <c r="I300" s="11">
        <v>1</v>
      </c>
      <c r="J300" s="11">
        <v>1</v>
      </c>
      <c r="K300" s="11">
        <v>0.9</v>
      </c>
      <c r="L300" s="11">
        <v>1.2</v>
      </c>
      <c r="M300" s="11">
        <v>1.03</v>
      </c>
      <c r="N300" s="149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30</v>
      </c>
    </row>
    <row r="301" spans="1:65">
      <c r="A301" s="29"/>
      <c r="B301" s="19">
        <v>1</v>
      </c>
      <c r="C301" s="9">
        <v>6</v>
      </c>
      <c r="D301" s="11">
        <v>1.02</v>
      </c>
      <c r="E301" s="11">
        <v>1.0554563822574601</v>
      </c>
      <c r="F301" s="144">
        <v>1.3769800000000001</v>
      </c>
      <c r="G301" s="11">
        <v>1.01</v>
      </c>
      <c r="H301" s="11">
        <v>1</v>
      </c>
      <c r="I301" s="11">
        <v>1.07</v>
      </c>
      <c r="J301" s="11">
        <v>1</v>
      </c>
      <c r="K301" s="11">
        <v>0.93</v>
      </c>
      <c r="L301" s="11">
        <v>1.1499999999999999</v>
      </c>
      <c r="M301" s="11">
        <v>0.98</v>
      </c>
      <c r="N301" s="149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5"/>
    </row>
    <row r="302" spans="1:65">
      <c r="A302" s="29"/>
      <c r="B302" s="20" t="s">
        <v>260</v>
      </c>
      <c r="C302" s="12"/>
      <c r="D302" s="22">
        <v>1.0483333333333336</v>
      </c>
      <c r="E302" s="22">
        <v>1.0258987424849328</v>
      </c>
      <c r="F302" s="22">
        <v>1.34866</v>
      </c>
      <c r="G302" s="22">
        <v>1.0766666666666667</v>
      </c>
      <c r="H302" s="22">
        <v>0.95000000000000007</v>
      </c>
      <c r="I302" s="22">
        <v>1.0583333333333333</v>
      </c>
      <c r="J302" s="22">
        <v>0.98333333333333339</v>
      </c>
      <c r="K302" s="22">
        <v>0.93</v>
      </c>
      <c r="L302" s="22">
        <v>1.1666666666666667</v>
      </c>
      <c r="M302" s="22">
        <v>0.97999999999999987</v>
      </c>
      <c r="N302" s="149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5"/>
    </row>
    <row r="303" spans="1:65">
      <c r="A303" s="29"/>
      <c r="B303" s="3" t="s">
        <v>261</v>
      </c>
      <c r="C303" s="28"/>
      <c r="D303" s="11">
        <v>1.05</v>
      </c>
      <c r="E303" s="11">
        <v>1.023153376731875</v>
      </c>
      <c r="F303" s="11">
        <v>1.35412</v>
      </c>
      <c r="G303" s="11">
        <v>1.08</v>
      </c>
      <c r="H303" s="11">
        <v>0.95</v>
      </c>
      <c r="I303" s="11">
        <v>1.0649999999999999</v>
      </c>
      <c r="J303" s="11">
        <v>1</v>
      </c>
      <c r="K303" s="11">
        <v>0.92500000000000004</v>
      </c>
      <c r="L303" s="11">
        <v>1.1499999999999999</v>
      </c>
      <c r="M303" s="11">
        <v>0.97</v>
      </c>
      <c r="N303" s="149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29"/>
      <c r="B304" s="3" t="s">
        <v>262</v>
      </c>
      <c r="C304" s="28"/>
      <c r="D304" s="23">
        <v>2.6394443859772233E-2</v>
      </c>
      <c r="E304" s="23">
        <v>3.2143950196434692E-2</v>
      </c>
      <c r="F304" s="23">
        <v>2.6689251769204846E-2</v>
      </c>
      <c r="G304" s="23">
        <v>3.9327683210006979E-2</v>
      </c>
      <c r="H304" s="23">
        <v>0.10488088481701573</v>
      </c>
      <c r="I304" s="23">
        <v>3.1885210782848346E-2</v>
      </c>
      <c r="J304" s="23">
        <v>4.0824829046386291E-2</v>
      </c>
      <c r="K304" s="23">
        <v>2.8284271247461881E-2</v>
      </c>
      <c r="L304" s="23">
        <v>2.5819888974716137E-2</v>
      </c>
      <c r="M304" s="23">
        <v>3.6507533469134865E-2</v>
      </c>
      <c r="N304" s="202"/>
      <c r="O304" s="203"/>
      <c r="P304" s="203"/>
      <c r="Q304" s="203"/>
      <c r="R304" s="203"/>
      <c r="S304" s="203"/>
      <c r="T304" s="203"/>
      <c r="U304" s="203"/>
      <c r="V304" s="203"/>
      <c r="W304" s="203"/>
      <c r="X304" s="203"/>
      <c r="Y304" s="203"/>
      <c r="Z304" s="203"/>
      <c r="AA304" s="203"/>
      <c r="AB304" s="203"/>
      <c r="AC304" s="203"/>
      <c r="AD304" s="203"/>
      <c r="AE304" s="203"/>
      <c r="AF304" s="203"/>
      <c r="AG304" s="203"/>
      <c r="AH304" s="203"/>
      <c r="AI304" s="203"/>
      <c r="AJ304" s="203"/>
      <c r="AK304" s="203"/>
      <c r="AL304" s="203"/>
      <c r="AM304" s="203"/>
      <c r="AN304" s="203"/>
      <c r="AO304" s="203"/>
      <c r="AP304" s="203"/>
      <c r="AQ304" s="203"/>
      <c r="AR304" s="203"/>
      <c r="AS304" s="203"/>
      <c r="AT304" s="203"/>
      <c r="AU304" s="203"/>
      <c r="AV304" s="203"/>
      <c r="AW304" s="203"/>
      <c r="AX304" s="203"/>
      <c r="AY304" s="203"/>
      <c r="AZ304" s="203"/>
      <c r="BA304" s="203"/>
      <c r="BB304" s="203"/>
      <c r="BC304" s="203"/>
      <c r="BD304" s="203"/>
      <c r="BE304" s="203"/>
      <c r="BF304" s="203"/>
      <c r="BG304" s="203"/>
      <c r="BH304" s="203"/>
      <c r="BI304" s="203"/>
      <c r="BJ304" s="203"/>
      <c r="BK304" s="203"/>
      <c r="BL304" s="203"/>
      <c r="BM304" s="56"/>
    </row>
    <row r="305" spans="1:65">
      <c r="A305" s="29"/>
      <c r="B305" s="3" t="s">
        <v>86</v>
      </c>
      <c r="C305" s="28"/>
      <c r="D305" s="13">
        <v>2.5177529913932174E-2</v>
      </c>
      <c r="E305" s="13">
        <v>3.133247840676321E-2</v>
      </c>
      <c r="F305" s="13">
        <v>1.9789458995747519E-2</v>
      </c>
      <c r="G305" s="13">
        <v>3.65272599473749E-2</v>
      </c>
      <c r="H305" s="13">
        <v>0.11040093138633233</v>
      </c>
      <c r="I305" s="13">
        <v>3.0127758220014185E-2</v>
      </c>
      <c r="J305" s="13">
        <v>4.1516775301409785E-2</v>
      </c>
      <c r="K305" s="13">
        <v>3.0413194889743957E-2</v>
      </c>
      <c r="L305" s="13">
        <v>2.2131333406899545E-2</v>
      </c>
      <c r="M305" s="13">
        <v>3.7252585172586603E-2</v>
      </c>
      <c r="N305" s="149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29"/>
      <c r="B306" s="3" t="s">
        <v>263</v>
      </c>
      <c r="C306" s="28"/>
      <c r="D306" s="13">
        <v>2.3404110278087753E-2</v>
      </c>
      <c r="E306" s="13">
        <v>1.5030109267424319E-3</v>
      </c>
      <c r="F306" s="13">
        <v>0.31658904995323911</v>
      </c>
      <c r="G306" s="13">
        <v>5.1063680826143987E-2</v>
      </c>
      <c r="H306" s="13">
        <v>-7.2590869859284646E-2</v>
      </c>
      <c r="I306" s="13">
        <v>3.3166311647989888E-2</v>
      </c>
      <c r="J306" s="13">
        <v>-4.0050198626277012E-2</v>
      </c>
      <c r="K306" s="13">
        <v>-9.2115272599089137E-2</v>
      </c>
      <c r="L306" s="13">
        <v>0.13892349315526453</v>
      </c>
      <c r="M306" s="13">
        <v>-4.3304265749578019E-2</v>
      </c>
      <c r="N306" s="149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29"/>
      <c r="B307" s="45" t="s">
        <v>264</v>
      </c>
      <c r="C307" s="46"/>
      <c r="D307" s="44">
        <v>0.14000000000000001</v>
      </c>
      <c r="E307" s="44">
        <v>0.14000000000000001</v>
      </c>
      <c r="F307" s="44">
        <v>3.79</v>
      </c>
      <c r="G307" s="44">
        <v>0.48</v>
      </c>
      <c r="H307" s="44">
        <v>1.06</v>
      </c>
      <c r="I307" s="44">
        <v>0.26</v>
      </c>
      <c r="J307" s="44">
        <v>0.65</v>
      </c>
      <c r="K307" s="44">
        <v>1.3</v>
      </c>
      <c r="L307" s="44">
        <v>1.58</v>
      </c>
      <c r="M307" s="44">
        <v>0.69</v>
      </c>
      <c r="N307" s="149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BM308" s="55"/>
    </row>
    <row r="309" spans="1:65" ht="15">
      <c r="B309" s="8" t="s">
        <v>500</v>
      </c>
      <c r="BM309" s="27" t="s">
        <v>66</v>
      </c>
    </row>
    <row r="310" spans="1:65" ht="15">
      <c r="A310" s="24" t="s">
        <v>52</v>
      </c>
      <c r="B310" s="18" t="s">
        <v>110</v>
      </c>
      <c r="C310" s="15" t="s">
        <v>111</v>
      </c>
      <c r="D310" s="16" t="s">
        <v>229</v>
      </c>
      <c r="E310" s="17" t="s">
        <v>229</v>
      </c>
      <c r="F310" s="17" t="s">
        <v>229</v>
      </c>
      <c r="G310" s="17" t="s">
        <v>229</v>
      </c>
      <c r="H310" s="17" t="s">
        <v>229</v>
      </c>
      <c r="I310" s="17" t="s">
        <v>229</v>
      </c>
      <c r="J310" s="17" t="s">
        <v>229</v>
      </c>
      <c r="K310" s="17" t="s">
        <v>229</v>
      </c>
      <c r="L310" s="17" t="s">
        <v>229</v>
      </c>
      <c r="M310" s="17" t="s">
        <v>229</v>
      </c>
      <c r="N310" s="17" t="s">
        <v>229</v>
      </c>
      <c r="O310" s="17" t="s">
        <v>229</v>
      </c>
      <c r="P310" s="17" t="s">
        <v>229</v>
      </c>
      <c r="Q310" s="17" t="s">
        <v>229</v>
      </c>
      <c r="R310" s="17" t="s">
        <v>229</v>
      </c>
      <c r="S310" s="17" t="s">
        <v>229</v>
      </c>
      <c r="T310" s="17" t="s">
        <v>229</v>
      </c>
      <c r="U310" s="17" t="s">
        <v>229</v>
      </c>
      <c r="V310" s="17" t="s">
        <v>229</v>
      </c>
      <c r="W310" s="17" t="s">
        <v>229</v>
      </c>
      <c r="X310" s="149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7">
        <v>1</v>
      </c>
    </row>
    <row r="311" spans="1:65">
      <c r="A311" s="29"/>
      <c r="B311" s="19" t="s">
        <v>230</v>
      </c>
      <c r="C311" s="9" t="s">
        <v>230</v>
      </c>
      <c r="D311" s="147" t="s">
        <v>233</v>
      </c>
      <c r="E311" s="148" t="s">
        <v>234</v>
      </c>
      <c r="F311" s="148" t="s">
        <v>236</v>
      </c>
      <c r="G311" s="148" t="s">
        <v>238</v>
      </c>
      <c r="H311" s="148" t="s">
        <v>239</v>
      </c>
      <c r="I311" s="148" t="s">
        <v>240</v>
      </c>
      <c r="J311" s="148" t="s">
        <v>241</v>
      </c>
      <c r="K311" s="148" t="s">
        <v>242</v>
      </c>
      <c r="L311" s="148" t="s">
        <v>243</v>
      </c>
      <c r="M311" s="148" t="s">
        <v>244</v>
      </c>
      <c r="N311" s="148" t="s">
        <v>245</v>
      </c>
      <c r="O311" s="148" t="s">
        <v>246</v>
      </c>
      <c r="P311" s="148" t="s">
        <v>247</v>
      </c>
      <c r="Q311" s="148" t="s">
        <v>248</v>
      </c>
      <c r="R311" s="148" t="s">
        <v>249</v>
      </c>
      <c r="S311" s="148" t="s">
        <v>250</v>
      </c>
      <c r="T311" s="148" t="s">
        <v>284</v>
      </c>
      <c r="U311" s="148" t="s">
        <v>253</v>
      </c>
      <c r="V311" s="148" t="s">
        <v>254</v>
      </c>
      <c r="W311" s="148" t="s">
        <v>299</v>
      </c>
      <c r="X311" s="149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7" t="s">
        <v>1</v>
      </c>
    </row>
    <row r="312" spans="1:65">
      <c r="A312" s="29"/>
      <c r="B312" s="19"/>
      <c r="C312" s="9"/>
      <c r="D312" s="10" t="s">
        <v>114</v>
      </c>
      <c r="E312" s="11" t="s">
        <v>300</v>
      </c>
      <c r="F312" s="11" t="s">
        <v>114</v>
      </c>
      <c r="G312" s="11" t="s">
        <v>301</v>
      </c>
      <c r="H312" s="11" t="s">
        <v>300</v>
      </c>
      <c r="I312" s="11" t="s">
        <v>301</v>
      </c>
      <c r="J312" s="11" t="s">
        <v>301</v>
      </c>
      <c r="K312" s="11" t="s">
        <v>301</v>
      </c>
      <c r="L312" s="11" t="s">
        <v>301</v>
      </c>
      <c r="M312" s="11" t="s">
        <v>301</v>
      </c>
      <c r="N312" s="11" t="s">
        <v>114</v>
      </c>
      <c r="O312" s="11" t="s">
        <v>301</v>
      </c>
      <c r="P312" s="11" t="s">
        <v>114</v>
      </c>
      <c r="Q312" s="11" t="s">
        <v>300</v>
      </c>
      <c r="R312" s="11" t="s">
        <v>300</v>
      </c>
      <c r="S312" s="11" t="s">
        <v>301</v>
      </c>
      <c r="T312" s="11" t="s">
        <v>301</v>
      </c>
      <c r="U312" s="11" t="s">
        <v>114</v>
      </c>
      <c r="V312" s="11" t="s">
        <v>114</v>
      </c>
      <c r="W312" s="11" t="s">
        <v>114</v>
      </c>
      <c r="X312" s="149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>
        <v>2</v>
      </c>
    </row>
    <row r="313" spans="1:65">
      <c r="A313" s="29"/>
      <c r="B313" s="19"/>
      <c r="C313" s="9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149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3</v>
      </c>
    </row>
    <row r="314" spans="1:65">
      <c r="A314" s="29"/>
      <c r="B314" s="18">
        <v>1</v>
      </c>
      <c r="C314" s="14">
        <v>1</v>
      </c>
      <c r="D314" s="21">
        <v>2.63</v>
      </c>
      <c r="E314" s="21">
        <v>2.5216415467799678</v>
      </c>
      <c r="F314" s="21">
        <v>2.6539799999999998</v>
      </c>
      <c r="G314" s="21">
        <v>2.7</v>
      </c>
      <c r="H314" s="21">
        <v>2.57</v>
      </c>
      <c r="I314" s="21">
        <v>2.57</v>
      </c>
      <c r="J314" s="21">
        <v>2.61</v>
      </c>
      <c r="K314" s="21">
        <v>2.72</v>
      </c>
      <c r="L314" s="21">
        <v>2.62</v>
      </c>
      <c r="M314" s="21">
        <v>2.57</v>
      </c>
      <c r="N314" s="21">
        <v>2.6493828072380001</v>
      </c>
      <c r="O314" s="21">
        <v>2.6175999999999999</v>
      </c>
      <c r="P314" s="21">
        <v>2.72</v>
      </c>
      <c r="Q314" s="21">
        <v>2.79</v>
      </c>
      <c r="R314" s="21">
        <v>2.6998000000000002</v>
      </c>
      <c r="S314" s="21">
        <v>2.72</v>
      </c>
      <c r="T314" s="143">
        <v>3.2</v>
      </c>
      <c r="U314" s="21">
        <v>2.78</v>
      </c>
      <c r="V314" s="21">
        <v>2.6</v>
      </c>
      <c r="W314" s="21">
        <v>2.9061717999999996</v>
      </c>
      <c r="X314" s="149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7">
        <v>1</v>
      </c>
    </row>
    <row r="315" spans="1:65">
      <c r="A315" s="29"/>
      <c r="B315" s="19">
        <v>1</v>
      </c>
      <c r="C315" s="9">
        <v>2</v>
      </c>
      <c r="D315" s="11">
        <v>2.67</v>
      </c>
      <c r="E315" s="11">
        <v>2.5317654822750373</v>
      </c>
      <c r="F315" s="11">
        <v>2.6653799999999999</v>
      </c>
      <c r="G315" s="11">
        <v>2.7</v>
      </c>
      <c r="H315" s="11">
        <v>2.62</v>
      </c>
      <c r="I315" s="11">
        <v>2.57</v>
      </c>
      <c r="J315" s="11">
        <v>2.67</v>
      </c>
      <c r="K315" s="11">
        <v>2.71</v>
      </c>
      <c r="L315" s="11">
        <v>2.61</v>
      </c>
      <c r="M315" s="11">
        <v>2.61</v>
      </c>
      <c r="N315" s="11">
        <v>2.8597185218379559</v>
      </c>
      <c r="O315" s="11">
        <v>2.6156999999999999</v>
      </c>
      <c r="P315" s="11">
        <v>2.7</v>
      </c>
      <c r="Q315" s="11">
        <v>2.86</v>
      </c>
      <c r="R315" s="11">
        <v>2.7064999999999997</v>
      </c>
      <c r="S315" s="11">
        <v>2.71</v>
      </c>
      <c r="T315" s="144">
        <v>3.0700000000000003</v>
      </c>
      <c r="U315" s="11">
        <v>2.77</v>
      </c>
      <c r="V315" s="11">
        <v>2.6</v>
      </c>
      <c r="W315" s="11">
        <v>2.9065379999999998</v>
      </c>
      <c r="X315" s="149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7" t="e">
        <v>#N/A</v>
      </c>
    </row>
    <row r="316" spans="1:65">
      <c r="A316" s="29"/>
      <c r="B316" s="19">
        <v>1</v>
      </c>
      <c r="C316" s="9">
        <v>3</v>
      </c>
      <c r="D316" s="11">
        <v>2.64</v>
      </c>
      <c r="E316" s="11">
        <v>2.5419653887663771</v>
      </c>
      <c r="F316" s="11">
        <v>2.6623400000000004</v>
      </c>
      <c r="G316" s="11">
        <v>2.73</v>
      </c>
      <c r="H316" s="11">
        <v>2.63</v>
      </c>
      <c r="I316" s="11">
        <v>2.59</v>
      </c>
      <c r="J316" s="11">
        <v>2.64</v>
      </c>
      <c r="K316" s="11">
        <v>2.71</v>
      </c>
      <c r="L316" s="11">
        <v>2.6</v>
      </c>
      <c r="M316" s="11">
        <v>2.54</v>
      </c>
      <c r="N316" s="11">
        <v>2.614790488238</v>
      </c>
      <c r="O316" s="11">
        <v>2.5739000000000001</v>
      </c>
      <c r="P316" s="11">
        <v>2.74</v>
      </c>
      <c r="Q316" s="11">
        <v>2.75</v>
      </c>
      <c r="R316" s="11">
        <v>2.6908000000000003</v>
      </c>
      <c r="S316" s="11">
        <v>2.71</v>
      </c>
      <c r="T316" s="144">
        <v>3.3300000000000005</v>
      </c>
      <c r="U316" s="11">
        <v>2.78</v>
      </c>
      <c r="V316" s="11">
        <v>2.58</v>
      </c>
      <c r="W316" s="11">
        <v>2.8754852</v>
      </c>
      <c r="X316" s="149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7">
        <v>16</v>
      </c>
    </row>
    <row r="317" spans="1:65">
      <c r="A317" s="29"/>
      <c r="B317" s="19">
        <v>1</v>
      </c>
      <c r="C317" s="9">
        <v>4</v>
      </c>
      <c r="D317" s="11">
        <v>2.63</v>
      </c>
      <c r="E317" s="11">
        <v>2.5656760175899831</v>
      </c>
      <c r="F317" s="11">
        <v>2.66934</v>
      </c>
      <c r="G317" s="11">
        <v>2.71</v>
      </c>
      <c r="H317" s="11">
        <v>2.56</v>
      </c>
      <c r="I317" s="11">
        <v>2.61</v>
      </c>
      <c r="J317" s="11">
        <v>2.69</v>
      </c>
      <c r="K317" s="11">
        <v>2.76</v>
      </c>
      <c r="L317" s="11">
        <v>2.64</v>
      </c>
      <c r="M317" s="11">
        <v>2.65</v>
      </c>
      <c r="N317" s="11">
        <v>2.8882205510377639</v>
      </c>
      <c r="O317" s="11">
        <v>2.5844</v>
      </c>
      <c r="P317" s="11">
        <v>2.7</v>
      </c>
      <c r="Q317" s="145">
        <v>3.03</v>
      </c>
      <c r="R317" s="11">
        <v>2.6898999999999997</v>
      </c>
      <c r="S317" s="11">
        <v>2.67</v>
      </c>
      <c r="T317" s="144">
        <v>3.15</v>
      </c>
      <c r="U317" s="11">
        <v>2.79</v>
      </c>
      <c r="V317" s="145">
        <v>2.5100000000000002</v>
      </c>
      <c r="W317" s="11">
        <v>2.9019236999999998</v>
      </c>
      <c r="X317" s="149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7">
        <v>2.6821296080716905</v>
      </c>
    </row>
    <row r="318" spans="1:65">
      <c r="A318" s="29"/>
      <c r="B318" s="19">
        <v>1</v>
      </c>
      <c r="C318" s="9">
        <v>5</v>
      </c>
      <c r="D318" s="11">
        <v>2.66</v>
      </c>
      <c r="E318" s="11">
        <v>2.5780647265774657</v>
      </c>
      <c r="F318" s="11">
        <v>2.6547400000000003</v>
      </c>
      <c r="G318" s="11">
        <v>2.67</v>
      </c>
      <c r="H318" s="11">
        <v>2.56</v>
      </c>
      <c r="I318" s="11">
        <v>2.57</v>
      </c>
      <c r="J318" s="11">
        <v>2.69</v>
      </c>
      <c r="K318" s="11">
        <v>2.72</v>
      </c>
      <c r="L318" s="11">
        <v>2.65</v>
      </c>
      <c r="M318" s="11">
        <v>2.57</v>
      </c>
      <c r="N318" s="11">
        <v>2.9308262080763545</v>
      </c>
      <c r="O318" s="11">
        <v>2.5801000000000003</v>
      </c>
      <c r="P318" s="11">
        <v>2.74</v>
      </c>
      <c r="Q318" s="11">
        <v>2.89</v>
      </c>
      <c r="R318" s="11">
        <v>2.7227000000000001</v>
      </c>
      <c r="S318" s="11">
        <v>2.74</v>
      </c>
      <c r="T318" s="144">
        <v>2.65</v>
      </c>
      <c r="U318" s="11">
        <v>2.73</v>
      </c>
      <c r="V318" s="11">
        <v>2.6</v>
      </c>
      <c r="W318" s="11">
        <v>2.9152807999999997</v>
      </c>
      <c r="X318" s="149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7">
        <v>31</v>
      </c>
    </row>
    <row r="319" spans="1:65">
      <c r="A319" s="29"/>
      <c r="B319" s="19">
        <v>1</v>
      </c>
      <c r="C319" s="9">
        <v>6</v>
      </c>
      <c r="D319" s="11">
        <v>2.67</v>
      </c>
      <c r="E319" s="11">
        <v>2.5580550083030271</v>
      </c>
      <c r="F319" s="11">
        <v>2.6531799999999999</v>
      </c>
      <c r="G319" s="11">
        <v>2.74</v>
      </c>
      <c r="H319" s="11">
        <v>2.52</v>
      </c>
      <c r="I319" s="11">
        <v>2.61</v>
      </c>
      <c r="J319" s="11">
        <v>2.66</v>
      </c>
      <c r="K319" s="11">
        <v>2.71</v>
      </c>
      <c r="L319" s="11">
        <v>2.65</v>
      </c>
      <c r="M319" s="11">
        <v>2.64</v>
      </c>
      <c r="N319" s="11">
        <v>2.8858898734527769</v>
      </c>
      <c r="O319" s="11">
        <v>2.6318999999999999</v>
      </c>
      <c r="P319" s="11">
        <v>2.71</v>
      </c>
      <c r="Q319" s="11">
        <v>2.81</v>
      </c>
      <c r="R319" s="11">
        <v>2.7069999999999999</v>
      </c>
      <c r="S319" s="11">
        <v>2.75</v>
      </c>
      <c r="T319" s="144">
        <v>2.85</v>
      </c>
      <c r="U319" s="11">
        <v>2.74</v>
      </c>
      <c r="V319" s="11">
        <v>2.6</v>
      </c>
      <c r="W319" s="11">
        <v>2.8861192</v>
      </c>
      <c r="X319" s="149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29"/>
      <c r="B320" s="20" t="s">
        <v>260</v>
      </c>
      <c r="C320" s="12"/>
      <c r="D320" s="22">
        <v>2.65</v>
      </c>
      <c r="E320" s="22">
        <v>2.5495280283819763</v>
      </c>
      <c r="F320" s="22">
        <v>2.659826666666667</v>
      </c>
      <c r="G320" s="22">
        <v>2.7083333333333335</v>
      </c>
      <c r="H320" s="22">
        <v>2.5766666666666667</v>
      </c>
      <c r="I320" s="22">
        <v>2.5866666666666664</v>
      </c>
      <c r="J320" s="22">
        <v>2.6599999999999997</v>
      </c>
      <c r="K320" s="22">
        <v>2.7216666666666671</v>
      </c>
      <c r="L320" s="22">
        <v>2.6283333333333334</v>
      </c>
      <c r="M320" s="22">
        <v>2.5966666666666667</v>
      </c>
      <c r="N320" s="22">
        <v>2.8048047416468083</v>
      </c>
      <c r="O320" s="22">
        <v>2.6006</v>
      </c>
      <c r="P320" s="22">
        <v>2.7183333333333333</v>
      </c>
      <c r="Q320" s="22">
        <v>2.855</v>
      </c>
      <c r="R320" s="22">
        <v>2.7027833333333331</v>
      </c>
      <c r="S320" s="22">
        <v>2.7166666666666668</v>
      </c>
      <c r="T320" s="22">
        <v>3.0416666666666674</v>
      </c>
      <c r="U320" s="22">
        <v>2.7650000000000006</v>
      </c>
      <c r="V320" s="22">
        <v>2.5816666666666666</v>
      </c>
      <c r="W320" s="22">
        <v>2.8985864499999998</v>
      </c>
      <c r="X320" s="149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29"/>
      <c r="B321" s="3" t="s">
        <v>261</v>
      </c>
      <c r="C321" s="28"/>
      <c r="D321" s="11">
        <v>2.6500000000000004</v>
      </c>
      <c r="E321" s="11">
        <v>2.5500101985347019</v>
      </c>
      <c r="F321" s="11">
        <v>2.6585400000000003</v>
      </c>
      <c r="G321" s="11">
        <v>2.7050000000000001</v>
      </c>
      <c r="H321" s="11">
        <v>2.5649999999999999</v>
      </c>
      <c r="I321" s="11">
        <v>2.58</v>
      </c>
      <c r="J321" s="11">
        <v>2.665</v>
      </c>
      <c r="K321" s="11">
        <v>2.7149999999999999</v>
      </c>
      <c r="L321" s="11">
        <v>2.63</v>
      </c>
      <c r="M321" s="11">
        <v>2.59</v>
      </c>
      <c r="N321" s="11">
        <v>2.8728041976453662</v>
      </c>
      <c r="O321" s="11">
        <v>2.60005</v>
      </c>
      <c r="P321" s="11">
        <v>2.7149999999999999</v>
      </c>
      <c r="Q321" s="11">
        <v>2.835</v>
      </c>
      <c r="R321" s="11">
        <v>2.7031499999999999</v>
      </c>
      <c r="S321" s="11">
        <v>2.7149999999999999</v>
      </c>
      <c r="T321" s="11">
        <v>3.1100000000000003</v>
      </c>
      <c r="U321" s="11">
        <v>2.7749999999999999</v>
      </c>
      <c r="V321" s="11">
        <v>2.6</v>
      </c>
      <c r="W321" s="11">
        <v>2.9040477499999997</v>
      </c>
      <c r="X321" s="149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A322" s="29"/>
      <c r="B322" s="3" t="s">
        <v>262</v>
      </c>
      <c r="C322" s="28"/>
      <c r="D322" s="23">
        <v>1.8973665961010293E-2</v>
      </c>
      <c r="E322" s="23">
        <v>2.1439064831433662E-2</v>
      </c>
      <c r="F322" s="23">
        <v>6.8102236869773299E-3</v>
      </c>
      <c r="G322" s="23">
        <v>2.4832774042918952E-2</v>
      </c>
      <c r="H322" s="23">
        <v>4.1311822359545766E-2</v>
      </c>
      <c r="I322" s="23">
        <v>1.9663841605003517E-2</v>
      </c>
      <c r="J322" s="23">
        <v>3.0983866769659335E-2</v>
      </c>
      <c r="K322" s="23">
        <v>1.9407902170679437E-2</v>
      </c>
      <c r="L322" s="23">
        <v>2.1369760566432777E-2</v>
      </c>
      <c r="M322" s="23">
        <v>4.3665394383500866E-2</v>
      </c>
      <c r="N322" s="23">
        <v>0.13615529611892235</v>
      </c>
      <c r="O322" s="23">
        <v>2.405111224039326E-2</v>
      </c>
      <c r="P322" s="23">
        <v>1.8348478592697216E-2</v>
      </c>
      <c r="Q322" s="23">
        <v>9.9146356463563429E-2</v>
      </c>
      <c r="R322" s="23">
        <v>1.22208701272318E-2</v>
      </c>
      <c r="S322" s="23">
        <v>2.8047578623950239E-2</v>
      </c>
      <c r="T322" s="23">
        <v>0.24935249480738453</v>
      </c>
      <c r="U322" s="23">
        <v>2.4289915602982159E-2</v>
      </c>
      <c r="V322" s="23">
        <v>3.6009258068817003E-2</v>
      </c>
      <c r="W322" s="23">
        <v>1.4830396593719139E-2</v>
      </c>
      <c r="X322" s="202"/>
      <c r="Y322" s="203"/>
      <c r="Z322" s="203"/>
      <c r="AA322" s="203"/>
      <c r="AB322" s="203"/>
      <c r="AC322" s="203"/>
      <c r="AD322" s="203"/>
      <c r="AE322" s="203"/>
      <c r="AF322" s="203"/>
      <c r="AG322" s="203"/>
      <c r="AH322" s="203"/>
      <c r="AI322" s="203"/>
      <c r="AJ322" s="203"/>
      <c r="AK322" s="203"/>
      <c r="AL322" s="203"/>
      <c r="AM322" s="203"/>
      <c r="AN322" s="203"/>
      <c r="AO322" s="203"/>
      <c r="AP322" s="203"/>
      <c r="AQ322" s="203"/>
      <c r="AR322" s="203"/>
      <c r="AS322" s="203"/>
      <c r="AT322" s="203"/>
      <c r="AU322" s="203"/>
      <c r="AV322" s="203"/>
      <c r="AW322" s="203"/>
      <c r="AX322" s="203"/>
      <c r="AY322" s="203"/>
      <c r="AZ322" s="203"/>
      <c r="BA322" s="203"/>
      <c r="BB322" s="203"/>
      <c r="BC322" s="203"/>
      <c r="BD322" s="203"/>
      <c r="BE322" s="203"/>
      <c r="BF322" s="203"/>
      <c r="BG322" s="203"/>
      <c r="BH322" s="203"/>
      <c r="BI322" s="203"/>
      <c r="BJ322" s="203"/>
      <c r="BK322" s="203"/>
      <c r="BL322" s="203"/>
      <c r="BM322" s="56"/>
    </row>
    <row r="323" spans="1:65">
      <c r="A323" s="29"/>
      <c r="B323" s="3" t="s">
        <v>86</v>
      </c>
      <c r="C323" s="28"/>
      <c r="D323" s="13">
        <v>7.1598739475510539E-3</v>
      </c>
      <c r="E323" s="13">
        <v>8.409032806373843E-3</v>
      </c>
      <c r="F323" s="13">
        <v>2.5604013119817316E-3</v>
      </c>
      <c r="G323" s="13">
        <v>9.1690242620008425E-3</v>
      </c>
      <c r="H323" s="13">
        <v>1.6033048781194992E-2</v>
      </c>
      <c r="I323" s="13">
        <v>7.6020006204910512E-3</v>
      </c>
      <c r="J323" s="13">
        <v>1.1648070214157646E-2</v>
      </c>
      <c r="K323" s="13">
        <v>7.1308887338687446E-3</v>
      </c>
      <c r="L323" s="13">
        <v>8.1305366771462686E-3</v>
      </c>
      <c r="M323" s="13">
        <v>1.6815941354364903E-2</v>
      </c>
      <c r="N323" s="13">
        <v>4.8543591679390971E-2</v>
      </c>
      <c r="O323" s="13">
        <v>9.2482935631751362E-3</v>
      </c>
      <c r="P323" s="13">
        <v>6.7499001567249105E-3</v>
      </c>
      <c r="Q323" s="13">
        <v>3.472727021490838E-2</v>
      </c>
      <c r="R323" s="13">
        <v>4.5215870530620162E-3</v>
      </c>
      <c r="S323" s="13">
        <v>1.0324262070165732E-2</v>
      </c>
      <c r="T323" s="13">
        <v>8.1978902402427764E-2</v>
      </c>
      <c r="U323" s="13">
        <v>8.7847796032485184E-3</v>
      </c>
      <c r="V323" s="13">
        <v>1.3948066392053069E-2</v>
      </c>
      <c r="W323" s="13">
        <v>5.1164237636311108E-3</v>
      </c>
      <c r="X323" s="149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29"/>
      <c r="B324" s="3" t="s">
        <v>263</v>
      </c>
      <c r="C324" s="28"/>
      <c r="D324" s="13">
        <v>-1.1979140745099981E-2</v>
      </c>
      <c r="E324" s="13">
        <v>-4.9438915737203271E-2</v>
      </c>
      <c r="F324" s="13">
        <v>-8.3153854078878986E-3</v>
      </c>
      <c r="G324" s="13">
        <v>9.7697460938444003E-3</v>
      </c>
      <c r="H324" s="13">
        <v>-3.9320598485487079E-2</v>
      </c>
      <c r="I324" s="13">
        <v>-3.5592217884525268E-2</v>
      </c>
      <c r="J324" s="13">
        <v>-8.2507601441381695E-3</v>
      </c>
      <c r="K324" s="13">
        <v>1.4740920228460519E-2</v>
      </c>
      <c r="L324" s="13">
        <v>-2.0057298713850646E-2</v>
      </c>
      <c r="M324" s="13">
        <v>-3.1863837283563345E-2</v>
      </c>
      <c r="N324" s="13">
        <v>4.5737958824187741E-2</v>
      </c>
      <c r="O324" s="13">
        <v>-3.0397340913851711E-2</v>
      </c>
      <c r="P324" s="13">
        <v>1.3498126694806212E-2</v>
      </c>
      <c r="Q324" s="13">
        <v>6.4452661574618819E-2</v>
      </c>
      <c r="R324" s="13">
        <v>7.7004948603105472E-3</v>
      </c>
      <c r="S324" s="13">
        <v>1.287672992797928E-2</v>
      </c>
      <c r="T324" s="13">
        <v>0.13404909945924093</v>
      </c>
      <c r="U324" s="13">
        <v>3.0897236165962072E-2</v>
      </c>
      <c r="V324" s="13">
        <v>-3.7456408185006174E-2</v>
      </c>
      <c r="W324" s="13">
        <v>8.070334903909826E-2</v>
      </c>
      <c r="X324" s="149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29"/>
      <c r="B325" s="45" t="s">
        <v>264</v>
      </c>
      <c r="C325" s="46"/>
      <c r="D325" s="44">
        <v>0.26</v>
      </c>
      <c r="E325" s="44">
        <v>1.08</v>
      </c>
      <c r="F325" s="44">
        <v>0.18</v>
      </c>
      <c r="G325" s="44">
        <v>0.22</v>
      </c>
      <c r="H325" s="44">
        <v>0.86</v>
      </c>
      <c r="I325" s="44">
        <v>0.78</v>
      </c>
      <c r="J325" s="44">
        <v>0.18</v>
      </c>
      <c r="K325" s="44">
        <v>0.33</v>
      </c>
      <c r="L325" s="44">
        <v>0.44</v>
      </c>
      <c r="M325" s="44">
        <v>0.7</v>
      </c>
      <c r="N325" s="44">
        <v>1.01</v>
      </c>
      <c r="O325" s="44">
        <v>0.66</v>
      </c>
      <c r="P325" s="44">
        <v>0.3</v>
      </c>
      <c r="Q325" s="44">
        <v>1.42</v>
      </c>
      <c r="R325" s="44">
        <v>0.18</v>
      </c>
      <c r="S325" s="44">
        <v>0.28999999999999998</v>
      </c>
      <c r="T325" s="44">
        <v>2.96</v>
      </c>
      <c r="U325" s="44">
        <v>0.69</v>
      </c>
      <c r="V325" s="44">
        <v>0.82</v>
      </c>
      <c r="W325" s="44">
        <v>1.78</v>
      </c>
      <c r="X325" s="149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B326" s="3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BM326" s="55"/>
    </row>
    <row r="327" spans="1:65" ht="15">
      <c r="B327" s="8" t="s">
        <v>501</v>
      </c>
      <c r="BM327" s="27" t="s">
        <v>66</v>
      </c>
    </row>
    <row r="328" spans="1:65" ht="15">
      <c r="A328" s="24" t="s">
        <v>42</v>
      </c>
      <c r="B328" s="18" t="s">
        <v>110</v>
      </c>
      <c r="C328" s="15" t="s">
        <v>111</v>
      </c>
      <c r="D328" s="16" t="s">
        <v>229</v>
      </c>
      <c r="E328" s="17" t="s">
        <v>229</v>
      </c>
      <c r="F328" s="17" t="s">
        <v>229</v>
      </c>
      <c r="G328" s="17" t="s">
        <v>229</v>
      </c>
      <c r="H328" s="17" t="s">
        <v>229</v>
      </c>
      <c r="I328" s="17" t="s">
        <v>229</v>
      </c>
      <c r="J328" s="17" t="s">
        <v>229</v>
      </c>
      <c r="K328" s="17" t="s">
        <v>229</v>
      </c>
      <c r="L328" s="17" t="s">
        <v>229</v>
      </c>
      <c r="M328" s="17" t="s">
        <v>229</v>
      </c>
      <c r="N328" s="17" t="s">
        <v>229</v>
      </c>
      <c r="O328" s="17" t="s">
        <v>229</v>
      </c>
      <c r="P328" s="17" t="s">
        <v>229</v>
      </c>
      <c r="Q328" s="17" t="s">
        <v>229</v>
      </c>
      <c r="R328" s="17" t="s">
        <v>229</v>
      </c>
      <c r="S328" s="17" t="s">
        <v>229</v>
      </c>
      <c r="T328" s="17" t="s">
        <v>229</v>
      </c>
      <c r="U328" s="17" t="s">
        <v>229</v>
      </c>
      <c r="V328" s="149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7">
        <v>1</v>
      </c>
    </row>
    <row r="329" spans="1:65">
      <c r="A329" s="29"/>
      <c r="B329" s="19" t="s">
        <v>230</v>
      </c>
      <c r="C329" s="9" t="s">
        <v>230</v>
      </c>
      <c r="D329" s="147" t="s">
        <v>233</v>
      </c>
      <c r="E329" s="148" t="s">
        <v>234</v>
      </c>
      <c r="F329" s="148" t="s">
        <v>236</v>
      </c>
      <c r="G329" s="148" t="s">
        <v>238</v>
      </c>
      <c r="H329" s="148" t="s">
        <v>239</v>
      </c>
      <c r="I329" s="148" t="s">
        <v>240</v>
      </c>
      <c r="J329" s="148" t="s">
        <v>241</v>
      </c>
      <c r="K329" s="148" t="s">
        <v>242</v>
      </c>
      <c r="L329" s="148" t="s">
        <v>243</v>
      </c>
      <c r="M329" s="148" t="s">
        <v>244</v>
      </c>
      <c r="N329" s="148" t="s">
        <v>245</v>
      </c>
      <c r="O329" s="148" t="s">
        <v>246</v>
      </c>
      <c r="P329" s="148" t="s">
        <v>247</v>
      </c>
      <c r="Q329" s="148" t="s">
        <v>248</v>
      </c>
      <c r="R329" s="148" t="s">
        <v>249</v>
      </c>
      <c r="S329" s="148" t="s">
        <v>250</v>
      </c>
      <c r="T329" s="148" t="s">
        <v>284</v>
      </c>
      <c r="U329" s="148" t="s">
        <v>254</v>
      </c>
      <c r="V329" s="149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7" t="s">
        <v>3</v>
      </c>
    </row>
    <row r="330" spans="1:65">
      <c r="A330" s="29"/>
      <c r="B330" s="19"/>
      <c r="C330" s="9"/>
      <c r="D330" s="10" t="s">
        <v>300</v>
      </c>
      <c r="E330" s="11" t="s">
        <v>300</v>
      </c>
      <c r="F330" s="11" t="s">
        <v>300</v>
      </c>
      <c r="G330" s="11" t="s">
        <v>301</v>
      </c>
      <c r="H330" s="11" t="s">
        <v>300</v>
      </c>
      <c r="I330" s="11" t="s">
        <v>301</v>
      </c>
      <c r="J330" s="11" t="s">
        <v>301</v>
      </c>
      <c r="K330" s="11" t="s">
        <v>301</v>
      </c>
      <c r="L330" s="11" t="s">
        <v>301</v>
      </c>
      <c r="M330" s="11" t="s">
        <v>301</v>
      </c>
      <c r="N330" s="11" t="s">
        <v>114</v>
      </c>
      <c r="O330" s="11" t="s">
        <v>301</v>
      </c>
      <c r="P330" s="11" t="s">
        <v>300</v>
      </c>
      <c r="Q330" s="11" t="s">
        <v>300</v>
      </c>
      <c r="R330" s="11" t="s">
        <v>300</v>
      </c>
      <c r="S330" s="11" t="s">
        <v>301</v>
      </c>
      <c r="T330" s="11" t="s">
        <v>301</v>
      </c>
      <c r="U330" s="11" t="s">
        <v>300</v>
      </c>
      <c r="V330" s="149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7">
        <v>1</v>
      </c>
    </row>
    <row r="331" spans="1:65">
      <c r="A331" s="29"/>
      <c r="B331" s="19"/>
      <c r="C331" s="9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149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7">
        <v>2</v>
      </c>
    </row>
    <row r="332" spans="1:65">
      <c r="A332" s="29"/>
      <c r="B332" s="18">
        <v>1</v>
      </c>
      <c r="C332" s="14">
        <v>1</v>
      </c>
      <c r="D332" s="220">
        <v>17</v>
      </c>
      <c r="E332" s="220">
        <v>16.720162629158576</v>
      </c>
      <c r="F332" s="227">
        <v>21.396999999999998</v>
      </c>
      <c r="G332" s="220">
        <v>17.5</v>
      </c>
      <c r="H332" s="220">
        <v>16.7</v>
      </c>
      <c r="I332" s="220">
        <v>16.45</v>
      </c>
      <c r="J332" s="220">
        <v>16.399999999999999</v>
      </c>
      <c r="K332" s="220">
        <v>16.05</v>
      </c>
      <c r="L332" s="220">
        <v>16.649999999999999</v>
      </c>
      <c r="M332" s="220">
        <v>16.05</v>
      </c>
      <c r="N332" s="220">
        <v>16.520150318749998</v>
      </c>
      <c r="O332" s="220">
        <v>17.21</v>
      </c>
      <c r="P332" s="220">
        <v>17.5</v>
      </c>
      <c r="Q332" s="220">
        <v>15.14</v>
      </c>
      <c r="R332" s="227">
        <v>18.25</v>
      </c>
      <c r="S332" s="220">
        <v>15.659999999999998</v>
      </c>
      <c r="T332" s="220">
        <v>16.100000000000001</v>
      </c>
      <c r="U332" s="220">
        <v>16.2</v>
      </c>
      <c r="V332" s="221"/>
      <c r="W332" s="222"/>
      <c r="X332" s="222"/>
      <c r="Y332" s="222"/>
      <c r="Z332" s="222"/>
      <c r="AA332" s="222"/>
      <c r="AB332" s="222"/>
      <c r="AC332" s="222"/>
      <c r="AD332" s="222"/>
      <c r="AE332" s="222"/>
      <c r="AF332" s="222"/>
      <c r="AG332" s="222"/>
      <c r="AH332" s="222"/>
      <c r="AI332" s="222"/>
      <c r="AJ332" s="222"/>
      <c r="AK332" s="222"/>
      <c r="AL332" s="222"/>
      <c r="AM332" s="222"/>
      <c r="AN332" s="222"/>
      <c r="AO332" s="222"/>
      <c r="AP332" s="222"/>
      <c r="AQ332" s="222"/>
      <c r="AR332" s="222"/>
      <c r="AS332" s="222"/>
      <c r="AT332" s="222"/>
      <c r="AU332" s="222"/>
      <c r="AV332" s="222"/>
      <c r="AW332" s="222"/>
      <c r="AX332" s="222"/>
      <c r="AY332" s="222"/>
      <c r="AZ332" s="222"/>
      <c r="BA332" s="222"/>
      <c r="BB332" s="222"/>
      <c r="BC332" s="222"/>
      <c r="BD332" s="222"/>
      <c r="BE332" s="222"/>
      <c r="BF332" s="222"/>
      <c r="BG332" s="222"/>
      <c r="BH332" s="222"/>
      <c r="BI332" s="222"/>
      <c r="BJ332" s="222"/>
      <c r="BK332" s="222"/>
      <c r="BL332" s="222"/>
      <c r="BM332" s="223">
        <v>1</v>
      </c>
    </row>
    <row r="333" spans="1:65">
      <c r="A333" s="29"/>
      <c r="B333" s="19">
        <v>1</v>
      </c>
      <c r="C333" s="9">
        <v>2</v>
      </c>
      <c r="D333" s="224">
        <v>17.32</v>
      </c>
      <c r="E333" s="224">
        <v>16.561753799801416</v>
      </c>
      <c r="F333" s="229">
        <v>21.312000000000001</v>
      </c>
      <c r="G333" s="224">
        <v>17.2</v>
      </c>
      <c r="H333" s="224">
        <v>16.600000000000001</v>
      </c>
      <c r="I333" s="224">
        <v>16.3</v>
      </c>
      <c r="J333" s="224">
        <v>16.55</v>
      </c>
      <c r="K333" s="224">
        <v>16.100000000000001</v>
      </c>
      <c r="L333" s="224">
        <v>16.399999999999999</v>
      </c>
      <c r="M333" s="224">
        <v>15.949999999999998</v>
      </c>
      <c r="N333" s="224">
        <v>16.136720243749998</v>
      </c>
      <c r="O333" s="224">
        <v>16.91</v>
      </c>
      <c r="P333" s="224">
        <v>17.2</v>
      </c>
      <c r="Q333" s="224">
        <v>14.93</v>
      </c>
      <c r="R333" s="229">
        <v>18.45</v>
      </c>
      <c r="S333" s="224">
        <v>15.67</v>
      </c>
      <c r="T333" s="224">
        <v>16.600000000000001</v>
      </c>
      <c r="U333" s="224">
        <v>16.600000000000001</v>
      </c>
      <c r="V333" s="221"/>
      <c r="W333" s="222"/>
      <c r="X333" s="222"/>
      <c r="Y333" s="222"/>
      <c r="Z333" s="222"/>
      <c r="AA333" s="222"/>
      <c r="AB333" s="222"/>
      <c r="AC333" s="222"/>
      <c r="AD333" s="222"/>
      <c r="AE333" s="222"/>
      <c r="AF333" s="222"/>
      <c r="AG333" s="222"/>
      <c r="AH333" s="222"/>
      <c r="AI333" s="222"/>
      <c r="AJ333" s="222"/>
      <c r="AK333" s="222"/>
      <c r="AL333" s="222"/>
      <c r="AM333" s="222"/>
      <c r="AN333" s="222"/>
      <c r="AO333" s="222"/>
      <c r="AP333" s="222"/>
      <c r="AQ333" s="222"/>
      <c r="AR333" s="222"/>
      <c r="AS333" s="222"/>
      <c r="AT333" s="222"/>
      <c r="AU333" s="222"/>
      <c r="AV333" s="222"/>
      <c r="AW333" s="222"/>
      <c r="AX333" s="222"/>
      <c r="AY333" s="222"/>
      <c r="AZ333" s="222"/>
      <c r="BA333" s="222"/>
      <c r="BB333" s="222"/>
      <c r="BC333" s="222"/>
      <c r="BD333" s="222"/>
      <c r="BE333" s="222"/>
      <c r="BF333" s="222"/>
      <c r="BG333" s="222"/>
      <c r="BH333" s="222"/>
      <c r="BI333" s="222"/>
      <c r="BJ333" s="222"/>
      <c r="BK333" s="222"/>
      <c r="BL333" s="222"/>
      <c r="BM333" s="223">
        <v>36</v>
      </c>
    </row>
    <row r="334" spans="1:65">
      <c r="A334" s="29"/>
      <c r="B334" s="19">
        <v>1</v>
      </c>
      <c r="C334" s="9">
        <v>3</v>
      </c>
      <c r="D334" s="224">
        <v>17.149999999999999</v>
      </c>
      <c r="E334" s="224">
        <v>16.273594757396438</v>
      </c>
      <c r="F334" s="229">
        <v>21.489000000000001</v>
      </c>
      <c r="G334" s="224">
        <v>17.7</v>
      </c>
      <c r="H334" s="224">
        <v>16.100000000000001</v>
      </c>
      <c r="I334" s="224">
        <v>16.45</v>
      </c>
      <c r="J334" s="224">
        <v>15.9</v>
      </c>
      <c r="K334" s="224">
        <v>16.100000000000001</v>
      </c>
      <c r="L334" s="224">
        <v>16.25</v>
      </c>
      <c r="M334" s="228">
        <v>17.3</v>
      </c>
      <c r="N334" s="224">
        <v>16.44399079375</v>
      </c>
      <c r="O334" s="224">
        <v>17.260000000000002</v>
      </c>
      <c r="P334" s="224">
        <v>17.899999999999999</v>
      </c>
      <c r="Q334" s="224">
        <v>16.97</v>
      </c>
      <c r="R334" s="229">
        <v>18.05</v>
      </c>
      <c r="S334" s="224">
        <v>15.67</v>
      </c>
      <c r="T334" s="224">
        <v>15.9</v>
      </c>
      <c r="U334" s="224">
        <v>16.2</v>
      </c>
      <c r="V334" s="221"/>
      <c r="W334" s="222"/>
      <c r="X334" s="222"/>
      <c r="Y334" s="222"/>
      <c r="Z334" s="222"/>
      <c r="AA334" s="222"/>
      <c r="AB334" s="222"/>
      <c r="AC334" s="222"/>
      <c r="AD334" s="222"/>
      <c r="AE334" s="222"/>
      <c r="AF334" s="222"/>
      <c r="AG334" s="222"/>
      <c r="AH334" s="222"/>
      <c r="AI334" s="222"/>
      <c r="AJ334" s="222"/>
      <c r="AK334" s="222"/>
      <c r="AL334" s="222"/>
      <c r="AM334" s="222"/>
      <c r="AN334" s="222"/>
      <c r="AO334" s="222"/>
      <c r="AP334" s="222"/>
      <c r="AQ334" s="222"/>
      <c r="AR334" s="222"/>
      <c r="AS334" s="222"/>
      <c r="AT334" s="222"/>
      <c r="AU334" s="222"/>
      <c r="AV334" s="222"/>
      <c r="AW334" s="222"/>
      <c r="AX334" s="222"/>
      <c r="AY334" s="222"/>
      <c r="AZ334" s="222"/>
      <c r="BA334" s="222"/>
      <c r="BB334" s="222"/>
      <c r="BC334" s="222"/>
      <c r="BD334" s="222"/>
      <c r="BE334" s="222"/>
      <c r="BF334" s="222"/>
      <c r="BG334" s="222"/>
      <c r="BH334" s="222"/>
      <c r="BI334" s="222"/>
      <c r="BJ334" s="222"/>
      <c r="BK334" s="222"/>
      <c r="BL334" s="222"/>
      <c r="BM334" s="223">
        <v>16</v>
      </c>
    </row>
    <row r="335" spans="1:65">
      <c r="A335" s="29"/>
      <c r="B335" s="19">
        <v>1</v>
      </c>
      <c r="C335" s="9">
        <v>4</v>
      </c>
      <c r="D335" s="224">
        <v>17.04</v>
      </c>
      <c r="E335" s="224">
        <v>16.907387439026451</v>
      </c>
      <c r="F335" s="229">
        <v>21.396999999999998</v>
      </c>
      <c r="G335" s="224">
        <v>17.8</v>
      </c>
      <c r="H335" s="224">
        <v>16.5</v>
      </c>
      <c r="I335" s="224">
        <v>16.5</v>
      </c>
      <c r="J335" s="224">
        <v>16.149999999999999</v>
      </c>
      <c r="K335" s="224">
        <v>16.649999999999999</v>
      </c>
      <c r="L335" s="224">
        <v>15.9</v>
      </c>
      <c r="M335" s="224">
        <v>15.8</v>
      </c>
      <c r="N335" s="224">
        <v>16.97234671875</v>
      </c>
      <c r="O335" s="224">
        <v>17.03</v>
      </c>
      <c r="P335" s="224">
        <v>16.899999999999999</v>
      </c>
      <c r="Q335" s="224">
        <v>15.79</v>
      </c>
      <c r="R335" s="229">
        <v>18.11</v>
      </c>
      <c r="S335" s="224">
        <v>15.65</v>
      </c>
      <c r="T335" s="224">
        <v>16.8</v>
      </c>
      <c r="U335" s="224">
        <v>16.399999999999999</v>
      </c>
      <c r="V335" s="221"/>
      <c r="W335" s="222"/>
      <c r="X335" s="222"/>
      <c r="Y335" s="222"/>
      <c r="Z335" s="222"/>
      <c r="AA335" s="222"/>
      <c r="AB335" s="222"/>
      <c r="AC335" s="222"/>
      <c r="AD335" s="222"/>
      <c r="AE335" s="222"/>
      <c r="AF335" s="222"/>
      <c r="AG335" s="222"/>
      <c r="AH335" s="222"/>
      <c r="AI335" s="222"/>
      <c r="AJ335" s="222"/>
      <c r="AK335" s="222"/>
      <c r="AL335" s="222"/>
      <c r="AM335" s="222"/>
      <c r="AN335" s="222"/>
      <c r="AO335" s="222"/>
      <c r="AP335" s="222"/>
      <c r="AQ335" s="222"/>
      <c r="AR335" s="222"/>
      <c r="AS335" s="222"/>
      <c r="AT335" s="222"/>
      <c r="AU335" s="222"/>
      <c r="AV335" s="222"/>
      <c r="AW335" s="222"/>
      <c r="AX335" s="222"/>
      <c r="AY335" s="222"/>
      <c r="AZ335" s="222"/>
      <c r="BA335" s="222"/>
      <c r="BB335" s="222"/>
      <c r="BC335" s="222"/>
      <c r="BD335" s="222"/>
      <c r="BE335" s="222"/>
      <c r="BF335" s="222"/>
      <c r="BG335" s="222"/>
      <c r="BH335" s="222"/>
      <c r="BI335" s="222"/>
      <c r="BJ335" s="222"/>
      <c r="BK335" s="222"/>
      <c r="BL335" s="222"/>
      <c r="BM335" s="223">
        <v>16.56852833293976</v>
      </c>
    </row>
    <row r="336" spans="1:65">
      <c r="A336" s="29"/>
      <c r="B336" s="19">
        <v>1</v>
      </c>
      <c r="C336" s="9">
        <v>5</v>
      </c>
      <c r="D336" s="224">
        <v>16.97</v>
      </c>
      <c r="E336" s="224">
        <v>16.838575753255626</v>
      </c>
      <c r="F336" s="229">
        <v>21.390999999999998</v>
      </c>
      <c r="G336" s="224">
        <v>17.3</v>
      </c>
      <c r="H336" s="224">
        <v>16</v>
      </c>
      <c r="I336" s="224">
        <v>16.600000000000001</v>
      </c>
      <c r="J336" s="228">
        <v>15.1</v>
      </c>
      <c r="K336" s="224">
        <v>16.25</v>
      </c>
      <c r="L336" s="224">
        <v>15.7</v>
      </c>
      <c r="M336" s="224">
        <v>16.3</v>
      </c>
      <c r="N336" s="224">
        <v>16.44824484375</v>
      </c>
      <c r="O336" s="224">
        <v>17.05</v>
      </c>
      <c r="P336" s="224">
        <v>16.8</v>
      </c>
      <c r="Q336" s="224">
        <v>17.559999999999999</v>
      </c>
      <c r="R336" s="229">
        <v>18.7</v>
      </c>
      <c r="S336" s="228">
        <v>16.170000000000002</v>
      </c>
      <c r="T336" s="224">
        <v>18.2</v>
      </c>
      <c r="U336" s="224">
        <v>16.600000000000001</v>
      </c>
      <c r="V336" s="221"/>
      <c r="W336" s="222"/>
      <c r="X336" s="222"/>
      <c r="Y336" s="222"/>
      <c r="Z336" s="222"/>
      <c r="AA336" s="222"/>
      <c r="AB336" s="222"/>
      <c r="AC336" s="222"/>
      <c r="AD336" s="222"/>
      <c r="AE336" s="222"/>
      <c r="AF336" s="222"/>
      <c r="AG336" s="222"/>
      <c r="AH336" s="222"/>
      <c r="AI336" s="222"/>
      <c r="AJ336" s="222"/>
      <c r="AK336" s="222"/>
      <c r="AL336" s="222"/>
      <c r="AM336" s="222"/>
      <c r="AN336" s="222"/>
      <c r="AO336" s="222"/>
      <c r="AP336" s="222"/>
      <c r="AQ336" s="222"/>
      <c r="AR336" s="222"/>
      <c r="AS336" s="222"/>
      <c r="AT336" s="222"/>
      <c r="AU336" s="222"/>
      <c r="AV336" s="222"/>
      <c r="AW336" s="222"/>
      <c r="AX336" s="222"/>
      <c r="AY336" s="222"/>
      <c r="AZ336" s="222"/>
      <c r="BA336" s="222"/>
      <c r="BB336" s="222"/>
      <c r="BC336" s="222"/>
      <c r="BD336" s="222"/>
      <c r="BE336" s="222"/>
      <c r="BF336" s="222"/>
      <c r="BG336" s="222"/>
      <c r="BH336" s="222"/>
      <c r="BI336" s="222"/>
      <c r="BJ336" s="222"/>
      <c r="BK336" s="222"/>
      <c r="BL336" s="222"/>
      <c r="BM336" s="223">
        <v>32</v>
      </c>
    </row>
    <row r="337" spans="1:65">
      <c r="A337" s="29"/>
      <c r="B337" s="19">
        <v>1</v>
      </c>
      <c r="C337" s="9">
        <v>6</v>
      </c>
      <c r="D337" s="224">
        <v>17.03</v>
      </c>
      <c r="E337" s="224">
        <v>16.177828946078421</v>
      </c>
      <c r="F337" s="229">
        <v>21.31</v>
      </c>
      <c r="G337" s="224">
        <v>17.399999999999999</v>
      </c>
      <c r="H337" s="224">
        <v>16.399999999999999</v>
      </c>
      <c r="I337" s="224">
        <v>16.5</v>
      </c>
      <c r="J337" s="224">
        <v>16.5</v>
      </c>
      <c r="K337" s="224">
        <v>16.649999999999999</v>
      </c>
      <c r="L337" s="224">
        <v>16.3</v>
      </c>
      <c r="M337" s="224">
        <v>16.25</v>
      </c>
      <c r="N337" s="224">
        <v>17.045963718750002</v>
      </c>
      <c r="O337" s="224">
        <v>17.43</v>
      </c>
      <c r="P337" s="224">
        <v>17.3</v>
      </c>
      <c r="Q337" s="224">
        <v>17.47</v>
      </c>
      <c r="R337" s="229">
        <v>18.05</v>
      </c>
      <c r="S337" s="224">
        <v>16.059999999999999</v>
      </c>
      <c r="T337" s="224">
        <v>17</v>
      </c>
      <c r="U337" s="224">
        <v>16.399999999999999</v>
      </c>
      <c r="V337" s="221"/>
      <c r="W337" s="222"/>
      <c r="X337" s="222"/>
      <c r="Y337" s="222"/>
      <c r="Z337" s="222"/>
      <c r="AA337" s="222"/>
      <c r="AB337" s="222"/>
      <c r="AC337" s="222"/>
      <c r="AD337" s="222"/>
      <c r="AE337" s="222"/>
      <c r="AF337" s="222"/>
      <c r="AG337" s="222"/>
      <c r="AH337" s="222"/>
      <c r="AI337" s="222"/>
      <c r="AJ337" s="222"/>
      <c r="AK337" s="222"/>
      <c r="AL337" s="222"/>
      <c r="AM337" s="222"/>
      <c r="AN337" s="222"/>
      <c r="AO337" s="222"/>
      <c r="AP337" s="222"/>
      <c r="AQ337" s="222"/>
      <c r="AR337" s="222"/>
      <c r="AS337" s="222"/>
      <c r="AT337" s="222"/>
      <c r="AU337" s="222"/>
      <c r="AV337" s="222"/>
      <c r="AW337" s="222"/>
      <c r="AX337" s="222"/>
      <c r="AY337" s="222"/>
      <c r="AZ337" s="222"/>
      <c r="BA337" s="222"/>
      <c r="BB337" s="222"/>
      <c r="BC337" s="222"/>
      <c r="BD337" s="222"/>
      <c r="BE337" s="222"/>
      <c r="BF337" s="222"/>
      <c r="BG337" s="222"/>
      <c r="BH337" s="222"/>
      <c r="BI337" s="222"/>
      <c r="BJ337" s="222"/>
      <c r="BK337" s="222"/>
      <c r="BL337" s="222"/>
      <c r="BM337" s="225"/>
    </row>
    <row r="338" spans="1:65">
      <c r="A338" s="29"/>
      <c r="B338" s="20" t="s">
        <v>260</v>
      </c>
      <c r="C338" s="12"/>
      <c r="D338" s="226">
        <v>17.084999999999997</v>
      </c>
      <c r="E338" s="226">
        <v>16.579883887452819</v>
      </c>
      <c r="F338" s="226">
        <v>21.382666666666665</v>
      </c>
      <c r="G338" s="226">
        <v>17.483333333333334</v>
      </c>
      <c r="H338" s="226">
        <v>16.383333333333336</v>
      </c>
      <c r="I338" s="226">
        <v>16.466666666666669</v>
      </c>
      <c r="J338" s="226">
        <v>16.099999999999998</v>
      </c>
      <c r="K338" s="226">
        <v>16.3</v>
      </c>
      <c r="L338" s="226">
        <v>16.2</v>
      </c>
      <c r="M338" s="226">
        <v>16.274999999999999</v>
      </c>
      <c r="N338" s="226">
        <v>16.594569439583335</v>
      </c>
      <c r="O338" s="226">
        <v>17.148333333333337</v>
      </c>
      <c r="P338" s="226">
        <v>17.266666666666666</v>
      </c>
      <c r="Q338" s="226">
        <v>16.309999999999999</v>
      </c>
      <c r="R338" s="226">
        <v>18.268333333333334</v>
      </c>
      <c r="S338" s="226">
        <v>15.813333333333333</v>
      </c>
      <c r="T338" s="226">
        <v>16.766666666666669</v>
      </c>
      <c r="U338" s="226">
        <v>16.400000000000002</v>
      </c>
      <c r="V338" s="221"/>
      <c r="W338" s="222"/>
      <c r="X338" s="222"/>
      <c r="Y338" s="222"/>
      <c r="Z338" s="222"/>
      <c r="AA338" s="222"/>
      <c r="AB338" s="222"/>
      <c r="AC338" s="222"/>
      <c r="AD338" s="222"/>
      <c r="AE338" s="222"/>
      <c r="AF338" s="222"/>
      <c r="AG338" s="222"/>
      <c r="AH338" s="222"/>
      <c r="AI338" s="222"/>
      <c r="AJ338" s="222"/>
      <c r="AK338" s="222"/>
      <c r="AL338" s="222"/>
      <c r="AM338" s="222"/>
      <c r="AN338" s="222"/>
      <c r="AO338" s="222"/>
      <c r="AP338" s="222"/>
      <c r="AQ338" s="222"/>
      <c r="AR338" s="222"/>
      <c r="AS338" s="222"/>
      <c r="AT338" s="222"/>
      <c r="AU338" s="222"/>
      <c r="AV338" s="222"/>
      <c r="AW338" s="222"/>
      <c r="AX338" s="222"/>
      <c r="AY338" s="222"/>
      <c r="AZ338" s="222"/>
      <c r="BA338" s="222"/>
      <c r="BB338" s="222"/>
      <c r="BC338" s="222"/>
      <c r="BD338" s="222"/>
      <c r="BE338" s="222"/>
      <c r="BF338" s="222"/>
      <c r="BG338" s="222"/>
      <c r="BH338" s="222"/>
      <c r="BI338" s="222"/>
      <c r="BJ338" s="222"/>
      <c r="BK338" s="222"/>
      <c r="BL338" s="222"/>
      <c r="BM338" s="225"/>
    </row>
    <row r="339" spans="1:65">
      <c r="A339" s="29"/>
      <c r="B339" s="3" t="s">
        <v>261</v>
      </c>
      <c r="C339" s="28"/>
      <c r="D339" s="224">
        <v>17.035</v>
      </c>
      <c r="E339" s="224">
        <v>16.640958214479994</v>
      </c>
      <c r="F339" s="224">
        <v>21.393999999999998</v>
      </c>
      <c r="G339" s="224">
        <v>17.45</v>
      </c>
      <c r="H339" s="224">
        <v>16.45</v>
      </c>
      <c r="I339" s="224">
        <v>16.475000000000001</v>
      </c>
      <c r="J339" s="224">
        <v>16.274999999999999</v>
      </c>
      <c r="K339" s="224">
        <v>16.175000000000001</v>
      </c>
      <c r="L339" s="224">
        <v>16.274999999999999</v>
      </c>
      <c r="M339" s="224">
        <v>16.149999999999999</v>
      </c>
      <c r="N339" s="224">
        <v>16.484197581250001</v>
      </c>
      <c r="O339" s="224">
        <v>17.130000000000003</v>
      </c>
      <c r="P339" s="224">
        <v>17.25</v>
      </c>
      <c r="Q339" s="224">
        <v>16.38</v>
      </c>
      <c r="R339" s="224">
        <v>18.18</v>
      </c>
      <c r="S339" s="224">
        <v>15.67</v>
      </c>
      <c r="T339" s="224">
        <v>16.700000000000003</v>
      </c>
      <c r="U339" s="224">
        <v>16.399999999999999</v>
      </c>
      <c r="V339" s="221"/>
      <c r="W339" s="222"/>
      <c r="X339" s="222"/>
      <c r="Y339" s="222"/>
      <c r="Z339" s="222"/>
      <c r="AA339" s="222"/>
      <c r="AB339" s="222"/>
      <c r="AC339" s="222"/>
      <c r="AD339" s="222"/>
      <c r="AE339" s="222"/>
      <c r="AF339" s="222"/>
      <c r="AG339" s="222"/>
      <c r="AH339" s="222"/>
      <c r="AI339" s="222"/>
      <c r="AJ339" s="222"/>
      <c r="AK339" s="222"/>
      <c r="AL339" s="222"/>
      <c r="AM339" s="222"/>
      <c r="AN339" s="222"/>
      <c r="AO339" s="222"/>
      <c r="AP339" s="222"/>
      <c r="AQ339" s="222"/>
      <c r="AR339" s="222"/>
      <c r="AS339" s="222"/>
      <c r="AT339" s="222"/>
      <c r="AU339" s="222"/>
      <c r="AV339" s="222"/>
      <c r="AW339" s="222"/>
      <c r="AX339" s="222"/>
      <c r="AY339" s="222"/>
      <c r="AZ339" s="222"/>
      <c r="BA339" s="222"/>
      <c r="BB339" s="222"/>
      <c r="BC339" s="222"/>
      <c r="BD339" s="222"/>
      <c r="BE339" s="222"/>
      <c r="BF339" s="222"/>
      <c r="BG339" s="222"/>
      <c r="BH339" s="222"/>
      <c r="BI339" s="222"/>
      <c r="BJ339" s="222"/>
      <c r="BK339" s="222"/>
      <c r="BL339" s="222"/>
      <c r="BM339" s="225"/>
    </row>
    <row r="340" spans="1:65">
      <c r="A340" s="29"/>
      <c r="B340" s="3" t="s">
        <v>262</v>
      </c>
      <c r="C340" s="28"/>
      <c r="D340" s="23">
        <v>0.13034569421350303</v>
      </c>
      <c r="E340" s="23">
        <v>0.29988267380858907</v>
      </c>
      <c r="F340" s="23">
        <v>6.6424894931544146E-2</v>
      </c>
      <c r="G340" s="23">
        <v>0.23166067138525429</v>
      </c>
      <c r="H340" s="23">
        <v>0.27868739954771282</v>
      </c>
      <c r="I340" s="23">
        <v>9.8319208025017701E-2</v>
      </c>
      <c r="J340" s="23">
        <v>0.54680892457969266</v>
      </c>
      <c r="K340" s="23">
        <v>0.2792848008753776</v>
      </c>
      <c r="L340" s="23">
        <v>0.3449637662132064</v>
      </c>
      <c r="M340" s="23">
        <v>0.53549042941961189</v>
      </c>
      <c r="N340" s="23">
        <v>0.34805786171744285</v>
      </c>
      <c r="O340" s="23">
        <v>0.18766104195241651</v>
      </c>
      <c r="P340" s="23">
        <v>0.40331955899344429</v>
      </c>
      <c r="Q340" s="23">
        <v>1.1736609391131658</v>
      </c>
      <c r="R340" s="23">
        <v>0.26080005112473886</v>
      </c>
      <c r="S340" s="23">
        <v>0.23636130534981156</v>
      </c>
      <c r="T340" s="23">
        <v>0.81649658092772548</v>
      </c>
      <c r="U340" s="23">
        <v>0.17888543819998412</v>
      </c>
      <c r="V340" s="149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5"/>
    </row>
    <row r="341" spans="1:65">
      <c r="A341" s="29"/>
      <c r="B341" s="3" t="s">
        <v>86</v>
      </c>
      <c r="C341" s="28"/>
      <c r="D341" s="13">
        <v>7.6292475395670504E-3</v>
      </c>
      <c r="E341" s="13">
        <v>1.8087139562873035E-2</v>
      </c>
      <c r="F341" s="13">
        <v>3.1064832074987909E-3</v>
      </c>
      <c r="G341" s="13">
        <v>1.325037205254076E-2</v>
      </c>
      <c r="H341" s="13">
        <v>1.7010421132108614E-2</v>
      </c>
      <c r="I341" s="13">
        <v>5.9708021067824508E-3</v>
      </c>
      <c r="J341" s="13">
        <v>3.39632872409747E-2</v>
      </c>
      <c r="K341" s="13">
        <v>1.7134036863520097E-2</v>
      </c>
      <c r="L341" s="13">
        <v>2.1294059642790519E-2</v>
      </c>
      <c r="M341" s="13">
        <v>3.2902637752357106E-2</v>
      </c>
      <c r="N341" s="13">
        <v>2.0974202613971652E-2</v>
      </c>
      <c r="O341" s="13">
        <v>1.0943398306098735E-2</v>
      </c>
      <c r="P341" s="13">
        <v>2.3358275617380946E-2</v>
      </c>
      <c r="Q341" s="13">
        <v>7.1959591607183682E-2</v>
      </c>
      <c r="R341" s="13">
        <v>1.4276072500213786E-2</v>
      </c>
      <c r="S341" s="13">
        <v>1.4946962817230918E-2</v>
      </c>
      <c r="T341" s="13">
        <v>4.8697609200460755E-2</v>
      </c>
      <c r="U341" s="13">
        <v>1.0907648670730737E-2</v>
      </c>
      <c r="V341" s="149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A342" s="29"/>
      <c r="B342" s="3" t="s">
        <v>263</v>
      </c>
      <c r="C342" s="28"/>
      <c r="D342" s="13">
        <v>3.1171849224136849E-2</v>
      </c>
      <c r="E342" s="13">
        <v>6.8536892866233323E-4</v>
      </c>
      <c r="F342" s="13">
        <v>0.2905591997664605</v>
      </c>
      <c r="G342" s="13">
        <v>5.521341316566164E-2</v>
      </c>
      <c r="H342" s="13">
        <v>-1.1177516547335009E-2</v>
      </c>
      <c r="I342" s="13">
        <v>-6.1479006599868269E-3</v>
      </c>
      <c r="J342" s="13">
        <v>-2.8278210564319339E-2</v>
      </c>
      <c r="K342" s="13">
        <v>-1.6207132434683413E-2</v>
      </c>
      <c r="L342" s="13">
        <v>-2.2242671499501432E-2</v>
      </c>
      <c r="M342" s="13">
        <v>-1.7716017200888001E-2</v>
      </c>
      <c r="N342" s="13">
        <v>1.5717211643837548E-3</v>
      </c>
      <c r="O342" s="13">
        <v>3.499435729852185E-2</v>
      </c>
      <c r="P342" s="13">
        <v>4.21364118585561E-2</v>
      </c>
      <c r="Q342" s="13">
        <v>-1.5603578528201711E-2</v>
      </c>
      <c r="R342" s="13">
        <v>0.10259239482448224</v>
      </c>
      <c r="S342" s="13">
        <v>-4.5580089216797237E-2</v>
      </c>
      <c r="T342" s="13">
        <v>1.1958716534466785E-2</v>
      </c>
      <c r="U342" s="13">
        <v>-1.0171593369865395E-2</v>
      </c>
      <c r="V342" s="149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A343" s="29"/>
      <c r="B343" s="45" t="s">
        <v>264</v>
      </c>
      <c r="C343" s="46"/>
      <c r="D343" s="44">
        <v>1.33</v>
      </c>
      <c r="E343" s="44">
        <v>0.13</v>
      </c>
      <c r="F343" s="44">
        <v>11.47</v>
      </c>
      <c r="G343" s="44">
        <v>2.27</v>
      </c>
      <c r="H343" s="44">
        <v>0.33</v>
      </c>
      <c r="I343" s="44">
        <v>0.13</v>
      </c>
      <c r="J343" s="44">
        <v>1</v>
      </c>
      <c r="K343" s="44">
        <v>0.53</v>
      </c>
      <c r="L343" s="44">
        <v>0.76</v>
      </c>
      <c r="M343" s="44">
        <v>0.59</v>
      </c>
      <c r="N343" s="44">
        <v>0.17</v>
      </c>
      <c r="O343" s="44">
        <v>1.47</v>
      </c>
      <c r="P343" s="44">
        <v>1.75</v>
      </c>
      <c r="Q343" s="44">
        <v>0.5</v>
      </c>
      <c r="R343" s="44">
        <v>4.12</v>
      </c>
      <c r="S343" s="44">
        <v>1.68</v>
      </c>
      <c r="T343" s="44">
        <v>0.56999999999999995</v>
      </c>
      <c r="U343" s="44">
        <v>0.28999999999999998</v>
      </c>
      <c r="V343" s="149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B344" s="3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BM344" s="55"/>
    </row>
    <row r="345" spans="1:65" ht="15">
      <c r="B345" s="8" t="s">
        <v>502</v>
      </c>
      <c r="BM345" s="27" t="s">
        <v>66</v>
      </c>
    </row>
    <row r="346" spans="1:65" ht="15">
      <c r="A346" s="24" t="s">
        <v>5</v>
      </c>
      <c r="B346" s="18" t="s">
        <v>110</v>
      </c>
      <c r="C346" s="15" t="s">
        <v>111</v>
      </c>
      <c r="D346" s="16" t="s">
        <v>229</v>
      </c>
      <c r="E346" s="17" t="s">
        <v>229</v>
      </c>
      <c r="F346" s="17" t="s">
        <v>229</v>
      </c>
      <c r="G346" s="17" t="s">
        <v>229</v>
      </c>
      <c r="H346" s="17" t="s">
        <v>229</v>
      </c>
      <c r="I346" s="17" t="s">
        <v>229</v>
      </c>
      <c r="J346" s="17" t="s">
        <v>229</v>
      </c>
      <c r="K346" s="17" t="s">
        <v>229</v>
      </c>
      <c r="L346" s="149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7">
        <v>1</v>
      </c>
    </row>
    <row r="347" spans="1:65">
      <c r="A347" s="29"/>
      <c r="B347" s="19" t="s">
        <v>230</v>
      </c>
      <c r="C347" s="9" t="s">
        <v>230</v>
      </c>
      <c r="D347" s="147" t="s">
        <v>233</v>
      </c>
      <c r="E347" s="148" t="s">
        <v>234</v>
      </c>
      <c r="F347" s="148" t="s">
        <v>238</v>
      </c>
      <c r="G347" s="148" t="s">
        <v>248</v>
      </c>
      <c r="H347" s="148" t="s">
        <v>249</v>
      </c>
      <c r="I347" s="148" t="s">
        <v>250</v>
      </c>
      <c r="J347" s="148" t="s">
        <v>284</v>
      </c>
      <c r="K347" s="148" t="s">
        <v>254</v>
      </c>
      <c r="L347" s="149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7" t="s">
        <v>3</v>
      </c>
    </row>
    <row r="348" spans="1:65">
      <c r="A348" s="29"/>
      <c r="B348" s="19"/>
      <c r="C348" s="9"/>
      <c r="D348" s="10" t="s">
        <v>300</v>
      </c>
      <c r="E348" s="11" t="s">
        <v>300</v>
      </c>
      <c r="F348" s="11" t="s">
        <v>301</v>
      </c>
      <c r="G348" s="11" t="s">
        <v>300</v>
      </c>
      <c r="H348" s="11" t="s">
        <v>300</v>
      </c>
      <c r="I348" s="11" t="s">
        <v>301</v>
      </c>
      <c r="J348" s="11" t="s">
        <v>301</v>
      </c>
      <c r="K348" s="11" t="s">
        <v>300</v>
      </c>
      <c r="L348" s="149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7">
        <v>2</v>
      </c>
    </row>
    <row r="349" spans="1:65">
      <c r="A349" s="29"/>
      <c r="B349" s="19"/>
      <c r="C349" s="9"/>
      <c r="D349" s="25"/>
      <c r="E349" s="25"/>
      <c r="F349" s="25"/>
      <c r="G349" s="25"/>
      <c r="H349" s="25"/>
      <c r="I349" s="25"/>
      <c r="J349" s="25"/>
      <c r="K349" s="25"/>
      <c r="L349" s="149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7">
        <v>3</v>
      </c>
    </row>
    <row r="350" spans="1:65">
      <c r="A350" s="29"/>
      <c r="B350" s="18">
        <v>1</v>
      </c>
      <c r="C350" s="14">
        <v>1</v>
      </c>
      <c r="D350" s="21">
        <v>4.1900000000000004</v>
      </c>
      <c r="E350" s="21">
        <v>4.3100440520259529</v>
      </c>
      <c r="F350" s="21">
        <v>4.8</v>
      </c>
      <c r="G350" s="21">
        <v>4</v>
      </c>
      <c r="H350" s="21">
        <v>4.43</v>
      </c>
      <c r="I350" s="21">
        <v>4</v>
      </c>
      <c r="J350" s="21">
        <v>4.08</v>
      </c>
      <c r="K350" s="21">
        <v>4.2</v>
      </c>
      <c r="L350" s="149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7">
        <v>1</v>
      </c>
    </row>
    <row r="351" spans="1:65">
      <c r="A351" s="29"/>
      <c r="B351" s="19">
        <v>1</v>
      </c>
      <c r="C351" s="9">
        <v>2</v>
      </c>
      <c r="D351" s="11">
        <v>4.03</v>
      </c>
      <c r="E351" s="11">
        <v>4.1035985472503649</v>
      </c>
      <c r="F351" s="11">
        <v>4.8</v>
      </c>
      <c r="G351" s="11">
        <v>3.8</v>
      </c>
      <c r="H351" s="11">
        <v>4.38</v>
      </c>
      <c r="I351" s="11">
        <v>4</v>
      </c>
      <c r="J351" s="11">
        <v>4.22</v>
      </c>
      <c r="K351" s="11">
        <v>4.4000000000000004</v>
      </c>
      <c r="L351" s="149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7">
        <v>6</v>
      </c>
    </row>
    <row r="352" spans="1:65">
      <c r="A352" s="29"/>
      <c r="B352" s="19">
        <v>1</v>
      </c>
      <c r="C352" s="9">
        <v>3</v>
      </c>
      <c r="D352" s="11">
        <v>4.3600000000000003</v>
      </c>
      <c r="E352" s="11">
        <v>4.2020606208711513</v>
      </c>
      <c r="F352" s="11">
        <v>4.5999999999999996</v>
      </c>
      <c r="G352" s="11">
        <v>4</v>
      </c>
      <c r="H352" s="11">
        <v>4.3899999999999997</v>
      </c>
      <c r="I352" s="11">
        <v>3.8</v>
      </c>
      <c r="J352" s="11">
        <v>4.24</v>
      </c>
      <c r="K352" s="11">
        <v>4.2</v>
      </c>
      <c r="L352" s="149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16</v>
      </c>
    </row>
    <row r="353" spans="1:65">
      <c r="A353" s="29"/>
      <c r="B353" s="19">
        <v>1</v>
      </c>
      <c r="C353" s="9">
        <v>4</v>
      </c>
      <c r="D353" s="11">
        <v>4.47</v>
      </c>
      <c r="E353" s="11">
        <v>4.2086653571211174</v>
      </c>
      <c r="F353" s="11">
        <v>4.7</v>
      </c>
      <c r="G353" s="11">
        <v>3.8</v>
      </c>
      <c r="H353" s="11">
        <v>4.32</v>
      </c>
      <c r="I353" s="11">
        <v>4</v>
      </c>
      <c r="J353" s="11">
        <v>4.1100000000000003</v>
      </c>
      <c r="K353" s="11">
        <v>4.2</v>
      </c>
      <c r="L353" s="149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>
        <v>4.2643884187865844</v>
      </c>
    </row>
    <row r="354" spans="1:65">
      <c r="A354" s="29"/>
      <c r="B354" s="19">
        <v>1</v>
      </c>
      <c r="C354" s="9">
        <v>5</v>
      </c>
      <c r="D354" s="11">
        <v>4.26</v>
      </c>
      <c r="E354" s="11">
        <v>4.4483504640923979</v>
      </c>
      <c r="F354" s="11">
        <v>4.5</v>
      </c>
      <c r="G354" s="11">
        <v>4.4000000000000004</v>
      </c>
      <c r="H354" s="11">
        <v>4.47</v>
      </c>
      <c r="I354" s="11">
        <v>4</v>
      </c>
      <c r="J354" s="11">
        <v>4.32</v>
      </c>
      <c r="K354" s="11">
        <v>4.4000000000000004</v>
      </c>
      <c r="L354" s="149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33</v>
      </c>
    </row>
    <row r="355" spans="1:65">
      <c r="A355" s="29"/>
      <c r="B355" s="19">
        <v>1</v>
      </c>
      <c r="C355" s="9">
        <v>6</v>
      </c>
      <c r="D355" s="11">
        <v>4.59</v>
      </c>
      <c r="E355" s="11">
        <v>4.3979250603950835</v>
      </c>
      <c r="F355" s="11">
        <v>4.4000000000000004</v>
      </c>
      <c r="G355" s="11">
        <v>4</v>
      </c>
      <c r="H355" s="11">
        <v>4.46</v>
      </c>
      <c r="I355" s="11">
        <v>4.0999999999999996</v>
      </c>
      <c r="J355" s="11">
        <v>4.2</v>
      </c>
      <c r="K355" s="11">
        <v>4.4000000000000004</v>
      </c>
      <c r="L355" s="149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5"/>
    </row>
    <row r="356" spans="1:65">
      <c r="A356" s="29"/>
      <c r="B356" s="20" t="s">
        <v>260</v>
      </c>
      <c r="C356" s="12"/>
      <c r="D356" s="22">
        <v>4.3166666666666673</v>
      </c>
      <c r="E356" s="22">
        <v>4.2784406836260116</v>
      </c>
      <c r="F356" s="22">
        <v>4.6333333333333329</v>
      </c>
      <c r="G356" s="22">
        <v>4</v>
      </c>
      <c r="H356" s="22">
        <v>4.4083333333333332</v>
      </c>
      <c r="I356" s="22">
        <v>3.9833333333333329</v>
      </c>
      <c r="J356" s="22">
        <v>4.1950000000000003</v>
      </c>
      <c r="K356" s="22">
        <v>4.3</v>
      </c>
      <c r="L356" s="149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5"/>
    </row>
    <row r="357" spans="1:65">
      <c r="A357" s="29"/>
      <c r="B357" s="3" t="s">
        <v>261</v>
      </c>
      <c r="C357" s="28"/>
      <c r="D357" s="11">
        <v>4.3100000000000005</v>
      </c>
      <c r="E357" s="11">
        <v>4.2593547045735356</v>
      </c>
      <c r="F357" s="11">
        <v>4.6500000000000004</v>
      </c>
      <c r="G357" s="11">
        <v>4</v>
      </c>
      <c r="H357" s="11">
        <v>4.41</v>
      </c>
      <c r="I357" s="11">
        <v>4</v>
      </c>
      <c r="J357" s="11">
        <v>4.21</v>
      </c>
      <c r="K357" s="11">
        <v>4.3000000000000007</v>
      </c>
      <c r="L357" s="149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5"/>
    </row>
    <row r="358" spans="1:65">
      <c r="A358" s="29"/>
      <c r="B358" s="3" t="s">
        <v>262</v>
      </c>
      <c r="C358" s="28"/>
      <c r="D358" s="23">
        <v>0.20076520282824559</v>
      </c>
      <c r="E358" s="23">
        <v>0.13070340891648752</v>
      </c>
      <c r="F358" s="23">
        <v>0.16329931618554505</v>
      </c>
      <c r="G358" s="23">
        <v>0.21908902300206665</v>
      </c>
      <c r="H358" s="23">
        <v>5.6361925682739511E-2</v>
      </c>
      <c r="I358" s="23">
        <v>9.8319208025017493E-2</v>
      </c>
      <c r="J358" s="23">
        <v>8.8034084308295055E-2</v>
      </c>
      <c r="K358" s="23">
        <v>0.10954451150103332</v>
      </c>
      <c r="L358" s="202"/>
      <c r="M358" s="203"/>
      <c r="N358" s="203"/>
      <c r="O358" s="203"/>
      <c r="P358" s="203"/>
      <c r="Q358" s="203"/>
      <c r="R358" s="203"/>
      <c r="S358" s="203"/>
      <c r="T358" s="203"/>
      <c r="U358" s="203"/>
      <c r="V358" s="203"/>
      <c r="W358" s="203"/>
      <c r="X358" s="203"/>
      <c r="Y358" s="203"/>
      <c r="Z358" s="203"/>
      <c r="AA358" s="203"/>
      <c r="AB358" s="203"/>
      <c r="AC358" s="203"/>
      <c r="AD358" s="203"/>
      <c r="AE358" s="203"/>
      <c r="AF358" s="203"/>
      <c r="AG358" s="203"/>
      <c r="AH358" s="203"/>
      <c r="AI358" s="203"/>
      <c r="AJ358" s="203"/>
      <c r="AK358" s="203"/>
      <c r="AL358" s="203"/>
      <c r="AM358" s="203"/>
      <c r="AN358" s="203"/>
      <c r="AO358" s="203"/>
      <c r="AP358" s="203"/>
      <c r="AQ358" s="203"/>
      <c r="AR358" s="203"/>
      <c r="AS358" s="203"/>
      <c r="AT358" s="203"/>
      <c r="AU358" s="203"/>
      <c r="AV358" s="203"/>
      <c r="AW358" s="203"/>
      <c r="AX358" s="203"/>
      <c r="AY358" s="203"/>
      <c r="AZ358" s="203"/>
      <c r="BA358" s="203"/>
      <c r="BB358" s="203"/>
      <c r="BC358" s="203"/>
      <c r="BD358" s="203"/>
      <c r="BE358" s="203"/>
      <c r="BF358" s="203"/>
      <c r="BG358" s="203"/>
      <c r="BH358" s="203"/>
      <c r="BI358" s="203"/>
      <c r="BJ358" s="203"/>
      <c r="BK358" s="203"/>
      <c r="BL358" s="203"/>
      <c r="BM358" s="56"/>
    </row>
    <row r="359" spans="1:65">
      <c r="A359" s="29"/>
      <c r="B359" s="3" t="s">
        <v>86</v>
      </c>
      <c r="C359" s="28"/>
      <c r="D359" s="13">
        <v>4.6509313396504763E-2</v>
      </c>
      <c r="E359" s="13">
        <v>3.0549309568951501E-2</v>
      </c>
      <c r="F359" s="13">
        <v>3.524445673069318E-2</v>
      </c>
      <c r="G359" s="13">
        <v>5.4772255750516662E-2</v>
      </c>
      <c r="H359" s="13">
        <v>1.2785313954496676E-2</v>
      </c>
      <c r="I359" s="13">
        <v>2.468264636611318E-2</v>
      </c>
      <c r="J359" s="13">
        <v>2.098547897694757E-2</v>
      </c>
      <c r="K359" s="13">
        <v>2.5475467790937983E-2</v>
      </c>
      <c r="L359" s="149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29"/>
      <c r="B360" s="3" t="s">
        <v>263</v>
      </c>
      <c r="C360" s="28"/>
      <c r="D360" s="13">
        <v>1.225926035484326E-2</v>
      </c>
      <c r="E360" s="13">
        <v>3.2952591226260708E-3</v>
      </c>
      <c r="F360" s="13">
        <v>8.6517661693615189E-2</v>
      </c>
      <c r="G360" s="13">
        <v>-6.1999140983929224E-2</v>
      </c>
      <c r="H360" s="13">
        <v>3.375511337396131E-2</v>
      </c>
      <c r="I360" s="13">
        <v>-6.5907477896496203E-2</v>
      </c>
      <c r="J360" s="13">
        <v>-1.6271599106895684E-2</v>
      </c>
      <c r="K360" s="13">
        <v>8.3509234422760592E-3</v>
      </c>
      <c r="L360" s="149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29"/>
      <c r="B361" s="45" t="s">
        <v>264</v>
      </c>
      <c r="C361" s="46"/>
      <c r="D361" s="44">
        <v>0.17</v>
      </c>
      <c r="E361" s="44">
        <v>7.0000000000000007E-2</v>
      </c>
      <c r="F361" s="44">
        <v>2.1800000000000002</v>
      </c>
      <c r="G361" s="44">
        <v>1.83</v>
      </c>
      <c r="H361" s="44">
        <v>0.75</v>
      </c>
      <c r="I361" s="44">
        <v>1.93</v>
      </c>
      <c r="J361" s="44">
        <v>0.6</v>
      </c>
      <c r="K361" s="44">
        <v>7.0000000000000007E-2</v>
      </c>
      <c r="L361" s="149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B362" s="30"/>
      <c r="C362" s="20"/>
      <c r="D362" s="20"/>
      <c r="E362" s="20"/>
      <c r="F362" s="20"/>
      <c r="G362" s="20"/>
      <c r="H362" s="20"/>
      <c r="I362" s="20"/>
      <c r="J362" s="20"/>
      <c r="K362" s="20"/>
      <c r="BM362" s="55"/>
    </row>
    <row r="363" spans="1:65" ht="15">
      <c r="B363" s="8" t="s">
        <v>503</v>
      </c>
      <c r="BM363" s="27" t="s">
        <v>66</v>
      </c>
    </row>
    <row r="364" spans="1:65" ht="15">
      <c r="A364" s="24" t="s">
        <v>81</v>
      </c>
      <c r="B364" s="18" t="s">
        <v>110</v>
      </c>
      <c r="C364" s="15" t="s">
        <v>111</v>
      </c>
      <c r="D364" s="16" t="s">
        <v>229</v>
      </c>
      <c r="E364" s="17" t="s">
        <v>229</v>
      </c>
      <c r="F364" s="17" t="s">
        <v>229</v>
      </c>
      <c r="G364" s="17" t="s">
        <v>229</v>
      </c>
      <c r="H364" s="17" t="s">
        <v>229</v>
      </c>
      <c r="I364" s="17" t="s">
        <v>229</v>
      </c>
      <c r="J364" s="17" t="s">
        <v>229</v>
      </c>
      <c r="K364" s="17" t="s">
        <v>229</v>
      </c>
      <c r="L364" s="17" t="s">
        <v>229</v>
      </c>
      <c r="M364" s="17" t="s">
        <v>229</v>
      </c>
      <c r="N364" s="17" t="s">
        <v>229</v>
      </c>
      <c r="O364" s="17" t="s">
        <v>229</v>
      </c>
      <c r="P364" s="17" t="s">
        <v>229</v>
      </c>
      <c r="Q364" s="17" t="s">
        <v>229</v>
      </c>
      <c r="R364" s="17" t="s">
        <v>229</v>
      </c>
      <c r="S364" s="149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7">
        <v>1</v>
      </c>
    </row>
    <row r="365" spans="1:65">
      <c r="A365" s="29"/>
      <c r="B365" s="19" t="s">
        <v>230</v>
      </c>
      <c r="C365" s="9" t="s">
        <v>230</v>
      </c>
      <c r="D365" s="147" t="s">
        <v>233</v>
      </c>
      <c r="E365" s="148" t="s">
        <v>234</v>
      </c>
      <c r="F365" s="148" t="s">
        <v>236</v>
      </c>
      <c r="G365" s="148" t="s">
        <v>238</v>
      </c>
      <c r="H365" s="148" t="s">
        <v>240</v>
      </c>
      <c r="I365" s="148" t="s">
        <v>241</v>
      </c>
      <c r="J365" s="148" t="s">
        <v>242</v>
      </c>
      <c r="K365" s="148" t="s">
        <v>243</v>
      </c>
      <c r="L365" s="148" t="s">
        <v>244</v>
      </c>
      <c r="M365" s="148" t="s">
        <v>245</v>
      </c>
      <c r="N365" s="148" t="s">
        <v>246</v>
      </c>
      <c r="O365" s="148" t="s">
        <v>247</v>
      </c>
      <c r="P365" s="148" t="s">
        <v>248</v>
      </c>
      <c r="Q365" s="148" t="s">
        <v>249</v>
      </c>
      <c r="R365" s="148" t="s">
        <v>284</v>
      </c>
      <c r="S365" s="149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7" t="s">
        <v>3</v>
      </c>
    </row>
    <row r="366" spans="1:65">
      <c r="A366" s="29"/>
      <c r="B366" s="19"/>
      <c r="C366" s="9"/>
      <c r="D366" s="10" t="s">
        <v>300</v>
      </c>
      <c r="E366" s="11" t="s">
        <v>300</v>
      </c>
      <c r="F366" s="11" t="s">
        <v>300</v>
      </c>
      <c r="G366" s="11" t="s">
        <v>301</v>
      </c>
      <c r="H366" s="11" t="s">
        <v>301</v>
      </c>
      <c r="I366" s="11" t="s">
        <v>301</v>
      </c>
      <c r="J366" s="11" t="s">
        <v>301</v>
      </c>
      <c r="K366" s="11" t="s">
        <v>301</v>
      </c>
      <c r="L366" s="11" t="s">
        <v>301</v>
      </c>
      <c r="M366" s="11" t="s">
        <v>114</v>
      </c>
      <c r="N366" s="11" t="s">
        <v>301</v>
      </c>
      <c r="O366" s="11" t="s">
        <v>300</v>
      </c>
      <c r="P366" s="11" t="s">
        <v>300</v>
      </c>
      <c r="Q366" s="11" t="s">
        <v>300</v>
      </c>
      <c r="R366" s="11" t="s">
        <v>301</v>
      </c>
      <c r="S366" s="149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7">
        <v>2</v>
      </c>
    </row>
    <row r="367" spans="1:65">
      <c r="A367" s="29"/>
      <c r="B367" s="19"/>
      <c r="C367" s="9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149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7">
        <v>2</v>
      </c>
    </row>
    <row r="368" spans="1:65">
      <c r="A368" s="29"/>
      <c r="B368" s="18">
        <v>1</v>
      </c>
      <c r="C368" s="14">
        <v>1</v>
      </c>
      <c r="D368" s="143">
        <v>1.8</v>
      </c>
      <c r="E368" s="143">
        <v>0.24372119768754286</v>
      </c>
      <c r="F368" s="143">
        <v>0.26960000000000001</v>
      </c>
      <c r="G368" s="143">
        <v>0.1</v>
      </c>
      <c r="H368" s="21">
        <v>0.12</v>
      </c>
      <c r="I368" s="21">
        <v>0.13</v>
      </c>
      <c r="J368" s="21">
        <v>0.12</v>
      </c>
      <c r="K368" s="21">
        <v>0.12</v>
      </c>
      <c r="L368" s="21">
        <v>0.12</v>
      </c>
      <c r="M368" s="143">
        <v>0.209727471</v>
      </c>
      <c r="N368" s="21" t="s">
        <v>265</v>
      </c>
      <c r="O368" s="143">
        <v>1.5</v>
      </c>
      <c r="P368" s="21">
        <v>0.12</v>
      </c>
      <c r="Q368" s="143">
        <v>1.4</v>
      </c>
      <c r="R368" s="143">
        <v>1.7</v>
      </c>
      <c r="S368" s="149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>
        <v>1</v>
      </c>
    </row>
    <row r="369" spans="1:65">
      <c r="A369" s="29"/>
      <c r="B369" s="19">
        <v>1</v>
      </c>
      <c r="C369" s="9">
        <v>2</v>
      </c>
      <c r="D369" s="144">
        <v>1.8</v>
      </c>
      <c r="E369" s="144">
        <v>0.21834240835727095</v>
      </c>
      <c r="F369" s="144">
        <v>0.24180000000000001</v>
      </c>
      <c r="G369" s="144">
        <v>0.2</v>
      </c>
      <c r="H369" s="11">
        <v>0.11</v>
      </c>
      <c r="I369" s="11">
        <v>0.11</v>
      </c>
      <c r="J369" s="11">
        <v>0.13</v>
      </c>
      <c r="K369" s="11">
        <v>0.13</v>
      </c>
      <c r="L369" s="11">
        <v>0.12</v>
      </c>
      <c r="M369" s="144">
        <v>0.25452439999999998</v>
      </c>
      <c r="N369" s="11" t="s">
        <v>265</v>
      </c>
      <c r="O369" s="144">
        <v>1.5</v>
      </c>
      <c r="P369" s="11">
        <v>0.08</v>
      </c>
      <c r="Q369" s="144">
        <v>1.3</v>
      </c>
      <c r="R369" s="144">
        <v>1.71</v>
      </c>
      <c r="S369" s="149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7</v>
      </c>
    </row>
    <row r="370" spans="1:65">
      <c r="A370" s="29"/>
      <c r="B370" s="19">
        <v>1</v>
      </c>
      <c r="C370" s="9">
        <v>3</v>
      </c>
      <c r="D370" s="144">
        <v>1.8</v>
      </c>
      <c r="E370" s="144">
        <v>0.24587119931470267</v>
      </c>
      <c r="F370" s="144">
        <v>0.28760000000000002</v>
      </c>
      <c r="G370" s="144">
        <v>0.2</v>
      </c>
      <c r="H370" s="11">
        <v>0.11</v>
      </c>
      <c r="I370" s="11">
        <v>0.12</v>
      </c>
      <c r="J370" s="11">
        <v>0.14000000000000001</v>
      </c>
      <c r="K370" s="11">
        <v>0.12</v>
      </c>
      <c r="L370" s="11">
        <v>0.14000000000000001</v>
      </c>
      <c r="M370" s="144">
        <v>0.24626049875000003</v>
      </c>
      <c r="N370" s="11" t="s">
        <v>265</v>
      </c>
      <c r="O370" s="144">
        <v>1.5</v>
      </c>
      <c r="P370" s="11">
        <v>0.1</v>
      </c>
      <c r="Q370" s="144">
        <v>1.3</v>
      </c>
      <c r="R370" s="144">
        <v>1.63</v>
      </c>
      <c r="S370" s="149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>
        <v>16</v>
      </c>
    </row>
    <row r="371" spans="1:65">
      <c r="A371" s="29"/>
      <c r="B371" s="19">
        <v>1</v>
      </c>
      <c r="C371" s="9">
        <v>4</v>
      </c>
      <c r="D371" s="144">
        <v>1.8</v>
      </c>
      <c r="E371" s="144">
        <v>0.22889212976772053</v>
      </c>
      <c r="F371" s="144">
        <v>0.28420000000000001</v>
      </c>
      <c r="G371" s="144">
        <v>0.3</v>
      </c>
      <c r="H371" s="11">
        <v>0.11</v>
      </c>
      <c r="I371" s="11">
        <v>0.11</v>
      </c>
      <c r="J371" s="11">
        <v>0.13</v>
      </c>
      <c r="K371" s="11">
        <v>0.12</v>
      </c>
      <c r="L371" s="145">
        <v>7.0000000000000007E-2</v>
      </c>
      <c r="M371" s="144">
        <v>0.20494264066666668</v>
      </c>
      <c r="N371" s="11" t="s">
        <v>265</v>
      </c>
      <c r="O371" s="144">
        <v>1.5</v>
      </c>
      <c r="P371" s="145">
        <v>0.06</v>
      </c>
      <c r="Q371" s="144">
        <v>1.3</v>
      </c>
      <c r="R371" s="144">
        <v>1.72</v>
      </c>
      <c r="S371" s="149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7">
        <v>0.11738888888888889</v>
      </c>
    </row>
    <row r="372" spans="1:65">
      <c r="A372" s="29"/>
      <c r="B372" s="19">
        <v>1</v>
      </c>
      <c r="C372" s="9">
        <v>5</v>
      </c>
      <c r="D372" s="144">
        <v>1.8</v>
      </c>
      <c r="E372" s="144">
        <v>0.201979630244224</v>
      </c>
      <c r="F372" s="144">
        <v>0.19620000000000001</v>
      </c>
      <c r="G372" s="144">
        <v>0.3</v>
      </c>
      <c r="H372" s="11">
        <v>0.11</v>
      </c>
      <c r="I372" s="11">
        <v>0.1</v>
      </c>
      <c r="J372" s="11">
        <v>0.13</v>
      </c>
      <c r="K372" s="11">
        <v>0.12</v>
      </c>
      <c r="L372" s="11">
        <v>0.11</v>
      </c>
      <c r="M372" s="144">
        <v>0.1950576051</v>
      </c>
      <c r="N372" s="11" t="s">
        <v>265</v>
      </c>
      <c r="O372" s="144">
        <v>1.5</v>
      </c>
      <c r="P372" s="11">
        <v>0.12</v>
      </c>
      <c r="Q372" s="144">
        <v>1.5</v>
      </c>
      <c r="R372" s="144">
        <v>1.83</v>
      </c>
      <c r="S372" s="149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7">
        <v>34</v>
      </c>
    </row>
    <row r="373" spans="1:65">
      <c r="A373" s="29"/>
      <c r="B373" s="19">
        <v>1</v>
      </c>
      <c r="C373" s="9">
        <v>6</v>
      </c>
      <c r="D373" s="144">
        <v>1.7</v>
      </c>
      <c r="E373" s="144">
        <v>0.21711100397991451</v>
      </c>
      <c r="F373" s="144">
        <v>0.23119999999999999</v>
      </c>
      <c r="G373" s="144">
        <v>0.1</v>
      </c>
      <c r="H373" s="11">
        <v>0.12</v>
      </c>
      <c r="I373" s="11">
        <v>0.11</v>
      </c>
      <c r="J373" s="11">
        <v>0.13</v>
      </c>
      <c r="K373" s="11">
        <v>0.12</v>
      </c>
      <c r="L373" s="11">
        <v>0.12</v>
      </c>
      <c r="M373" s="144">
        <v>0.25843817466666669</v>
      </c>
      <c r="N373" s="11" t="s">
        <v>265</v>
      </c>
      <c r="O373" s="144">
        <v>1.5</v>
      </c>
      <c r="P373" s="11">
        <v>0.1</v>
      </c>
      <c r="Q373" s="144">
        <v>1.4</v>
      </c>
      <c r="R373" s="144">
        <v>1.75</v>
      </c>
      <c r="S373" s="149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5"/>
    </row>
    <row r="374" spans="1:65">
      <c r="A374" s="29"/>
      <c r="B374" s="20" t="s">
        <v>260</v>
      </c>
      <c r="C374" s="12"/>
      <c r="D374" s="22">
        <v>1.7833333333333332</v>
      </c>
      <c r="E374" s="22">
        <v>0.22598626155856258</v>
      </c>
      <c r="F374" s="22">
        <v>0.25176666666666669</v>
      </c>
      <c r="G374" s="22">
        <v>0.20000000000000004</v>
      </c>
      <c r="H374" s="22">
        <v>0.11333333333333333</v>
      </c>
      <c r="I374" s="22">
        <v>0.11333333333333333</v>
      </c>
      <c r="J374" s="22">
        <v>0.13</v>
      </c>
      <c r="K374" s="22">
        <v>0.12166666666666666</v>
      </c>
      <c r="L374" s="22">
        <v>0.11333333333333334</v>
      </c>
      <c r="M374" s="22">
        <v>0.22815846503055556</v>
      </c>
      <c r="N374" s="22" t="s">
        <v>687</v>
      </c>
      <c r="O374" s="22">
        <v>1.5</v>
      </c>
      <c r="P374" s="22">
        <v>9.6666666666666679E-2</v>
      </c>
      <c r="Q374" s="22">
        <v>1.3666666666666665</v>
      </c>
      <c r="R374" s="22">
        <v>1.7233333333333334</v>
      </c>
      <c r="S374" s="149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5"/>
    </row>
    <row r="375" spans="1:65">
      <c r="A375" s="29"/>
      <c r="B375" s="3" t="s">
        <v>261</v>
      </c>
      <c r="C375" s="28"/>
      <c r="D375" s="11">
        <v>1.8</v>
      </c>
      <c r="E375" s="11">
        <v>0.22361726906249574</v>
      </c>
      <c r="F375" s="11">
        <v>0.25570000000000004</v>
      </c>
      <c r="G375" s="11">
        <v>0.2</v>
      </c>
      <c r="H375" s="11">
        <v>0.11</v>
      </c>
      <c r="I375" s="11">
        <v>0.11</v>
      </c>
      <c r="J375" s="11">
        <v>0.13</v>
      </c>
      <c r="K375" s="11">
        <v>0.12</v>
      </c>
      <c r="L375" s="11">
        <v>0.12</v>
      </c>
      <c r="M375" s="11">
        <v>0.227993984875</v>
      </c>
      <c r="N375" s="11" t="s">
        <v>687</v>
      </c>
      <c r="O375" s="11">
        <v>1.5</v>
      </c>
      <c r="P375" s="11">
        <v>0.1</v>
      </c>
      <c r="Q375" s="11">
        <v>1.35</v>
      </c>
      <c r="R375" s="11">
        <v>1.7149999999999999</v>
      </c>
      <c r="S375" s="149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29"/>
      <c r="B376" s="3" t="s">
        <v>262</v>
      </c>
      <c r="C376" s="28"/>
      <c r="D376" s="23">
        <v>4.0824829046386339E-2</v>
      </c>
      <c r="E376" s="23">
        <v>1.6922764638358585E-2</v>
      </c>
      <c r="F376" s="23">
        <v>3.5394783043079213E-2</v>
      </c>
      <c r="G376" s="23">
        <v>8.9442719099991533E-2</v>
      </c>
      <c r="H376" s="23">
        <v>5.1639777949432199E-3</v>
      </c>
      <c r="I376" s="23">
        <v>1.0327955589886443E-2</v>
      </c>
      <c r="J376" s="23">
        <v>6.324555320336764E-3</v>
      </c>
      <c r="K376" s="23">
        <v>4.0824829046386332E-3</v>
      </c>
      <c r="L376" s="23">
        <v>2.3380903889000142E-2</v>
      </c>
      <c r="M376" s="23">
        <v>2.7978741705915428E-2</v>
      </c>
      <c r="N376" s="23" t="s">
        <v>687</v>
      </c>
      <c r="O376" s="23">
        <v>0</v>
      </c>
      <c r="P376" s="23">
        <v>2.3380903889000174E-2</v>
      </c>
      <c r="Q376" s="23">
        <v>8.1649658092772567E-2</v>
      </c>
      <c r="R376" s="23">
        <v>6.5625198412398528E-2</v>
      </c>
      <c r="S376" s="149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29"/>
      <c r="B377" s="3" t="s">
        <v>86</v>
      </c>
      <c r="C377" s="28"/>
      <c r="D377" s="13">
        <v>2.2892427502646546E-2</v>
      </c>
      <c r="E377" s="13">
        <v>7.4884041718497038E-2</v>
      </c>
      <c r="F377" s="13">
        <v>0.14058566017375562</v>
      </c>
      <c r="G377" s="13">
        <v>0.44721359549995759</v>
      </c>
      <c r="H377" s="13">
        <v>4.5564509955381353E-2</v>
      </c>
      <c r="I377" s="13">
        <v>9.1129019910762735E-2</v>
      </c>
      <c r="J377" s="13">
        <v>4.8650425541052027E-2</v>
      </c>
      <c r="K377" s="13">
        <v>3.3554654010728498E-2</v>
      </c>
      <c r="L377" s="13">
        <v>0.20630209313823653</v>
      </c>
      <c r="M377" s="13">
        <v>0.12262854986409751</v>
      </c>
      <c r="N377" s="13" t="s">
        <v>687</v>
      </c>
      <c r="O377" s="13">
        <v>0</v>
      </c>
      <c r="P377" s="13">
        <v>0.24187141954138108</v>
      </c>
      <c r="Q377" s="13">
        <v>5.9743652263004328E-2</v>
      </c>
      <c r="R377" s="13">
        <v>3.808038592595659E-2</v>
      </c>
      <c r="S377" s="149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29"/>
      <c r="B378" s="3" t="s">
        <v>263</v>
      </c>
      <c r="C378" s="28"/>
      <c r="D378" s="13">
        <v>14.191670610506387</v>
      </c>
      <c r="E378" s="13">
        <v>0.92510776528827554</v>
      </c>
      <c r="F378" s="13">
        <v>1.144723142451491</v>
      </c>
      <c r="G378" s="13">
        <v>0.7037387600567917</v>
      </c>
      <c r="H378" s="13">
        <v>-3.4548035967818302E-2</v>
      </c>
      <c r="I378" s="13">
        <v>-3.4548035967818302E-2</v>
      </c>
      <c r="J378" s="13">
        <v>0.10743019403691445</v>
      </c>
      <c r="K378" s="13">
        <v>3.6441079034547963E-2</v>
      </c>
      <c r="L378" s="13">
        <v>-3.4548035967818191E-2</v>
      </c>
      <c r="M378" s="13">
        <v>0.9436121015380976</v>
      </c>
      <c r="N378" s="13" t="s">
        <v>687</v>
      </c>
      <c r="O378" s="13">
        <v>11.778040700425935</v>
      </c>
      <c r="P378" s="13">
        <v>-0.17652626597255083</v>
      </c>
      <c r="Q378" s="13">
        <v>10.642214860388073</v>
      </c>
      <c r="R378" s="13">
        <v>13.680548982489352</v>
      </c>
      <c r="S378" s="149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29"/>
      <c r="B379" s="45" t="s">
        <v>264</v>
      </c>
      <c r="C379" s="46"/>
      <c r="D379" s="44" t="s">
        <v>265</v>
      </c>
      <c r="E379" s="44">
        <v>3.24</v>
      </c>
      <c r="F379" s="44">
        <v>4.08</v>
      </c>
      <c r="G379" s="44" t="s">
        <v>265</v>
      </c>
      <c r="H379" s="44">
        <v>0.4</v>
      </c>
      <c r="I379" s="44">
        <v>0.4</v>
      </c>
      <c r="J379" s="44">
        <v>0.13</v>
      </c>
      <c r="K379" s="44">
        <v>0.13</v>
      </c>
      <c r="L379" s="44">
        <v>0.4</v>
      </c>
      <c r="M379" s="44">
        <v>3.31</v>
      </c>
      <c r="N379" s="44" t="s">
        <v>265</v>
      </c>
      <c r="O379" s="44" t="s">
        <v>265</v>
      </c>
      <c r="P379" s="44">
        <v>0.94</v>
      </c>
      <c r="Q379" s="44" t="s">
        <v>265</v>
      </c>
      <c r="R379" s="44">
        <v>51.71</v>
      </c>
      <c r="S379" s="149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B380" s="3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BM380" s="55"/>
    </row>
    <row r="381" spans="1:65" ht="15">
      <c r="B381" s="8" t="s">
        <v>504</v>
      </c>
      <c r="BM381" s="27" t="s">
        <v>66</v>
      </c>
    </row>
    <row r="382" spans="1:65" ht="15">
      <c r="A382" s="24" t="s">
        <v>8</v>
      </c>
      <c r="B382" s="18" t="s">
        <v>110</v>
      </c>
      <c r="C382" s="15" t="s">
        <v>111</v>
      </c>
      <c r="D382" s="16" t="s">
        <v>229</v>
      </c>
      <c r="E382" s="17" t="s">
        <v>229</v>
      </c>
      <c r="F382" s="17" t="s">
        <v>229</v>
      </c>
      <c r="G382" s="17" t="s">
        <v>229</v>
      </c>
      <c r="H382" s="17" t="s">
        <v>229</v>
      </c>
      <c r="I382" s="17" t="s">
        <v>229</v>
      </c>
      <c r="J382" s="17" t="s">
        <v>229</v>
      </c>
      <c r="K382" s="17" t="s">
        <v>229</v>
      </c>
      <c r="L382" s="17" t="s">
        <v>229</v>
      </c>
      <c r="M382" s="17" t="s">
        <v>229</v>
      </c>
      <c r="N382" s="17" t="s">
        <v>229</v>
      </c>
      <c r="O382" s="17" t="s">
        <v>229</v>
      </c>
      <c r="P382" s="17" t="s">
        <v>229</v>
      </c>
      <c r="Q382" s="17" t="s">
        <v>229</v>
      </c>
      <c r="R382" s="17" t="s">
        <v>229</v>
      </c>
      <c r="S382" s="17" t="s">
        <v>229</v>
      </c>
      <c r="T382" s="149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7">
        <v>1</v>
      </c>
    </row>
    <row r="383" spans="1:65">
      <c r="A383" s="29"/>
      <c r="B383" s="19" t="s">
        <v>230</v>
      </c>
      <c r="C383" s="9" t="s">
        <v>230</v>
      </c>
      <c r="D383" s="147" t="s">
        <v>233</v>
      </c>
      <c r="E383" s="148" t="s">
        <v>234</v>
      </c>
      <c r="F383" s="148" t="s">
        <v>238</v>
      </c>
      <c r="G383" s="148" t="s">
        <v>240</v>
      </c>
      <c r="H383" s="148" t="s">
        <v>241</v>
      </c>
      <c r="I383" s="148" t="s">
        <v>242</v>
      </c>
      <c r="J383" s="148" t="s">
        <v>243</v>
      </c>
      <c r="K383" s="148" t="s">
        <v>244</v>
      </c>
      <c r="L383" s="148" t="s">
        <v>245</v>
      </c>
      <c r="M383" s="148" t="s">
        <v>246</v>
      </c>
      <c r="N383" s="148" t="s">
        <v>247</v>
      </c>
      <c r="O383" s="148" t="s">
        <v>248</v>
      </c>
      <c r="P383" s="148" t="s">
        <v>249</v>
      </c>
      <c r="Q383" s="148" t="s">
        <v>250</v>
      </c>
      <c r="R383" s="148" t="s">
        <v>284</v>
      </c>
      <c r="S383" s="148" t="s">
        <v>254</v>
      </c>
      <c r="T383" s="149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7" t="s">
        <v>3</v>
      </c>
    </row>
    <row r="384" spans="1:65">
      <c r="A384" s="29"/>
      <c r="B384" s="19"/>
      <c r="C384" s="9"/>
      <c r="D384" s="10" t="s">
        <v>300</v>
      </c>
      <c r="E384" s="11" t="s">
        <v>300</v>
      </c>
      <c r="F384" s="11" t="s">
        <v>301</v>
      </c>
      <c r="G384" s="11" t="s">
        <v>301</v>
      </c>
      <c r="H384" s="11" t="s">
        <v>301</v>
      </c>
      <c r="I384" s="11" t="s">
        <v>301</v>
      </c>
      <c r="J384" s="11" t="s">
        <v>301</v>
      </c>
      <c r="K384" s="11" t="s">
        <v>301</v>
      </c>
      <c r="L384" s="11" t="s">
        <v>114</v>
      </c>
      <c r="M384" s="11" t="s">
        <v>301</v>
      </c>
      <c r="N384" s="11" t="s">
        <v>300</v>
      </c>
      <c r="O384" s="11" t="s">
        <v>300</v>
      </c>
      <c r="P384" s="11" t="s">
        <v>300</v>
      </c>
      <c r="Q384" s="11" t="s">
        <v>301</v>
      </c>
      <c r="R384" s="11" t="s">
        <v>301</v>
      </c>
      <c r="S384" s="11" t="s">
        <v>300</v>
      </c>
      <c r="T384" s="149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7">
        <v>2</v>
      </c>
    </row>
    <row r="385" spans="1:65">
      <c r="A385" s="29"/>
      <c r="B385" s="19"/>
      <c r="C385" s="9"/>
      <c r="D385" s="25"/>
      <c r="E385" s="25"/>
      <c r="F385" s="25"/>
      <c r="G385" s="25"/>
      <c r="H385" s="25"/>
      <c r="I385" s="25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149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7">
        <v>3</v>
      </c>
    </row>
    <row r="386" spans="1:65">
      <c r="A386" s="29"/>
      <c r="B386" s="18">
        <v>1</v>
      </c>
      <c r="C386" s="14">
        <v>1</v>
      </c>
      <c r="D386" s="21">
        <v>3.3</v>
      </c>
      <c r="E386" s="21">
        <v>3.5053518985703054</v>
      </c>
      <c r="F386" s="143">
        <v>0.6</v>
      </c>
      <c r="G386" s="21">
        <v>3.6</v>
      </c>
      <c r="H386" s="21">
        <v>3.5</v>
      </c>
      <c r="I386" s="21">
        <v>3.5</v>
      </c>
      <c r="J386" s="21">
        <v>3.6</v>
      </c>
      <c r="K386" s="21">
        <v>3.5</v>
      </c>
      <c r="L386" s="21">
        <v>3.3416927711999995</v>
      </c>
      <c r="M386" s="21">
        <v>3.04</v>
      </c>
      <c r="N386" s="21">
        <v>3.1</v>
      </c>
      <c r="O386" s="21">
        <v>3.27</v>
      </c>
      <c r="P386" s="21">
        <v>3.5</v>
      </c>
      <c r="Q386" s="143">
        <v>2.91</v>
      </c>
      <c r="R386" s="21">
        <v>3.31</v>
      </c>
      <c r="S386" s="143">
        <v>4</v>
      </c>
      <c r="T386" s="149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7">
        <v>1</v>
      </c>
    </row>
    <row r="387" spans="1:65">
      <c r="A387" s="29"/>
      <c r="B387" s="19">
        <v>1</v>
      </c>
      <c r="C387" s="9">
        <v>2</v>
      </c>
      <c r="D387" s="11">
        <v>3.18</v>
      </c>
      <c r="E387" s="11">
        <v>3.3501845766907463</v>
      </c>
      <c r="F387" s="144">
        <v>2.9</v>
      </c>
      <c r="G387" s="11">
        <v>3.6</v>
      </c>
      <c r="H387" s="11">
        <v>3.5</v>
      </c>
      <c r="I387" s="11">
        <v>3.4</v>
      </c>
      <c r="J387" s="11">
        <v>3.7</v>
      </c>
      <c r="K387" s="11">
        <v>3.5</v>
      </c>
      <c r="L387" s="11">
        <v>3.2486105907699998</v>
      </c>
      <c r="M387" s="11">
        <v>3.01</v>
      </c>
      <c r="N387" s="11">
        <v>3</v>
      </c>
      <c r="O387" s="11">
        <v>3.03</v>
      </c>
      <c r="P387" s="11">
        <v>3.52</v>
      </c>
      <c r="Q387" s="144">
        <v>2.89</v>
      </c>
      <c r="R387" s="11">
        <v>3.5</v>
      </c>
      <c r="S387" s="144">
        <v>4</v>
      </c>
      <c r="T387" s="149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7">
        <v>22</v>
      </c>
    </row>
    <row r="388" spans="1:65">
      <c r="A388" s="29"/>
      <c r="B388" s="19">
        <v>1</v>
      </c>
      <c r="C388" s="9">
        <v>3</v>
      </c>
      <c r="D388" s="11">
        <v>3.62</v>
      </c>
      <c r="E388" s="11">
        <v>3.3574622037910027</v>
      </c>
      <c r="F388" s="144">
        <v>2.4</v>
      </c>
      <c r="G388" s="11">
        <v>3.6</v>
      </c>
      <c r="H388" s="11">
        <v>3.5</v>
      </c>
      <c r="I388" s="11">
        <v>3.4</v>
      </c>
      <c r="J388" s="11">
        <v>3.5</v>
      </c>
      <c r="K388" s="11">
        <v>3.6</v>
      </c>
      <c r="L388" s="11">
        <v>3.0877225784099993</v>
      </c>
      <c r="M388" s="11">
        <v>2.91</v>
      </c>
      <c r="N388" s="11">
        <v>3.1</v>
      </c>
      <c r="O388" s="11">
        <v>3.17</v>
      </c>
      <c r="P388" s="11">
        <v>3.53</v>
      </c>
      <c r="Q388" s="144">
        <v>2.84</v>
      </c>
      <c r="R388" s="11">
        <v>3.37</v>
      </c>
      <c r="S388" s="144">
        <v>3.8</v>
      </c>
      <c r="T388" s="149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7">
        <v>16</v>
      </c>
    </row>
    <row r="389" spans="1:65">
      <c r="A389" s="29"/>
      <c r="B389" s="19">
        <v>1</v>
      </c>
      <c r="C389" s="9">
        <v>4</v>
      </c>
      <c r="D389" s="11">
        <v>3.2</v>
      </c>
      <c r="E389" s="11">
        <v>3.4333361346001023</v>
      </c>
      <c r="F389" s="144">
        <v>3.1</v>
      </c>
      <c r="G389" s="11">
        <v>3.6</v>
      </c>
      <c r="H389" s="11">
        <v>3.5</v>
      </c>
      <c r="I389" s="11">
        <v>3.3</v>
      </c>
      <c r="J389" s="11">
        <v>3.5</v>
      </c>
      <c r="K389" s="11">
        <v>3.6</v>
      </c>
      <c r="L389" s="11">
        <v>3.3601906011299998</v>
      </c>
      <c r="M389" s="11">
        <v>2.96</v>
      </c>
      <c r="N389" s="11">
        <v>3</v>
      </c>
      <c r="O389" s="11">
        <v>3.36</v>
      </c>
      <c r="P389" s="11">
        <v>3.51</v>
      </c>
      <c r="Q389" s="144">
        <v>2.9</v>
      </c>
      <c r="R389" s="11">
        <v>3.41</v>
      </c>
      <c r="S389" s="144">
        <v>3.8</v>
      </c>
      <c r="T389" s="149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7">
        <v>3.3741845601220763</v>
      </c>
    </row>
    <row r="390" spans="1:65">
      <c r="A390" s="29"/>
      <c r="B390" s="19">
        <v>1</v>
      </c>
      <c r="C390" s="9">
        <v>5</v>
      </c>
      <c r="D390" s="11">
        <v>3.44</v>
      </c>
      <c r="E390" s="11">
        <v>3.4537604594858147</v>
      </c>
      <c r="F390" s="144">
        <v>3.4</v>
      </c>
      <c r="G390" s="11">
        <v>3.6</v>
      </c>
      <c r="H390" s="145">
        <v>3.2</v>
      </c>
      <c r="I390" s="11">
        <v>3.3</v>
      </c>
      <c r="J390" s="11">
        <v>3.5</v>
      </c>
      <c r="K390" s="11">
        <v>3.4</v>
      </c>
      <c r="L390" s="11">
        <v>3.0943103077799994</v>
      </c>
      <c r="M390" s="11">
        <v>2.89</v>
      </c>
      <c r="N390" s="11">
        <v>3</v>
      </c>
      <c r="O390" s="11">
        <v>3.53</v>
      </c>
      <c r="P390" s="11">
        <v>3.5</v>
      </c>
      <c r="Q390" s="145">
        <v>2.99</v>
      </c>
      <c r="R390" s="11">
        <v>3.55</v>
      </c>
      <c r="S390" s="144">
        <v>4</v>
      </c>
      <c r="T390" s="149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7">
        <v>35</v>
      </c>
    </row>
    <row r="391" spans="1:65">
      <c r="A391" s="29"/>
      <c r="B391" s="19">
        <v>1</v>
      </c>
      <c r="C391" s="9">
        <v>6</v>
      </c>
      <c r="D391" s="11">
        <v>3.4</v>
      </c>
      <c r="E391" s="11">
        <v>3.4615829659639807</v>
      </c>
      <c r="F391" s="144">
        <v>0.5</v>
      </c>
      <c r="G391" s="11">
        <v>3.6</v>
      </c>
      <c r="H391" s="11">
        <v>3.5</v>
      </c>
      <c r="I391" s="11">
        <v>3.4</v>
      </c>
      <c r="J391" s="11">
        <v>3.7</v>
      </c>
      <c r="K391" s="11">
        <v>3.5</v>
      </c>
      <c r="L391" s="11">
        <v>3.3601906011299998</v>
      </c>
      <c r="M391" s="11">
        <v>2.94</v>
      </c>
      <c r="N391" s="11">
        <v>3.1</v>
      </c>
      <c r="O391" s="11">
        <v>3.38</v>
      </c>
      <c r="P391" s="145">
        <v>3.75</v>
      </c>
      <c r="Q391" s="144">
        <v>2.89</v>
      </c>
      <c r="R391" s="11">
        <v>3.49</v>
      </c>
      <c r="S391" s="144">
        <v>4</v>
      </c>
      <c r="T391" s="149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5"/>
    </row>
    <row r="392" spans="1:65">
      <c r="A392" s="29"/>
      <c r="B392" s="20" t="s">
        <v>260</v>
      </c>
      <c r="C392" s="12"/>
      <c r="D392" s="22">
        <v>3.3566666666666669</v>
      </c>
      <c r="E392" s="22">
        <v>3.4269463731836587</v>
      </c>
      <c r="F392" s="22">
        <v>2.15</v>
      </c>
      <c r="G392" s="22">
        <v>3.6</v>
      </c>
      <c r="H392" s="22">
        <v>3.4499999999999997</v>
      </c>
      <c r="I392" s="22">
        <v>3.3833333333333333</v>
      </c>
      <c r="J392" s="22">
        <v>3.5833333333333335</v>
      </c>
      <c r="K392" s="22">
        <v>3.5166666666666662</v>
      </c>
      <c r="L392" s="22">
        <v>3.2487862417366666</v>
      </c>
      <c r="M392" s="22">
        <v>2.9583333333333339</v>
      </c>
      <c r="N392" s="22">
        <v>3.0500000000000003</v>
      </c>
      <c r="O392" s="22">
        <v>3.2899999999999996</v>
      </c>
      <c r="P392" s="22">
        <v>3.5516666666666663</v>
      </c>
      <c r="Q392" s="22">
        <v>2.9033333333333338</v>
      </c>
      <c r="R392" s="22">
        <v>3.4383333333333339</v>
      </c>
      <c r="S392" s="22">
        <v>3.9333333333333336</v>
      </c>
      <c r="T392" s="149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5"/>
    </row>
    <row r="393" spans="1:65">
      <c r="A393" s="29"/>
      <c r="B393" s="3" t="s">
        <v>261</v>
      </c>
      <c r="C393" s="28"/>
      <c r="D393" s="11">
        <v>3.3499999999999996</v>
      </c>
      <c r="E393" s="11">
        <v>3.4435482970429585</v>
      </c>
      <c r="F393" s="11">
        <v>2.65</v>
      </c>
      <c r="G393" s="11">
        <v>3.6</v>
      </c>
      <c r="H393" s="11">
        <v>3.5</v>
      </c>
      <c r="I393" s="11">
        <v>3.4</v>
      </c>
      <c r="J393" s="11">
        <v>3.55</v>
      </c>
      <c r="K393" s="11">
        <v>3.5</v>
      </c>
      <c r="L393" s="11">
        <v>3.2951516809849997</v>
      </c>
      <c r="M393" s="11">
        <v>2.95</v>
      </c>
      <c r="N393" s="11">
        <v>3.05</v>
      </c>
      <c r="O393" s="11">
        <v>3.3149999999999999</v>
      </c>
      <c r="P393" s="11">
        <v>3.5149999999999997</v>
      </c>
      <c r="Q393" s="11">
        <v>2.895</v>
      </c>
      <c r="R393" s="11">
        <v>3.45</v>
      </c>
      <c r="S393" s="11">
        <v>4</v>
      </c>
      <c r="T393" s="149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5"/>
    </row>
    <row r="394" spans="1:65">
      <c r="A394" s="29"/>
      <c r="B394" s="3" t="s">
        <v>262</v>
      </c>
      <c r="C394" s="28"/>
      <c r="D394" s="23">
        <v>0.1656099835959978</v>
      </c>
      <c r="E394" s="23">
        <v>6.1363454014211269E-2</v>
      </c>
      <c r="F394" s="23">
        <v>1.2817956155331476</v>
      </c>
      <c r="G394" s="23">
        <v>0</v>
      </c>
      <c r="H394" s="23">
        <v>0.12247448713915883</v>
      </c>
      <c r="I394" s="23">
        <v>7.5277265270908167E-2</v>
      </c>
      <c r="J394" s="23">
        <v>9.831920802501759E-2</v>
      </c>
      <c r="K394" s="23">
        <v>7.5277265270908167E-2</v>
      </c>
      <c r="L394" s="23">
        <v>0.12904095045360739</v>
      </c>
      <c r="M394" s="23">
        <v>5.7763887219149795E-2</v>
      </c>
      <c r="N394" s="23">
        <v>5.4772255750516662E-2</v>
      </c>
      <c r="O394" s="23">
        <v>0.17492855684535899</v>
      </c>
      <c r="P394" s="23">
        <v>9.7860444852180553E-2</v>
      </c>
      <c r="Q394" s="23">
        <v>4.8853522561496797E-2</v>
      </c>
      <c r="R394" s="23">
        <v>9.0424922818140435E-2</v>
      </c>
      <c r="S394" s="23">
        <v>0.10327955589886455</v>
      </c>
      <c r="T394" s="202"/>
      <c r="U394" s="203"/>
      <c r="V394" s="203"/>
      <c r="W394" s="203"/>
      <c r="X394" s="203"/>
      <c r="Y394" s="203"/>
      <c r="Z394" s="203"/>
      <c r="AA394" s="203"/>
      <c r="AB394" s="203"/>
      <c r="AC394" s="203"/>
      <c r="AD394" s="203"/>
      <c r="AE394" s="203"/>
      <c r="AF394" s="203"/>
      <c r="AG394" s="203"/>
      <c r="AH394" s="203"/>
      <c r="AI394" s="203"/>
      <c r="AJ394" s="203"/>
      <c r="AK394" s="203"/>
      <c r="AL394" s="203"/>
      <c r="AM394" s="203"/>
      <c r="AN394" s="203"/>
      <c r="AO394" s="203"/>
      <c r="AP394" s="203"/>
      <c r="AQ394" s="203"/>
      <c r="AR394" s="203"/>
      <c r="AS394" s="203"/>
      <c r="AT394" s="203"/>
      <c r="AU394" s="203"/>
      <c r="AV394" s="203"/>
      <c r="AW394" s="203"/>
      <c r="AX394" s="203"/>
      <c r="AY394" s="203"/>
      <c r="AZ394" s="203"/>
      <c r="BA394" s="203"/>
      <c r="BB394" s="203"/>
      <c r="BC394" s="203"/>
      <c r="BD394" s="203"/>
      <c r="BE394" s="203"/>
      <c r="BF394" s="203"/>
      <c r="BG394" s="203"/>
      <c r="BH394" s="203"/>
      <c r="BI394" s="203"/>
      <c r="BJ394" s="203"/>
      <c r="BK394" s="203"/>
      <c r="BL394" s="203"/>
      <c r="BM394" s="56"/>
    </row>
    <row r="395" spans="1:65">
      <c r="A395" s="29"/>
      <c r="B395" s="3" t="s">
        <v>86</v>
      </c>
      <c r="C395" s="28"/>
      <c r="D395" s="13">
        <v>4.9337631657198941E-2</v>
      </c>
      <c r="E395" s="13">
        <v>1.7906161151043681E-2</v>
      </c>
      <c r="F395" s="13">
        <v>0.59618400722471987</v>
      </c>
      <c r="G395" s="13">
        <v>0</v>
      </c>
      <c r="H395" s="13">
        <v>3.5499851344683725E-2</v>
      </c>
      <c r="I395" s="13">
        <v>2.2249438011105863E-2</v>
      </c>
      <c r="J395" s="13">
        <v>2.743791851860956E-2</v>
      </c>
      <c r="K395" s="13">
        <v>2.1405857423007064E-2</v>
      </c>
      <c r="L395" s="13">
        <v>3.9719741728722488E-2</v>
      </c>
      <c r="M395" s="13">
        <v>1.9525821031825281E-2</v>
      </c>
      <c r="N395" s="13">
        <v>1.7958116639513657E-2</v>
      </c>
      <c r="O395" s="13">
        <v>5.3169774117130399E-2</v>
      </c>
      <c r="P395" s="13">
        <v>2.7553386631303772E-2</v>
      </c>
      <c r="Q395" s="13">
        <v>1.6826701226692348E-2</v>
      </c>
      <c r="R395" s="13">
        <v>2.6299056563686016E-2</v>
      </c>
      <c r="S395" s="13">
        <v>2.6257514211575732E-2</v>
      </c>
      <c r="T395" s="149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29"/>
      <c r="B396" s="3" t="s">
        <v>263</v>
      </c>
      <c r="C396" s="28"/>
      <c r="D396" s="13">
        <v>-5.1917413358015807E-3</v>
      </c>
      <c r="E396" s="13">
        <v>1.5636907857723648E-2</v>
      </c>
      <c r="F396" s="13">
        <v>-0.36280901009095545</v>
      </c>
      <c r="G396" s="13">
        <v>6.6924448219795707E-2</v>
      </c>
      <c r="H396" s="13">
        <v>2.2469262877303997E-2</v>
      </c>
      <c r="I396" s="13">
        <v>2.7114027250856321E-3</v>
      </c>
      <c r="J396" s="13">
        <v>6.1984983181740949E-2</v>
      </c>
      <c r="K396" s="13">
        <v>4.2227123029522362E-2</v>
      </c>
      <c r="L396" s="13">
        <v>-3.7164036569734327E-2</v>
      </c>
      <c r="M396" s="13">
        <v>-0.12324495574530669</v>
      </c>
      <c r="N396" s="13">
        <v>-9.6077898036006415E-2</v>
      </c>
      <c r="O396" s="13">
        <v>-2.4949601488020279E-2</v>
      </c>
      <c r="P396" s="13">
        <v>5.2599999609437065E-2</v>
      </c>
      <c r="Q396" s="13">
        <v>-0.13954519037088697</v>
      </c>
      <c r="R396" s="13">
        <v>1.9011637350666133E-2</v>
      </c>
      <c r="S396" s="13">
        <v>0.16571374898088775</v>
      </c>
      <c r="T396" s="149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29"/>
      <c r="B397" s="45" t="s">
        <v>264</v>
      </c>
      <c r="C397" s="46"/>
      <c r="D397" s="44">
        <v>0.22</v>
      </c>
      <c r="E397" s="44">
        <v>0.1</v>
      </c>
      <c r="F397" s="44">
        <v>5.59</v>
      </c>
      <c r="G397" s="44">
        <v>0.87</v>
      </c>
      <c r="H397" s="44">
        <v>0.2</v>
      </c>
      <c r="I397" s="44">
        <v>0.1</v>
      </c>
      <c r="J397" s="44">
        <v>0.79</v>
      </c>
      <c r="K397" s="44">
        <v>0.5</v>
      </c>
      <c r="L397" s="44">
        <v>0.7</v>
      </c>
      <c r="M397" s="44">
        <v>1.99</v>
      </c>
      <c r="N397" s="44">
        <v>1.58</v>
      </c>
      <c r="O397" s="44">
        <v>0.51</v>
      </c>
      <c r="P397" s="44">
        <v>0.65</v>
      </c>
      <c r="Q397" s="44">
        <v>2.23</v>
      </c>
      <c r="R397" s="44">
        <v>0.15</v>
      </c>
      <c r="S397" s="44">
        <v>2.35</v>
      </c>
      <c r="T397" s="149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B398" s="3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BM398" s="55"/>
    </row>
    <row r="399" spans="1:65" ht="15">
      <c r="B399" s="8" t="s">
        <v>505</v>
      </c>
      <c r="BM399" s="27" t="s">
        <v>316</v>
      </c>
    </row>
    <row r="400" spans="1:65" ht="15">
      <c r="A400" s="24" t="s">
        <v>53</v>
      </c>
      <c r="B400" s="18" t="s">
        <v>110</v>
      </c>
      <c r="C400" s="15" t="s">
        <v>111</v>
      </c>
      <c r="D400" s="16" t="s">
        <v>229</v>
      </c>
      <c r="E400" s="17" t="s">
        <v>229</v>
      </c>
      <c r="F400" s="17" t="s">
        <v>229</v>
      </c>
      <c r="G400" s="149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7">
        <v>1</v>
      </c>
    </row>
    <row r="401" spans="1:65">
      <c r="A401" s="29"/>
      <c r="B401" s="19" t="s">
        <v>230</v>
      </c>
      <c r="C401" s="9" t="s">
        <v>230</v>
      </c>
      <c r="D401" s="147" t="s">
        <v>234</v>
      </c>
      <c r="E401" s="148" t="s">
        <v>246</v>
      </c>
      <c r="F401" s="148" t="s">
        <v>284</v>
      </c>
      <c r="G401" s="149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7" t="s">
        <v>3</v>
      </c>
    </row>
    <row r="402" spans="1:65">
      <c r="A402" s="29"/>
      <c r="B402" s="19"/>
      <c r="C402" s="9"/>
      <c r="D402" s="10" t="s">
        <v>300</v>
      </c>
      <c r="E402" s="11" t="s">
        <v>301</v>
      </c>
      <c r="F402" s="11" t="s">
        <v>301</v>
      </c>
      <c r="G402" s="149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7">
        <v>2</v>
      </c>
    </row>
    <row r="403" spans="1:65">
      <c r="A403" s="29"/>
      <c r="B403" s="19"/>
      <c r="C403" s="9"/>
      <c r="D403" s="25"/>
      <c r="E403" s="25"/>
      <c r="F403" s="25"/>
      <c r="G403" s="149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7">
        <v>2</v>
      </c>
    </row>
    <row r="404" spans="1:65">
      <c r="A404" s="29"/>
      <c r="B404" s="18">
        <v>1</v>
      </c>
      <c r="C404" s="14">
        <v>1</v>
      </c>
      <c r="D404" s="143" t="s">
        <v>101</v>
      </c>
      <c r="E404" s="21">
        <v>0.3</v>
      </c>
      <c r="F404" s="21">
        <v>0.26</v>
      </c>
      <c r="G404" s="149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7">
        <v>1</v>
      </c>
    </row>
    <row r="405" spans="1:65">
      <c r="A405" s="29"/>
      <c r="B405" s="19">
        <v>1</v>
      </c>
      <c r="C405" s="9">
        <v>2</v>
      </c>
      <c r="D405" s="144" t="s">
        <v>101</v>
      </c>
      <c r="E405" s="11">
        <v>0.28999999999999998</v>
      </c>
      <c r="F405" s="11">
        <v>0.32</v>
      </c>
      <c r="G405" s="149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7">
        <v>2</v>
      </c>
    </row>
    <row r="406" spans="1:65">
      <c r="A406" s="29"/>
      <c r="B406" s="19">
        <v>1</v>
      </c>
      <c r="C406" s="9">
        <v>3</v>
      </c>
      <c r="D406" s="144" t="s">
        <v>101</v>
      </c>
      <c r="E406" s="11">
        <v>0.28999999999999998</v>
      </c>
      <c r="F406" s="11">
        <v>0.3</v>
      </c>
      <c r="G406" s="149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7">
        <v>16</v>
      </c>
    </row>
    <row r="407" spans="1:65">
      <c r="A407" s="29"/>
      <c r="B407" s="19">
        <v>1</v>
      </c>
      <c r="C407" s="9">
        <v>4</v>
      </c>
      <c r="D407" s="144" t="s">
        <v>101</v>
      </c>
      <c r="E407" s="11">
        <v>0.28999999999999998</v>
      </c>
      <c r="F407" s="11">
        <v>0.28000000000000003</v>
      </c>
      <c r="G407" s="149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7">
        <v>0.285833333333333</v>
      </c>
    </row>
    <row r="408" spans="1:65">
      <c r="A408" s="29"/>
      <c r="B408" s="19">
        <v>1</v>
      </c>
      <c r="C408" s="9">
        <v>5</v>
      </c>
      <c r="D408" s="144" t="s">
        <v>101</v>
      </c>
      <c r="E408" s="11">
        <v>0.25</v>
      </c>
      <c r="F408" s="11">
        <v>0.28999999999999998</v>
      </c>
      <c r="G408" s="149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>
        <v>8</v>
      </c>
    </row>
    <row r="409" spans="1:65">
      <c r="A409" s="29"/>
      <c r="B409" s="19">
        <v>1</v>
      </c>
      <c r="C409" s="9">
        <v>6</v>
      </c>
      <c r="D409" s="144" t="s">
        <v>101</v>
      </c>
      <c r="E409" s="11">
        <v>0.28000000000000003</v>
      </c>
      <c r="F409" s="11">
        <v>0.28000000000000003</v>
      </c>
      <c r="G409" s="149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5"/>
    </row>
    <row r="410" spans="1:65">
      <c r="A410" s="29"/>
      <c r="B410" s="20" t="s">
        <v>260</v>
      </c>
      <c r="C410" s="12"/>
      <c r="D410" s="22" t="s">
        <v>687</v>
      </c>
      <c r="E410" s="22">
        <v>0.28333333333333333</v>
      </c>
      <c r="F410" s="22">
        <v>0.28833333333333339</v>
      </c>
      <c r="G410" s="149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5"/>
    </row>
    <row r="411" spans="1:65">
      <c r="A411" s="29"/>
      <c r="B411" s="3" t="s">
        <v>261</v>
      </c>
      <c r="C411" s="28"/>
      <c r="D411" s="11" t="s">
        <v>687</v>
      </c>
      <c r="E411" s="11">
        <v>0.28999999999999998</v>
      </c>
      <c r="F411" s="11">
        <v>0.28500000000000003</v>
      </c>
      <c r="G411" s="149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5"/>
    </row>
    <row r="412" spans="1:65">
      <c r="A412" s="29"/>
      <c r="B412" s="3" t="s">
        <v>262</v>
      </c>
      <c r="C412" s="28"/>
      <c r="D412" s="23" t="s">
        <v>687</v>
      </c>
      <c r="E412" s="23">
        <v>1.7511900715418256E-2</v>
      </c>
      <c r="F412" s="23">
        <v>2.0412414523193145E-2</v>
      </c>
      <c r="G412" s="149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5"/>
    </row>
    <row r="413" spans="1:65">
      <c r="A413" s="29"/>
      <c r="B413" s="3" t="s">
        <v>86</v>
      </c>
      <c r="C413" s="28"/>
      <c r="D413" s="13" t="s">
        <v>687</v>
      </c>
      <c r="E413" s="13">
        <v>6.1806708407358552E-2</v>
      </c>
      <c r="F413" s="13">
        <v>7.0794501236508003E-2</v>
      </c>
      <c r="G413" s="149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5"/>
    </row>
    <row r="414" spans="1:65">
      <c r="A414" s="29"/>
      <c r="B414" s="3" t="s">
        <v>263</v>
      </c>
      <c r="C414" s="28"/>
      <c r="D414" s="13" t="s">
        <v>687</v>
      </c>
      <c r="E414" s="13">
        <v>-8.7463556851300472E-3</v>
      </c>
      <c r="F414" s="13">
        <v>8.7463556851326008E-3</v>
      </c>
      <c r="G414" s="149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5"/>
    </row>
    <row r="415" spans="1:65">
      <c r="A415" s="29"/>
      <c r="B415" s="45" t="s">
        <v>264</v>
      </c>
      <c r="C415" s="46"/>
      <c r="D415" s="44">
        <v>28.55</v>
      </c>
      <c r="E415" s="44">
        <v>0.67</v>
      </c>
      <c r="F415" s="44">
        <v>0</v>
      </c>
      <c r="G415" s="149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5"/>
    </row>
    <row r="416" spans="1:65">
      <c r="B416" s="30"/>
      <c r="C416" s="20"/>
      <c r="D416" s="20"/>
      <c r="E416" s="20"/>
      <c r="F416" s="20"/>
      <c r="BM416" s="55"/>
    </row>
    <row r="417" spans="1:65" ht="15">
      <c r="B417" s="8" t="s">
        <v>506</v>
      </c>
      <c r="BM417" s="27" t="s">
        <v>66</v>
      </c>
    </row>
    <row r="418" spans="1:65" ht="15">
      <c r="A418" s="24" t="s">
        <v>11</v>
      </c>
      <c r="B418" s="18" t="s">
        <v>110</v>
      </c>
      <c r="C418" s="15" t="s">
        <v>111</v>
      </c>
      <c r="D418" s="16" t="s">
        <v>229</v>
      </c>
      <c r="E418" s="17" t="s">
        <v>229</v>
      </c>
      <c r="F418" s="17" t="s">
        <v>229</v>
      </c>
      <c r="G418" s="17" t="s">
        <v>229</v>
      </c>
      <c r="H418" s="17" t="s">
        <v>229</v>
      </c>
      <c r="I418" s="17" t="s">
        <v>229</v>
      </c>
      <c r="J418" s="17" t="s">
        <v>229</v>
      </c>
      <c r="K418" s="17" t="s">
        <v>229</v>
      </c>
      <c r="L418" s="17" t="s">
        <v>229</v>
      </c>
      <c r="M418" s="149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7">
        <v>1</v>
      </c>
    </row>
    <row r="419" spans="1:65">
      <c r="A419" s="29"/>
      <c r="B419" s="19" t="s">
        <v>230</v>
      </c>
      <c r="C419" s="9" t="s">
        <v>230</v>
      </c>
      <c r="D419" s="147" t="s">
        <v>233</v>
      </c>
      <c r="E419" s="148" t="s">
        <v>234</v>
      </c>
      <c r="F419" s="148" t="s">
        <v>236</v>
      </c>
      <c r="G419" s="148" t="s">
        <v>238</v>
      </c>
      <c r="H419" s="148" t="s">
        <v>248</v>
      </c>
      <c r="I419" s="148" t="s">
        <v>249</v>
      </c>
      <c r="J419" s="148" t="s">
        <v>250</v>
      </c>
      <c r="K419" s="148" t="s">
        <v>284</v>
      </c>
      <c r="L419" s="148" t="s">
        <v>254</v>
      </c>
      <c r="M419" s="149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7" t="s">
        <v>3</v>
      </c>
    </row>
    <row r="420" spans="1:65">
      <c r="A420" s="29"/>
      <c r="B420" s="19"/>
      <c r="C420" s="9"/>
      <c r="D420" s="10" t="s">
        <v>300</v>
      </c>
      <c r="E420" s="11" t="s">
        <v>300</v>
      </c>
      <c r="F420" s="11" t="s">
        <v>300</v>
      </c>
      <c r="G420" s="11" t="s">
        <v>301</v>
      </c>
      <c r="H420" s="11" t="s">
        <v>300</v>
      </c>
      <c r="I420" s="11" t="s">
        <v>300</v>
      </c>
      <c r="J420" s="11" t="s">
        <v>301</v>
      </c>
      <c r="K420" s="11" t="s">
        <v>301</v>
      </c>
      <c r="L420" s="11" t="s">
        <v>300</v>
      </c>
      <c r="M420" s="149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7">
        <v>2</v>
      </c>
    </row>
    <row r="421" spans="1:65">
      <c r="A421" s="29"/>
      <c r="B421" s="19"/>
      <c r="C421" s="9"/>
      <c r="D421" s="25"/>
      <c r="E421" s="25"/>
      <c r="F421" s="25"/>
      <c r="G421" s="25"/>
      <c r="H421" s="25"/>
      <c r="I421" s="25"/>
      <c r="J421" s="25"/>
      <c r="K421" s="25"/>
      <c r="L421" s="25"/>
      <c r="M421" s="149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7">
        <v>2</v>
      </c>
    </row>
    <row r="422" spans="1:65">
      <c r="A422" s="29"/>
      <c r="B422" s="18">
        <v>1</v>
      </c>
      <c r="C422" s="14">
        <v>1</v>
      </c>
      <c r="D422" s="21">
        <v>0.56000000000000005</v>
      </c>
      <c r="E422" s="21">
        <v>0.57001527398717255</v>
      </c>
      <c r="F422" s="21">
        <v>0.6029000000000001</v>
      </c>
      <c r="G422" s="21">
        <v>0.7</v>
      </c>
      <c r="H422" s="21">
        <v>0.5</v>
      </c>
      <c r="I422" s="21">
        <v>0.57999999999999996</v>
      </c>
      <c r="J422" s="21">
        <v>0.5</v>
      </c>
      <c r="K422" s="21">
        <v>0.54</v>
      </c>
      <c r="L422" s="21">
        <v>0.66</v>
      </c>
      <c r="M422" s="149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7">
        <v>1</v>
      </c>
    </row>
    <row r="423" spans="1:65">
      <c r="A423" s="29"/>
      <c r="B423" s="19">
        <v>1</v>
      </c>
      <c r="C423" s="9">
        <v>2</v>
      </c>
      <c r="D423" s="11">
        <v>0.54</v>
      </c>
      <c r="E423" s="11">
        <v>0.55824454894723208</v>
      </c>
      <c r="F423" s="11">
        <v>0.60973999999999995</v>
      </c>
      <c r="G423" s="11">
        <v>0.7</v>
      </c>
      <c r="H423" s="11">
        <v>0.4</v>
      </c>
      <c r="I423" s="11">
        <v>0.56000000000000005</v>
      </c>
      <c r="J423" s="11">
        <v>0.5</v>
      </c>
      <c r="K423" s="11">
        <v>0.57999999999999996</v>
      </c>
      <c r="L423" s="11">
        <v>0.66</v>
      </c>
      <c r="M423" s="149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>
        <v>23</v>
      </c>
    </row>
    <row r="424" spans="1:65">
      <c r="A424" s="29"/>
      <c r="B424" s="19">
        <v>1</v>
      </c>
      <c r="C424" s="9">
        <v>3</v>
      </c>
      <c r="D424" s="11">
        <v>0.56999999999999995</v>
      </c>
      <c r="E424" s="145">
        <v>0.52989795461669809</v>
      </c>
      <c r="F424" s="11">
        <v>0.5829200000000001</v>
      </c>
      <c r="G424" s="11">
        <v>0.7</v>
      </c>
      <c r="H424" s="11">
        <v>0.5</v>
      </c>
      <c r="I424" s="11">
        <v>0.55000000000000004</v>
      </c>
      <c r="J424" s="11">
        <v>0.5</v>
      </c>
      <c r="K424" s="11">
        <v>0.55000000000000004</v>
      </c>
      <c r="L424" s="11">
        <v>0.66</v>
      </c>
      <c r="M424" s="149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>
        <v>16</v>
      </c>
    </row>
    <row r="425" spans="1:65">
      <c r="A425" s="29"/>
      <c r="B425" s="19">
        <v>1</v>
      </c>
      <c r="C425" s="9">
        <v>4</v>
      </c>
      <c r="D425" s="11">
        <v>0.59</v>
      </c>
      <c r="E425" s="11">
        <v>0.56112265678549011</v>
      </c>
      <c r="F425" s="11">
        <v>0.61586000000000007</v>
      </c>
      <c r="G425" s="11">
        <v>0.7</v>
      </c>
      <c r="H425" s="11">
        <v>0.4</v>
      </c>
      <c r="I425" s="11">
        <v>0.55000000000000004</v>
      </c>
      <c r="J425" s="11">
        <v>0.5</v>
      </c>
      <c r="K425" s="11">
        <v>0.55000000000000004</v>
      </c>
      <c r="L425" s="11">
        <v>0.66</v>
      </c>
      <c r="M425" s="149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0.57601189809292774</v>
      </c>
    </row>
    <row r="426" spans="1:65">
      <c r="A426" s="29"/>
      <c r="B426" s="19">
        <v>1</v>
      </c>
      <c r="C426" s="9">
        <v>5</v>
      </c>
      <c r="D426" s="11">
        <v>0.57999999999999996</v>
      </c>
      <c r="E426" s="11">
        <v>0.56218661853096796</v>
      </c>
      <c r="F426" s="11">
        <v>0.59390000000000009</v>
      </c>
      <c r="G426" s="11">
        <v>0.7</v>
      </c>
      <c r="H426" s="11">
        <v>0.5</v>
      </c>
      <c r="I426" s="11">
        <v>0.57999999999999996</v>
      </c>
      <c r="J426" s="11">
        <v>0.5</v>
      </c>
      <c r="K426" s="11">
        <v>0.57999999999999996</v>
      </c>
      <c r="L426" s="11">
        <v>0.66</v>
      </c>
      <c r="M426" s="149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7">
        <v>36</v>
      </c>
    </row>
    <row r="427" spans="1:65">
      <c r="A427" s="29"/>
      <c r="B427" s="19">
        <v>1</v>
      </c>
      <c r="C427" s="9">
        <v>6</v>
      </c>
      <c r="D427" s="11">
        <v>0.56000000000000005</v>
      </c>
      <c r="E427" s="11">
        <v>0.55619964926421583</v>
      </c>
      <c r="F427" s="11">
        <v>0.62</v>
      </c>
      <c r="G427" s="11">
        <v>0.7</v>
      </c>
      <c r="H427" s="11">
        <v>0.5</v>
      </c>
      <c r="I427" s="11">
        <v>0.56999999999999995</v>
      </c>
      <c r="J427" s="11">
        <v>0.5</v>
      </c>
      <c r="K427" s="11">
        <v>0.56000000000000005</v>
      </c>
      <c r="L427" s="11">
        <v>0.66</v>
      </c>
      <c r="M427" s="149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55"/>
    </row>
    <row r="428" spans="1:65">
      <c r="A428" s="29"/>
      <c r="B428" s="20" t="s">
        <v>260</v>
      </c>
      <c r="C428" s="12"/>
      <c r="D428" s="22">
        <v>0.56666666666666665</v>
      </c>
      <c r="E428" s="22">
        <v>0.55627778368862935</v>
      </c>
      <c r="F428" s="22">
        <v>0.60422000000000009</v>
      </c>
      <c r="G428" s="22">
        <v>0.70000000000000007</v>
      </c>
      <c r="H428" s="22">
        <v>0.46666666666666662</v>
      </c>
      <c r="I428" s="22">
        <v>0.56500000000000006</v>
      </c>
      <c r="J428" s="22">
        <v>0.5</v>
      </c>
      <c r="K428" s="22">
        <v>0.56000000000000005</v>
      </c>
      <c r="L428" s="22">
        <v>0.66</v>
      </c>
      <c r="M428" s="149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55"/>
    </row>
    <row r="429" spans="1:65">
      <c r="A429" s="29"/>
      <c r="B429" s="3" t="s">
        <v>261</v>
      </c>
      <c r="C429" s="28"/>
      <c r="D429" s="11">
        <v>0.56499999999999995</v>
      </c>
      <c r="E429" s="11">
        <v>0.5596836028663611</v>
      </c>
      <c r="F429" s="11">
        <v>0.60631999999999997</v>
      </c>
      <c r="G429" s="11">
        <v>0.7</v>
      </c>
      <c r="H429" s="11">
        <v>0.5</v>
      </c>
      <c r="I429" s="11">
        <v>0.56499999999999995</v>
      </c>
      <c r="J429" s="11">
        <v>0.5</v>
      </c>
      <c r="K429" s="11">
        <v>0.55500000000000005</v>
      </c>
      <c r="L429" s="11">
        <v>0.66</v>
      </c>
      <c r="M429" s="149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5"/>
    </row>
    <row r="430" spans="1:65">
      <c r="A430" s="29"/>
      <c r="B430" s="3" t="s">
        <v>262</v>
      </c>
      <c r="C430" s="28"/>
      <c r="D430" s="23">
        <v>1.7511900715418229E-2</v>
      </c>
      <c r="E430" s="23">
        <v>1.376136197224914E-2</v>
      </c>
      <c r="F430" s="23">
        <v>1.3977862497535125E-2</v>
      </c>
      <c r="G430" s="23">
        <v>1.2161883888976234E-16</v>
      </c>
      <c r="H430" s="23">
        <v>5.1639777949432822E-2</v>
      </c>
      <c r="I430" s="23">
        <v>1.3784048752090178E-2</v>
      </c>
      <c r="J430" s="23">
        <v>0</v>
      </c>
      <c r="K430" s="23">
        <v>1.6733200530681475E-2</v>
      </c>
      <c r="L430" s="23">
        <v>0</v>
      </c>
      <c r="M430" s="149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5"/>
    </row>
    <row r="431" spans="1:65">
      <c r="A431" s="29"/>
      <c r="B431" s="3" t="s">
        <v>86</v>
      </c>
      <c r="C431" s="28"/>
      <c r="D431" s="13">
        <v>3.0903354203679227E-2</v>
      </c>
      <c r="E431" s="13">
        <v>2.4738291507884338E-2</v>
      </c>
      <c r="F431" s="13">
        <v>2.3133730259731759E-2</v>
      </c>
      <c r="G431" s="13">
        <v>1.7374119841394619E-16</v>
      </c>
      <c r="H431" s="13">
        <v>0.11065666703449892</v>
      </c>
      <c r="I431" s="13">
        <v>2.4396546463876418E-2</v>
      </c>
      <c r="J431" s="13">
        <v>0</v>
      </c>
      <c r="K431" s="13">
        <v>2.9880715233359775E-2</v>
      </c>
      <c r="L431" s="13">
        <v>0</v>
      </c>
      <c r="M431" s="149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29"/>
      <c r="B432" s="3" t="s">
        <v>263</v>
      </c>
      <c r="C432" s="28"/>
      <c r="D432" s="13">
        <v>-1.6224024984903052E-2</v>
      </c>
      <c r="E432" s="13">
        <v>-3.4259907598496731E-2</v>
      </c>
      <c r="F432" s="13">
        <v>4.8971387571097535E-2</v>
      </c>
      <c r="G432" s="13">
        <v>0.21525267501864942</v>
      </c>
      <c r="H432" s="13">
        <v>-0.18983154998756724</v>
      </c>
      <c r="I432" s="13">
        <v>-1.9117483734947371E-2</v>
      </c>
      <c r="J432" s="13">
        <v>-0.13196237498667918</v>
      </c>
      <c r="K432" s="13">
        <v>-2.7797859985080553E-2</v>
      </c>
      <c r="L432" s="13">
        <v>0.14580966501758352</v>
      </c>
      <c r="M432" s="149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29"/>
      <c r="B433" s="45" t="s">
        <v>264</v>
      </c>
      <c r="C433" s="46"/>
      <c r="D433" s="44">
        <v>0.03</v>
      </c>
      <c r="E433" s="44">
        <v>0.15</v>
      </c>
      <c r="F433" s="44">
        <v>0.67</v>
      </c>
      <c r="G433" s="44">
        <v>2.3199999999999998</v>
      </c>
      <c r="H433" s="44">
        <v>1.69</v>
      </c>
      <c r="I433" s="44">
        <v>0</v>
      </c>
      <c r="J433" s="44">
        <v>1.1200000000000001</v>
      </c>
      <c r="K433" s="44">
        <v>0.09</v>
      </c>
      <c r="L433" s="44">
        <v>1.63</v>
      </c>
      <c r="M433" s="149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B434" s="3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BM434" s="55"/>
    </row>
    <row r="435" spans="1:65" ht="15">
      <c r="B435" s="8" t="s">
        <v>507</v>
      </c>
      <c r="BM435" s="27" t="s">
        <v>66</v>
      </c>
    </row>
    <row r="436" spans="1:65" ht="15">
      <c r="A436" s="24" t="s">
        <v>14</v>
      </c>
      <c r="B436" s="18" t="s">
        <v>110</v>
      </c>
      <c r="C436" s="15" t="s">
        <v>111</v>
      </c>
      <c r="D436" s="16" t="s">
        <v>229</v>
      </c>
      <c r="E436" s="17" t="s">
        <v>229</v>
      </c>
      <c r="F436" s="17" t="s">
        <v>229</v>
      </c>
      <c r="G436" s="17" t="s">
        <v>229</v>
      </c>
      <c r="H436" s="17" t="s">
        <v>229</v>
      </c>
      <c r="I436" s="17" t="s">
        <v>229</v>
      </c>
      <c r="J436" s="17" t="s">
        <v>229</v>
      </c>
      <c r="K436" s="17" t="s">
        <v>229</v>
      </c>
      <c r="L436" s="17" t="s">
        <v>229</v>
      </c>
      <c r="M436" s="17" t="s">
        <v>229</v>
      </c>
      <c r="N436" s="17" t="s">
        <v>229</v>
      </c>
      <c r="O436" s="17" t="s">
        <v>229</v>
      </c>
      <c r="P436" s="17" t="s">
        <v>229</v>
      </c>
      <c r="Q436" s="17" t="s">
        <v>229</v>
      </c>
      <c r="R436" s="17" t="s">
        <v>229</v>
      </c>
      <c r="S436" s="17" t="s">
        <v>229</v>
      </c>
      <c r="T436" s="149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7">
        <v>1</v>
      </c>
    </row>
    <row r="437" spans="1:65">
      <c r="A437" s="29"/>
      <c r="B437" s="19" t="s">
        <v>230</v>
      </c>
      <c r="C437" s="9" t="s">
        <v>230</v>
      </c>
      <c r="D437" s="147" t="s">
        <v>233</v>
      </c>
      <c r="E437" s="148" t="s">
        <v>238</v>
      </c>
      <c r="F437" s="148" t="s">
        <v>239</v>
      </c>
      <c r="G437" s="148" t="s">
        <v>240</v>
      </c>
      <c r="H437" s="148" t="s">
        <v>241</v>
      </c>
      <c r="I437" s="148" t="s">
        <v>242</v>
      </c>
      <c r="J437" s="148" t="s">
        <v>243</v>
      </c>
      <c r="K437" s="148" t="s">
        <v>244</v>
      </c>
      <c r="L437" s="148" t="s">
        <v>245</v>
      </c>
      <c r="M437" s="148" t="s">
        <v>246</v>
      </c>
      <c r="N437" s="148" t="s">
        <v>247</v>
      </c>
      <c r="O437" s="148" t="s">
        <v>248</v>
      </c>
      <c r="P437" s="148" t="s">
        <v>249</v>
      </c>
      <c r="Q437" s="148" t="s">
        <v>250</v>
      </c>
      <c r="R437" s="148" t="s">
        <v>284</v>
      </c>
      <c r="S437" s="148" t="s">
        <v>254</v>
      </c>
      <c r="T437" s="149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7" t="s">
        <v>3</v>
      </c>
    </row>
    <row r="438" spans="1:65">
      <c r="A438" s="29"/>
      <c r="B438" s="19"/>
      <c r="C438" s="9"/>
      <c r="D438" s="10" t="s">
        <v>300</v>
      </c>
      <c r="E438" s="11" t="s">
        <v>301</v>
      </c>
      <c r="F438" s="11" t="s">
        <v>300</v>
      </c>
      <c r="G438" s="11" t="s">
        <v>301</v>
      </c>
      <c r="H438" s="11" t="s">
        <v>301</v>
      </c>
      <c r="I438" s="11" t="s">
        <v>301</v>
      </c>
      <c r="J438" s="11" t="s">
        <v>301</v>
      </c>
      <c r="K438" s="11" t="s">
        <v>301</v>
      </c>
      <c r="L438" s="11" t="s">
        <v>114</v>
      </c>
      <c r="M438" s="11" t="s">
        <v>301</v>
      </c>
      <c r="N438" s="11" t="s">
        <v>300</v>
      </c>
      <c r="O438" s="11" t="s">
        <v>300</v>
      </c>
      <c r="P438" s="11" t="s">
        <v>300</v>
      </c>
      <c r="Q438" s="11" t="s">
        <v>301</v>
      </c>
      <c r="R438" s="11" t="s">
        <v>301</v>
      </c>
      <c r="S438" s="11" t="s">
        <v>300</v>
      </c>
      <c r="T438" s="149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7">
        <v>3</v>
      </c>
    </row>
    <row r="439" spans="1:65">
      <c r="A439" s="29"/>
      <c r="B439" s="19"/>
      <c r="C439" s="9"/>
      <c r="D439" s="25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149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7">
        <v>3</v>
      </c>
    </row>
    <row r="440" spans="1:65">
      <c r="A440" s="29"/>
      <c r="B440" s="18">
        <v>1</v>
      </c>
      <c r="C440" s="14">
        <v>1</v>
      </c>
      <c r="D440" s="200">
        <v>0.08</v>
      </c>
      <c r="E440" s="201" t="s">
        <v>104</v>
      </c>
      <c r="F440" s="201">
        <v>0.11</v>
      </c>
      <c r="G440" s="200">
        <v>8.2000000000000003E-2</v>
      </c>
      <c r="H440" s="200">
        <v>0.08</v>
      </c>
      <c r="I440" s="200">
        <v>8.5999999999999993E-2</v>
      </c>
      <c r="J440" s="200">
        <v>7.6999999999999999E-2</v>
      </c>
      <c r="K440" s="200">
        <v>8.3000000000000004E-2</v>
      </c>
      <c r="L440" s="200">
        <v>8.0035277159999987E-2</v>
      </c>
      <c r="M440" s="201">
        <v>0.112</v>
      </c>
      <c r="N440" s="200">
        <v>7.0000000000000007E-2</v>
      </c>
      <c r="O440" s="201">
        <v>0.1</v>
      </c>
      <c r="P440" s="200">
        <v>0.09</v>
      </c>
      <c r="Q440" s="200">
        <v>0.08</v>
      </c>
      <c r="R440" s="200">
        <v>6.5000000000000002E-2</v>
      </c>
      <c r="S440" s="201">
        <v>0.05</v>
      </c>
      <c r="T440" s="202"/>
      <c r="U440" s="203"/>
      <c r="V440" s="203"/>
      <c r="W440" s="203"/>
      <c r="X440" s="203"/>
      <c r="Y440" s="203"/>
      <c r="Z440" s="203"/>
      <c r="AA440" s="203"/>
      <c r="AB440" s="203"/>
      <c r="AC440" s="203"/>
      <c r="AD440" s="203"/>
      <c r="AE440" s="203"/>
      <c r="AF440" s="203"/>
      <c r="AG440" s="203"/>
      <c r="AH440" s="203"/>
      <c r="AI440" s="203"/>
      <c r="AJ440" s="203"/>
      <c r="AK440" s="203"/>
      <c r="AL440" s="203"/>
      <c r="AM440" s="203"/>
      <c r="AN440" s="203"/>
      <c r="AO440" s="203"/>
      <c r="AP440" s="203"/>
      <c r="AQ440" s="203"/>
      <c r="AR440" s="203"/>
      <c r="AS440" s="203"/>
      <c r="AT440" s="203"/>
      <c r="AU440" s="203"/>
      <c r="AV440" s="203"/>
      <c r="AW440" s="203"/>
      <c r="AX440" s="203"/>
      <c r="AY440" s="203"/>
      <c r="AZ440" s="203"/>
      <c r="BA440" s="203"/>
      <c r="BB440" s="203"/>
      <c r="BC440" s="203"/>
      <c r="BD440" s="203"/>
      <c r="BE440" s="203"/>
      <c r="BF440" s="203"/>
      <c r="BG440" s="203"/>
      <c r="BH440" s="203"/>
      <c r="BI440" s="203"/>
      <c r="BJ440" s="203"/>
      <c r="BK440" s="203"/>
      <c r="BL440" s="203"/>
      <c r="BM440" s="204">
        <v>1</v>
      </c>
    </row>
    <row r="441" spans="1:65">
      <c r="A441" s="29"/>
      <c r="B441" s="19">
        <v>1</v>
      </c>
      <c r="C441" s="9">
        <v>2</v>
      </c>
      <c r="D441" s="23">
        <v>0.08</v>
      </c>
      <c r="E441" s="206" t="s">
        <v>104</v>
      </c>
      <c r="F441" s="206">
        <v>0.14000000000000001</v>
      </c>
      <c r="G441" s="23">
        <v>7.8E-2</v>
      </c>
      <c r="H441" s="23">
        <v>7.4999999999999997E-2</v>
      </c>
      <c r="I441" s="23">
        <v>8.5999999999999993E-2</v>
      </c>
      <c r="J441" s="23">
        <v>7.2999999999999995E-2</v>
      </c>
      <c r="K441" s="23">
        <v>9.0999999999999998E-2</v>
      </c>
      <c r="L441" s="23">
        <v>7.9980378719999995E-2</v>
      </c>
      <c r="M441" s="206">
        <v>0.114</v>
      </c>
      <c r="N441" s="23">
        <v>0.08</v>
      </c>
      <c r="O441" s="206">
        <v>0.11</v>
      </c>
      <c r="P441" s="23">
        <v>0.08</v>
      </c>
      <c r="Q441" s="23">
        <v>0.08</v>
      </c>
      <c r="R441" s="23">
        <v>8.6999999999999994E-2</v>
      </c>
      <c r="S441" s="206">
        <v>0.05</v>
      </c>
      <c r="T441" s="202"/>
      <c r="U441" s="203"/>
      <c r="V441" s="203"/>
      <c r="W441" s="203"/>
      <c r="X441" s="203"/>
      <c r="Y441" s="203"/>
      <c r="Z441" s="203"/>
      <c r="AA441" s="203"/>
      <c r="AB441" s="203"/>
      <c r="AC441" s="203"/>
      <c r="AD441" s="203"/>
      <c r="AE441" s="203"/>
      <c r="AF441" s="203"/>
      <c r="AG441" s="203"/>
      <c r="AH441" s="203"/>
      <c r="AI441" s="203"/>
      <c r="AJ441" s="203"/>
      <c r="AK441" s="203"/>
      <c r="AL441" s="203"/>
      <c r="AM441" s="203"/>
      <c r="AN441" s="203"/>
      <c r="AO441" s="203"/>
      <c r="AP441" s="203"/>
      <c r="AQ441" s="203"/>
      <c r="AR441" s="203"/>
      <c r="AS441" s="203"/>
      <c r="AT441" s="203"/>
      <c r="AU441" s="203"/>
      <c r="AV441" s="203"/>
      <c r="AW441" s="203"/>
      <c r="AX441" s="203"/>
      <c r="AY441" s="203"/>
      <c r="AZ441" s="203"/>
      <c r="BA441" s="203"/>
      <c r="BB441" s="203"/>
      <c r="BC441" s="203"/>
      <c r="BD441" s="203"/>
      <c r="BE441" s="203"/>
      <c r="BF441" s="203"/>
      <c r="BG441" s="203"/>
      <c r="BH441" s="203"/>
      <c r="BI441" s="203"/>
      <c r="BJ441" s="203"/>
      <c r="BK441" s="203"/>
      <c r="BL441" s="203"/>
      <c r="BM441" s="204">
        <v>4</v>
      </c>
    </row>
    <row r="442" spans="1:65">
      <c r="A442" s="29"/>
      <c r="B442" s="19">
        <v>1</v>
      </c>
      <c r="C442" s="9">
        <v>3</v>
      </c>
      <c r="D442" s="23">
        <v>7.0000000000000007E-2</v>
      </c>
      <c r="E442" s="206" t="s">
        <v>104</v>
      </c>
      <c r="F442" s="206">
        <v>0.13</v>
      </c>
      <c r="G442" s="23">
        <v>8.5000000000000006E-2</v>
      </c>
      <c r="H442" s="23">
        <v>8.2000000000000003E-2</v>
      </c>
      <c r="I442" s="23">
        <v>8.5000000000000006E-2</v>
      </c>
      <c r="J442" s="23">
        <v>7.5999999999999998E-2</v>
      </c>
      <c r="K442" s="23">
        <v>8.5000000000000006E-2</v>
      </c>
      <c r="L442" s="23">
        <v>7.6885774199999993E-2</v>
      </c>
      <c r="M442" s="206">
        <v>0.112</v>
      </c>
      <c r="N442" s="23">
        <v>0.08</v>
      </c>
      <c r="O442" s="206">
        <v>0.1</v>
      </c>
      <c r="P442" s="23">
        <v>0.09</v>
      </c>
      <c r="Q442" s="23">
        <v>0.09</v>
      </c>
      <c r="R442" s="23">
        <v>8.4000000000000005E-2</v>
      </c>
      <c r="S442" s="206">
        <v>0.05</v>
      </c>
      <c r="T442" s="202"/>
      <c r="U442" s="203"/>
      <c r="V442" s="203"/>
      <c r="W442" s="203"/>
      <c r="X442" s="203"/>
      <c r="Y442" s="203"/>
      <c r="Z442" s="203"/>
      <c r="AA442" s="203"/>
      <c r="AB442" s="203"/>
      <c r="AC442" s="203"/>
      <c r="AD442" s="203"/>
      <c r="AE442" s="203"/>
      <c r="AF442" s="203"/>
      <c r="AG442" s="203"/>
      <c r="AH442" s="203"/>
      <c r="AI442" s="203"/>
      <c r="AJ442" s="203"/>
      <c r="AK442" s="203"/>
      <c r="AL442" s="203"/>
      <c r="AM442" s="203"/>
      <c r="AN442" s="203"/>
      <c r="AO442" s="203"/>
      <c r="AP442" s="203"/>
      <c r="AQ442" s="203"/>
      <c r="AR442" s="203"/>
      <c r="AS442" s="203"/>
      <c r="AT442" s="203"/>
      <c r="AU442" s="203"/>
      <c r="AV442" s="203"/>
      <c r="AW442" s="203"/>
      <c r="AX442" s="203"/>
      <c r="AY442" s="203"/>
      <c r="AZ442" s="203"/>
      <c r="BA442" s="203"/>
      <c r="BB442" s="203"/>
      <c r="BC442" s="203"/>
      <c r="BD442" s="203"/>
      <c r="BE442" s="203"/>
      <c r="BF442" s="203"/>
      <c r="BG442" s="203"/>
      <c r="BH442" s="203"/>
      <c r="BI442" s="203"/>
      <c r="BJ442" s="203"/>
      <c r="BK442" s="203"/>
      <c r="BL442" s="203"/>
      <c r="BM442" s="204">
        <v>16</v>
      </c>
    </row>
    <row r="443" spans="1:65">
      <c r="A443" s="29"/>
      <c r="B443" s="19">
        <v>1</v>
      </c>
      <c r="C443" s="9">
        <v>4</v>
      </c>
      <c r="D443" s="23">
        <v>0.09</v>
      </c>
      <c r="E443" s="206" t="s">
        <v>104</v>
      </c>
      <c r="F443" s="206">
        <v>0.13</v>
      </c>
      <c r="G443" s="23">
        <v>8.5000000000000006E-2</v>
      </c>
      <c r="H443" s="23">
        <v>0.08</v>
      </c>
      <c r="I443" s="23">
        <v>8.5000000000000006E-2</v>
      </c>
      <c r="J443" s="23">
        <v>7.6999999999999999E-2</v>
      </c>
      <c r="K443" s="23">
        <v>7.1999999999999995E-2</v>
      </c>
      <c r="L443" s="23">
        <v>8.1840232949999994E-2</v>
      </c>
      <c r="M443" s="206">
        <v>0.114</v>
      </c>
      <c r="N443" s="23">
        <v>7.0000000000000007E-2</v>
      </c>
      <c r="O443" s="206">
        <v>0.1</v>
      </c>
      <c r="P443" s="23">
        <v>0.09</v>
      </c>
      <c r="Q443" s="23">
        <v>0.08</v>
      </c>
      <c r="R443" s="23">
        <v>6.2E-2</v>
      </c>
      <c r="S443" s="206">
        <v>0.05</v>
      </c>
      <c r="T443" s="202"/>
      <c r="U443" s="203"/>
      <c r="V443" s="203"/>
      <c r="W443" s="203"/>
      <c r="X443" s="203"/>
      <c r="Y443" s="203"/>
      <c r="Z443" s="203"/>
      <c r="AA443" s="203"/>
      <c r="AB443" s="203"/>
      <c r="AC443" s="203"/>
      <c r="AD443" s="203"/>
      <c r="AE443" s="203"/>
      <c r="AF443" s="203"/>
      <c r="AG443" s="203"/>
      <c r="AH443" s="203"/>
      <c r="AI443" s="203"/>
      <c r="AJ443" s="203"/>
      <c r="AK443" s="203"/>
      <c r="AL443" s="203"/>
      <c r="AM443" s="203"/>
      <c r="AN443" s="203"/>
      <c r="AO443" s="203"/>
      <c r="AP443" s="203"/>
      <c r="AQ443" s="203"/>
      <c r="AR443" s="203"/>
      <c r="AS443" s="203"/>
      <c r="AT443" s="203"/>
      <c r="AU443" s="203"/>
      <c r="AV443" s="203"/>
      <c r="AW443" s="203"/>
      <c r="AX443" s="203"/>
      <c r="AY443" s="203"/>
      <c r="AZ443" s="203"/>
      <c r="BA443" s="203"/>
      <c r="BB443" s="203"/>
      <c r="BC443" s="203"/>
      <c r="BD443" s="203"/>
      <c r="BE443" s="203"/>
      <c r="BF443" s="203"/>
      <c r="BG443" s="203"/>
      <c r="BH443" s="203"/>
      <c r="BI443" s="203"/>
      <c r="BJ443" s="203"/>
      <c r="BK443" s="203"/>
      <c r="BL443" s="203"/>
      <c r="BM443" s="204">
        <v>8.0845084778939383E-2</v>
      </c>
    </row>
    <row r="444" spans="1:65">
      <c r="A444" s="29"/>
      <c r="B444" s="19">
        <v>1</v>
      </c>
      <c r="C444" s="9">
        <v>5</v>
      </c>
      <c r="D444" s="23">
        <v>0.09</v>
      </c>
      <c r="E444" s="206" t="s">
        <v>104</v>
      </c>
      <c r="F444" s="206">
        <v>0.14000000000000001</v>
      </c>
      <c r="G444" s="23">
        <v>8.5999999999999993E-2</v>
      </c>
      <c r="H444" s="23">
        <v>0.08</v>
      </c>
      <c r="I444" s="23">
        <v>8.5999999999999993E-2</v>
      </c>
      <c r="J444" s="23">
        <v>7.0000000000000007E-2</v>
      </c>
      <c r="K444" s="23">
        <v>7.6999999999999999E-2</v>
      </c>
      <c r="L444" s="23">
        <v>7.7084231519999991E-2</v>
      </c>
      <c r="M444" s="206">
        <v>0.11</v>
      </c>
      <c r="N444" s="23">
        <v>0.08</v>
      </c>
      <c r="O444" s="206">
        <v>0.12</v>
      </c>
      <c r="P444" s="23">
        <v>0.1</v>
      </c>
      <c r="Q444" s="23">
        <v>0.08</v>
      </c>
      <c r="R444" s="23">
        <v>7.1999999999999995E-2</v>
      </c>
      <c r="S444" s="206">
        <v>0.05</v>
      </c>
      <c r="T444" s="202"/>
      <c r="U444" s="203"/>
      <c r="V444" s="203"/>
      <c r="W444" s="203"/>
      <c r="X444" s="203"/>
      <c r="Y444" s="203"/>
      <c r="Z444" s="203"/>
      <c r="AA444" s="203"/>
      <c r="AB444" s="203"/>
      <c r="AC444" s="203"/>
      <c r="AD444" s="203"/>
      <c r="AE444" s="203"/>
      <c r="AF444" s="203"/>
      <c r="AG444" s="203"/>
      <c r="AH444" s="203"/>
      <c r="AI444" s="203"/>
      <c r="AJ444" s="203"/>
      <c r="AK444" s="203"/>
      <c r="AL444" s="203"/>
      <c r="AM444" s="203"/>
      <c r="AN444" s="203"/>
      <c r="AO444" s="203"/>
      <c r="AP444" s="203"/>
      <c r="AQ444" s="203"/>
      <c r="AR444" s="203"/>
      <c r="AS444" s="203"/>
      <c r="AT444" s="203"/>
      <c r="AU444" s="203"/>
      <c r="AV444" s="203"/>
      <c r="AW444" s="203"/>
      <c r="AX444" s="203"/>
      <c r="AY444" s="203"/>
      <c r="AZ444" s="203"/>
      <c r="BA444" s="203"/>
      <c r="BB444" s="203"/>
      <c r="BC444" s="203"/>
      <c r="BD444" s="203"/>
      <c r="BE444" s="203"/>
      <c r="BF444" s="203"/>
      <c r="BG444" s="203"/>
      <c r="BH444" s="203"/>
      <c r="BI444" s="203"/>
      <c r="BJ444" s="203"/>
      <c r="BK444" s="203"/>
      <c r="BL444" s="203"/>
      <c r="BM444" s="204">
        <v>37</v>
      </c>
    </row>
    <row r="445" spans="1:65">
      <c r="A445" s="29"/>
      <c r="B445" s="19">
        <v>1</v>
      </c>
      <c r="C445" s="9">
        <v>6</v>
      </c>
      <c r="D445" s="23">
        <v>7.0000000000000007E-2</v>
      </c>
      <c r="E445" s="206" t="s">
        <v>104</v>
      </c>
      <c r="F445" s="206">
        <v>0.13</v>
      </c>
      <c r="G445" s="23">
        <v>7.9000000000000001E-2</v>
      </c>
      <c r="H445" s="23">
        <v>8.6999999999999994E-2</v>
      </c>
      <c r="I445" s="207">
        <v>0.08</v>
      </c>
      <c r="J445" s="23">
        <v>7.4999999999999997E-2</v>
      </c>
      <c r="K445" s="23">
        <v>7.9000000000000001E-2</v>
      </c>
      <c r="L445" s="23">
        <v>8.3349700860000001E-2</v>
      </c>
      <c r="M445" s="206">
        <v>0.11899999999999999</v>
      </c>
      <c r="N445" s="23">
        <v>0.08</v>
      </c>
      <c r="O445" s="206">
        <v>0.1</v>
      </c>
      <c r="P445" s="23">
        <v>0.09</v>
      </c>
      <c r="Q445" s="23">
        <v>0.08</v>
      </c>
      <c r="R445" s="23">
        <v>8.8999999999999996E-2</v>
      </c>
      <c r="S445" s="206">
        <v>0.05</v>
      </c>
      <c r="T445" s="202"/>
      <c r="U445" s="203"/>
      <c r="V445" s="203"/>
      <c r="W445" s="203"/>
      <c r="X445" s="203"/>
      <c r="Y445" s="203"/>
      <c r="Z445" s="203"/>
      <c r="AA445" s="203"/>
      <c r="AB445" s="203"/>
      <c r="AC445" s="203"/>
      <c r="AD445" s="203"/>
      <c r="AE445" s="203"/>
      <c r="AF445" s="203"/>
      <c r="AG445" s="203"/>
      <c r="AH445" s="203"/>
      <c r="AI445" s="203"/>
      <c r="AJ445" s="203"/>
      <c r="AK445" s="203"/>
      <c r="AL445" s="203"/>
      <c r="AM445" s="203"/>
      <c r="AN445" s="203"/>
      <c r="AO445" s="203"/>
      <c r="AP445" s="203"/>
      <c r="AQ445" s="203"/>
      <c r="AR445" s="203"/>
      <c r="AS445" s="203"/>
      <c r="AT445" s="203"/>
      <c r="AU445" s="203"/>
      <c r="AV445" s="203"/>
      <c r="AW445" s="203"/>
      <c r="AX445" s="203"/>
      <c r="AY445" s="203"/>
      <c r="AZ445" s="203"/>
      <c r="BA445" s="203"/>
      <c r="BB445" s="203"/>
      <c r="BC445" s="203"/>
      <c r="BD445" s="203"/>
      <c r="BE445" s="203"/>
      <c r="BF445" s="203"/>
      <c r="BG445" s="203"/>
      <c r="BH445" s="203"/>
      <c r="BI445" s="203"/>
      <c r="BJ445" s="203"/>
      <c r="BK445" s="203"/>
      <c r="BL445" s="203"/>
      <c r="BM445" s="56"/>
    </row>
    <row r="446" spans="1:65">
      <c r="A446" s="29"/>
      <c r="B446" s="20" t="s">
        <v>260</v>
      </c>
      <c r="C446" s="12"/>
      <c r="D446" s="208">
        <v>0.08</v>
      </c>
      <c r="E446" s="208" t="s">
        <v>687</v>
      </c>
      <c r="F446" s="208">
        <v>0.13</v>
      </c>
      <c r="G446" s="208">
        <v>8.2500000000000004E-2</v>
      </c>
      <c r="H446" s="208">
        <v>8.0666666666666664E-2</v>
      </c>
      <c r="I446" s="208">
        <v>8.4666666666666668E-2</v>
      </c>
      <c r="J446" s="208">
        <v>7.4666666666666673E-2</v>
      </c>
      <c r="K446" s="208">
        <v>8.1166666666666679E-2</v>
      </c>
      <c r="L446" s="208">
        <v>7.9862599234999984E-2</v>
      </c>
      <c r="M446" s="208">
        <v>0.1135</v>
      </c>
      <c r="N446" s="208">
        <v>7.6666666666666675E-2</v>
      </c>
      <c r="O446" s="208">
        <v>0.105</v>
      </c>
      <c r="P446" s="208">
        <v>8.9999999999999983E-2</v>
      </c>
      <c r="Q446" s="208">
        <v>8.1666666666666679E-2</v>
      </c>
      <c r="R446" s="208">
        <v>7.6499999999999999E-2</v>
      </c>
      <c r="S446" s="208">
        <v>4.9999999999999996E-2</v>
      </c>
      <c r="T446" s="202"/>
      <c r="U446" s="203"/>
      <c r="V446" s="203"/>
      <c r="W446" s="203"/>
      <c r="X446" s="203"/>
      <c r="Y446" s="203"/>
      <c r="Z446" s="203"/>
      <c r="AA446" s="203"/>
      <c r="AB446" s="203"/>
      <c r="AC446" s="203"/>
      <c r="AD446" s="203"/>
      <c r="AE446" s="203"/>
      <c r="AF446" s="203"/>
      <c r="AG446" s="203"/>
      <c r="AH446" s="203"/>
      <c r="AI446" s="203"/>
      <c r="AJ446" s="203"/>
      <c r="AK446" s="203"/>
      <c r="AL446" s="203"/>
      <c r="AM446" s="203"/>
      <c r="AN446" s="203"/>
      <c r="AO446" s="203"/>
      <c r="AP446" s="203"/>
      <c r="AQ446" s="203"/>
      <c r="AR446" s="203"/>
      <c r="AS446" s="203"/>
      <c r="AT446" s="203"/>
      <c r="AU446" s="203"/>
      <c r="AV446" s="203"/>
      <c r="AW446" s="203"/>
      <c r="AX446" s="203"/>
      <c r="AY446" s="203"/>
      <c r="AZ446" s="203"/>
      <c r="BA446" s="203"/>
      <c r="BB446" s="203"/>
      <c r="BC446" s="203"/>
      <c r="BD446" s="203"/>
      <c r="BE446" s="203"/>
      <c r="BF446" s="203"/>
      <c r="BG446" s="203"/>
      <c r="BH446" s="203"/>
      <c r="BI446" s="203"/>
      <c r="BJ446" s="203"/>
      <c r="BK446" s="203"/>
      <c r="BL446" s="203"/>
      <c r="BM446" s="56"/>
    </row>
    <row r="447" spans="1:65">
      <c r="A447" s="29"/>
      <c r="B447" s="3" t="s">
        <v>261</v>
      </c>
      <c r="C447" s="28"/>
      <c r="D447" s="23">
        <v>0.08</v>
      </c>
      <c r="E447" s="23" t="s">
        <v>687</v>
      </c>
      <c r="F447" s="23">
        <v>0.13</v>
      </c>
      <c r="G447" s="23">
        <v>8.3500000000000005E-2</v>
      </c>
      <c r="H447" s="23">
        <v>0.08</v>
      </c>
      <c r="I447" s="23">
        <v>8.5499999999999993E-2</v>
      </c>
      <c r="J447" s="23">
        <v>7.5499999999999998E-2</v>
      </c>
      <c r="K447" s="23">
        <v>8.1000000000000003E-2</v>
      </c>
      <c r="L447" s="23">
        <v>8.0007827939999998E-2</v>
      </c>
      <c r="M447" s="23">
        <v>0.113</v>
      </c>
      <c r="N447" s="23">
        <v>0.08</v>
      </c>
      <c r="O447" s="23">
        <v>0.1</v>
      </c>
      <c r="P447" s="23">
        <v>0.09</v>
      </c>
      <c r="Q447" s="23">
        <v>0.08</v>
      </c>
      <c r="R447" s="23">
        <v>7.8E-2</v>
      </c>
      <c r="S447" s="23">
        <v>0.05</v>
      </c>
      <c r="T447" s="202"/>
      <c r="U447" s="203"/>
      <c r="V447" s="203"/>
      <c r="W447" s="203"/>
      <c r="X447" s="203"/>
      <c r="Y447" s="203"/>
      <c r="Z447" s="203"/>
      <c r="AA447" s="203"/>
      <c r="AB447" s="203"/>
      <c r="AC447" s="203"/>
      <c r="AD447" s="203"/>
      <c r="AE447" s="203"/>
      <c r="AF447" s="203"/>
      <c r="AG447" s="203"/>
      <c r="AH447" s="203"/>
      <c r="AI447" s="203"/>
      <c r="AJ447" s="203"/>
      <c r="AK447" s="203"/>
      <c r="AL447" s="203"/>
      <c r="AM447" s="203"/>
      <c r="AN447" s="203"/>
      <c r="AO447" s="203"/>
      <c r="AP447" s="203"/>
      <c r="AQ447" s="203"/>
      <c r="AR447" s="203"/>
      <c r="AS447" s="203"/>
      <c r="AT447" s="203"/>
      <c r="AU447" s="203"/>
      <c r="AV447" s="203"/>
      <c r="AW447" s="203"/>
      <c r="AX447" s="203"/>
      <c r="AY447" s="203"/>
      <c r="AZ447" s="203"/>
      <c r="BA447" s="203"/>
      <c r="BB447" s="203"/>
      <c r="BC447" s="203"/>
      <c r="BD447" s="203"/>
      <c r="BE447" s="203"/>
      <c r="BF447" s="203"/>
      <c r="BG447" s="203"/>
      <c r="BH447" s="203"/>
      <c r="BI447" s="203"/>
      <c r="BJ447" s="203"/>
      <c r="BK447" s="203"/>
      <c r="BL447" s="203"/>
      <c r="BM447" s="56"/>
    </row>
    <row r="448" spans="1:65">
      <c r="A448" s="29"/>
      <c r="B448" s="3" t="s">
        <v>262</v>
      </c>
      <c r="C448" s="28"/>
      <c r="D448" s="23">
        <v>8.9442719099991543E-3</v>
      </c>
      <c r="E448" s="23" t="s">
        <v>687</v>
      </c>
      <c r="F448" s="23">
        <v>1.0954451150103326E-2</v>
      </c>
      <c r="G448" s="23">
        <v>3.391164991562634E-3</v>
      </c>
      <c r="H448" s="23">
        <v>3.8815804341359021E-3</v>
      </c>
      <c r="I448" s="23">
        <v>2.3380903889000217E-3</v>
      </c>
      <c r="J448" s="23">
        <v>2.7325202042558904E-3</v>
      </c>
      <c r="K448" s="23">
        <v>6.6458006791256302E-3</v>
      </c>
      <c r="L448" s="23">
        <v>2.5571631537861894E-3</v>
      </c>
      <c r="M448" s="23">
        <v>3.0822070014844861E-3</v>
      </c>
      <c r="N448" s="23">
        <v>5.1639777949432199E-3</v>
      </c>
      <c r="O448" s="23">
        <v>8.3666002653407512E-3</v>
      </c>
      <c r="P448" s="23">
        <v>6.3245553203367597E-3</v>
      </c>
      <c r="Q448" s="23">
        <v>4.0824829046386289E-3</v>
      </c>
      <c r="R448" s="23">
        <v>1.1708970919769154E-2</v>
      </c>
      <c r="S448" s="23">
        <v>7.6011774306101464E-18</v>
      </c>
      <c r="T448" s="202"/>
      <c r="U448" s="203"/>
      <c r="V448" s="203"/>
      <c r="W448" s="203"/>
      <c r="X448" s="203"/>
      <c r="Y448" s="203"/>
      <c r="Z448" s="203"/>
      <c r="AA448" s="203"/>
      <c r="AB448" s="203"/>
      <c r="AC448" s="203"/>
      <c r="AD448" s="203"/>
      <c r="AE448" s="203"/>
      <c r="AF448" s="203"/>
      <c r="AG448" s="203"/>
      <c r="AH448" s="203"/>
      <c r="AI448" s="203"/>
      <c r="AJ448" s="203"/>
      <c r="AK448" s="203"/>
      <c r="AL448" s="203"/>
      <c r="AM448" s="203"/>
      <c r="AN448" s="203"/>
      <c r="AO448" s="203"/>
      <c r="AP448" s="203"/>
      <c r="AQ448" s="203"/>
      <c r="AR448" s="203"/>
      <c r="AS448" s="203"/>
      <c r="AT448" s="203"/>
      <c r="AU448" s="203"/>
      <c r="AV448" s="203"/>
      <c r="AW448" s="203"/>
      <c r="AX448" s="203"/>
      <c r="AY448" s="203"/>
      <c r="AZ448" s="203"/>
      <c r="BA448" s="203"/>
      <c r="BB448" s="203"/>
      <c r="BC448" s="203"/>
      <c r="BD448" s="203"/>
      <c r="BE448" s="203"/>
      <c r="BF448" s="203"/>
      <c r="BG448" s="203"/>
      <c r="BH448" s="203"/>
      <c r="BI448" s="203"/>
      <c r="BJ448" s="203"/>
      <c r="BK448" s="203"/>
      <c r="BL448" s="203"/>
      <c r="BM448" s="56"/>
    </row>
    <row r="449" spans="1:65">
      <c r="A449" s="29"/>
      <c r="B449" s="3" t="s">
        <v>86</v>
      </c>
      <c r="C449" s="28"/>
      <c r="D449" s="13">
        <v>0.11180339887498943</v>
      </c>
      <c r="E449" s="13" t="s">
        <v>687</v>
      </c>
      <c r="F449" s="13">
        <v>8.4265008846948652E-2</v>
      </c>
      <c r="G449" s="13">
        <v>4.1105030200759195E-2</v>
      </c>
      <c r="H449" s="13">
        <v>4.8118765712428541E-2</v>
      </c>
      <c r="I449" s="13">
        <v>2.7615240813779782E-2</v>
      </c>
      <c r="J449" s="13">
        <v>3.6596252735569955E-2</v>
      </c>
      <c r="K449" s="13">
        <v>8.187844779210221E-2</v>
      </c>
      <c r="L449" s="13">
        <v>3.2019533276917263E-2</v>
      </c>
      <c r="M449" s="13">
        <v>2.7156008823651861E-2</v>
      </c>
      <c r="N449" s="13">
        <v>6.7356232107955036E-2</v>
      </c>
      <c r="O449" s="13">
        <v>7.9681907288959533E-2</v>
      </c>
      <c r="P449" s="13">
        <v>7.0272836892630683E-2</v>
      </c>
      <c r="Q449" s="13">
        <v>4.9989586587411775E-2</v>
      </c>
      <c r="R449" s="13">
        <v>0.15305844339567523</v>
      </c>
      <c r="S449" s="13">
        <v>1.5202354861220294E-16</v>
      </c>
      <c r="T449" s="149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5"/>
    </row>
    <row r="450" spans="1:65">
      <c r="A450" s="29"/>
      <c r="B450" s="3" t="s">
        <v>263</v>
      </c>
      <c r="C450" s="28"/>
      <c r="D450" s="13">
        <v>-1.0453137395429302E-2</v>
      </c>
      <c r="E450" s="13" t="s">
        <v>687</v>
      </c>
      <c r="F450" s="13">
        <v>0.6080136517324275</v>
      </c>
      <c r="G450" s="13">
        <v>2.0470202060963505E-2</v>
      </c>
      <c r="H450" s="13">
        <v>-2.2069135403912643E-3</v>
      </c>
      <c r="I450" s="13">
        <v>4.7270429589837404E-2</v>
      </c>
      <c r="J450" s="13">
        <v>-7.6422928235733933E-2</v>
      </c>
      <c r="K450" s="13">
        <v>3.9777543508874302E-3</v>
      </c>
      <c r="L450" s="13">
        <v>-1.2152693594494668E-2</v>
      </c>
      <c r="M450" s="13">
        <v>0.40391961132023479</v>
      </c>
      <c r="N450" s="13">
        <v>-5.1684256670619599E-2</v>
      </c>
      <c r="O450" s="13">
        <v>0.29878025716849899</v>
      </c>
      <c r="P450" s="13">
        <v>0.11324022043014192</v>
      </c>
      <c r="Q450" s="13">
        <v>1.0162422242166125E-2</v>
      </c>
      <c r="R450" s="13">
        <v>-5.3745812634379275E-2</v>
      </c>
      <c r="S450" s="13">
        <v>-0.38153321087214331</v>
      </c>
      <c r="T450" s="149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5"/>
    </row>
    <row r="451" spans="1:65">
      <c r="A451" s="29"/>
      <c r="B451" s="45" t="s">
        <v>264</v>
      </c>
      <c r="C451" s="46"/>
      <c r="D451" s="44">
        <v>0.14000000000000001</v>
      </c>
      <c r="E451" s="44">
        <v>4.8099999999999996</v>
      </c>
      <c r="F451" s="44">
        <v>7.64</v>
      </c>
      <c r="G451" s="44">
        <v>0.25</v>
      </c>
      <c r="H451" s="44">
        <v>0.04</v>
      </c>
      <c r="I451" s="44">
        <v>0.57999999999999996</v>
      </c>
      <c r="J451" s="44">
        <v>0.97</v>
      </c>
      <c r="K451" s="44">
        <v>0.04</v>
      </c>
      <c r="L451" s="44">
        <v>0.16</v>
      </c>
      <c r="M451" s="44">
        <v>5.07</v>
      </c>
      <c r="N451" s="44">
        <v>0.66</v>
      </c>
      <c r="O451" s="44">
        <v>3.75</v>
      </c>
      <c r="P451" s="44">
        <v>1.41</v>
      </c>
      <c r="Q451" s="44">
        <v>0.12</v>
      </c>
      <c r="R451" s="44">
        <v>0.69</v>
      </c>
      <c r="S451" s="44">
        <v>4.8099999999999996</v>
      </c>
      <c r="T451" s="149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5"/>
    </row>
    <row r="452" spans="1:65">
      <c r="B452" s="3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BM452" s="55"/>
    </row>
    <row r="453" spans="1:65" ht="15">
      <c r="B453" s="8" t="s">
        <v>508</v>
      </c>
      <c r="BM453" s="27" t="s">
        <v>66</v>
      </c>
    </row>
    <row r="454" spans="1:65" ht="15">
      <c r="A454" s="24" t="s">
        <v>54</v>
      </c>
      <c r="B454" s="18" t="s">
        <v>110</v>
      </c>
      <c r="C454" s="15" t="s">
        <v>111</v>
      </c>
      <c r="D454" s="16" t="s">
        <v>229</v>
      </c>
      <c r="E454" s="17" t="s">
        <v>229</v>
      </c>
      <c r="F454" s="17" t="s">
        <v>229</v>
      </c>
      <c r="G454" s="17" t="s">
        <v>229</v>
      </c>
      <c r="H454" s="17" t="s">
        <v>229</v>
      </c>
      <c r="I454" s="17" t="s">
        <v>229</v>
      </c>
      <c r="J454" s="17" t="s">
        <v>229</v>
      </c>
      <c r="K454" s="17" t="s">
        <v>229</v>
      </c>
      <c r="L454" s="17" t="s">
        <v>229</v>
      </c>
      <c r="M454" s="17" t="s">
        <v>229</v>
      </c>
      <c r="N454" s="17" t="s">
        <v>229</v>
      </c>
      <c r="O454" s="17" t="s">
        <v>229</v>
      </c>
      <c r="P454" s="17" t="s">
        <v>229</v>
      </c>
      <c r="Q454" s="17" t="s">
        <v>229</v>
      </c>
      <c r="R454" s="17" t="s">
        <v>229</v>
      </c>
      <c r="S454" s="17" t="s">
        <v>229</v>
      </c>
      <c r="T454" s="17" t="s">
        <v>229</v>
      </c>
      <c r="U454" s="17" t="s">
        <v>229</v>
      </c>
      <c r="V454" s="17" t="s">
        <v>229</v>
      </c>
      <c r="W454" s="17" t="s">
        <v>229</v>
      </c>
      <c r="X454" s="149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7">
        <v>1</v>
      </c>
    </row>
    <row r="455" spans="1:65">
      <c r="A455" s="29"/>
      <c r="B455" s="19" t="s">
        <v>230</v>
      </c>
      <c r="C455" s="9" t="s">
        <v>230</v>
      </c>
      <c r="D455" s="147" t="s">
        <v>233</v>
      </c>
      <c r="E455" s="148" t="s">
        <v>234</v>
      </c>
      <c r="F455" s="148" t="s">
        <v>236</v>
      </c>
      <c r="G455" s="148" t="s">
        <v>238</v>
      </c>
      <c r="H455" s="148" t="s">
        <v>239</v>
      </c>
      <c r="I455" s="148" t="s">
        <v>240</v>
      </c>
      <c r="J455" s="148" t="s">
        <v>241</v>
      </c>
      <c r="K455" s="148" t="s">
        <v>242</v>
      </c>
      <c r="L455" s="148" t="s">
        <v>243</v>
      </c>
      <c r="M455" s="148" t="s">
        <v>244</v>
      </c>
      <c r="N455" s="148" t="s">
        <v>245</v>
      </c>
      <c r="O455" s="148" t="s">
        <v>246</v>
      </c>
      <c r="P455" s="148" t="s">
        <v>247</v>
      </c>
      <c r="Q455" s="148" t="s">
        <v>248</v>
      </c>
      <c r="R455" s="148" t="s">
        <v>249</v>
      </c>
      <c r="S455" s="148" t="s">
        <v>250</v>
      </c>
      <c r="T455" s="148" t="s">
        <v>284</v>
      </c>
      <c r="U455" s="148" t="s">
        <v>253</v>
      </c>
      <c r="V455" s="148" t="s">
        <v>254</v>
      </c>
      <c r="W455" s="148" t="s">
        <v>299</v>
      </c>
      <c r="X455" s="149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7" t="s">
        <v>1</v>
      </c>
    </row>
    <row r="456" spans="1:65">
      <c r="A456" s="29"/>
      <c r="B456" s="19"/>
      <c r="C456" s="9"/>
      <c r="D456" s="10" t="s">
        <v>114</v>
      </c>
      <c r="E456" s="11" t="s">
        <v>300</v>
      </c>
      <c r="F456" s="11" t="s">
        <v>114</v>
      </c>
      <c r="G456" s="11" t="s">
        <v>301</v>
      </c>
      <c r="H456" s="11" t="s">
        <v>114</v>
      </c>
      <c r="I456" s="11" t="s">
        <v>301</v>
      </c>
      <c r="J456" s="11" t="s">
        <v>301</v>
      </c>
      <c r="K456" s="11" t="s">
        <v>301</v>
      </c>
      <c r="L456" s="11" t="s">
        <v>301</v>
      </c>
      <c r="M456" s="11" t="s">
        <v>301</v>
      </c>
      <c r="N456" s="11" t="s">
        <v>114</v>
      </c>
      <c r="O456" s="11" t="s">
        <v>301</v>
      </c>
      <c r="P456" s="11" t="s">
        <v>114</v>
      </c>
      <c r="Q456" s="11" t="s">
        <v>300</v>
      </c>
      <c r="R456" s="11" t="s">
        <v>300</v>
      </c>
      <c r="S456" s="11" t="s">
        <v>301</v>
      </c>
      <c r="T456" s="11" t="s">
        <v>301</v>
      </c>
      <c r="U456" s="11" t="s">
        <v>114</v>
      </c>
      <c r="V456" s="11" t="s">
        <v>114</v>
      </c>
      <c r="W456" s="11" t="s">
        <v>114</v>
      </c>
      <c r="X456" s="149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7">
        <v>2</v>
      </c>
    </row>
    <row r="457" spans="1:65">
      <c r="A457" s="29"/>
      <c r="B457" s="19"/>
      <c r="C457" s="9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149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7">
        <v>3</v>
      </c>
    </row>
    <row r="458" spans="1:65">
      <c r="A458" s="29"/>
      <c r="B458" s="18">
        <v>1</v>
      </c>
      <c r="C458" s="14">
        <v>1</v>
      </c>
      <c r="D458" s="21">
        <v>2.0025999999999997</v>
      </c>
      <c r="E458" s="21">
        <v>2.0078008790603343</v>
      </c>
      <c r="F458" s="21">
        <v>1.9105900000000002</v>
      </c>
      <c r="G458" s="143">
        <v>2.2400000000000002</v>
      </c>
      <c r="H458" s="21">
        <v>2.14</v>
      </c>
      <c r="I458" s="21">
        <v>2.0099999999999998</v>
      </c>
      <c r="J458" s="21">
        <v>2.0699999999999998</v>
      </c>
      <c r="K458" s="21">
        <v>1.9799999999999998</v>
      </c>
      <c r="L458" s="21">
        <v>2.0099999999999998</v>
      </c>
      <c r="M458" s="21">
        <v>1.96</v>
      </c>
      <c r="N458" s="21">
        <v>2.0911670056087392</v>
      </c>
      <c r="O458" s="21">
        <v>2.0137</v>
      </c>
      <c r="P458" s="21">
        <v>2.1</v>
      </c>
      <c r="Q458" s="150">
        <v>1.7500000000000002</v>
      </c>
      <c r="R458" s="143">
        <v>2.1945000000000001</v>
      </c>
      <c r="S458" s="21">
        <v>2.1</v>
      </c>
      <c r="T458" s="21">
        <v>2.1399999999999997</v>
      </c>
      <c r="U458" s="21">
        <v>1.9799999999999998</v>
      </c>
      <c r="V458" s="21">
        <v>2</v>
      </c>
      <c r="W458" s="21">
        <v>1.8814583000000002</v>
      </c>
      <c r="X458" s="149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7">
        <v>1</v>
      </c>
    </row>
    <row r="459" spans="1:65">
      <c r="A459" s="29"/>
      <c r="B459" s="19">
        <v>1</v>
      </c>
      <c r="C459" s="9">
        <v>2</v>
      </c>
      <c r="D459" s="11">
        <v>2.0362999999999998</v>
      </c>
      <c r="E459" s="11">
        <v>2.0458166291478079</v>
      </c>
      <c r="F459" s="11">
        <v>1.9135700000000002</v>
      </c>
      <c r="G459" s="144">
        <v>2.38</v>
      </c>
      <c r="H459" s="11">
        <v>2.15</v>
      </c>
      <c r="I459" s="11">
        <v>2</v>
      </c>
      <c r="J459" s="11">
        <v>2.11</v>
      </c>
      <c r="K459" s="11">
        <v>1.9799999999999998</v>
      </c>
      <c r="L459" s="11">
        <v>1.9900000000000002</v>
      </c>
      <c r="M459" s="11">
        <v>2.0299999999999998</v>
      </c>
      <c r="N459" s="11">
        <v>2.036720250681292</v>
      </c>
      <c r="O459" s="11">
        <v>2.0112000000000001</v>
      </c>
      <c r="P459" s="11">
        <v>2.1</v>
      </c>
      <c r="Q459" s="11">
        <v>2.08</v>
      </c>
      <c r="R459" s="144">
        <v>2.2195</v>
      </c>
      <c r="S459" s="11">
        <v>2.09</v>
      </c>
      <c r="T459" s="11">
        <v>2.08</v>
      </c>
      <c r="U459" s="11">
        <v>1.95</v>
      </c>
      <c r="V459" s="11">
        <v>2.0099999999999998</v>
      </c>
      <c r="W459" s="11">
        <v>1.9451320000000005</v>
      </c>
      <c r="X459" s="149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7" t="e">
        <v>#N/A</v>
      </c>
    </row>
    <row r="460" spans="1:65">
      <c r="A460" s="29"/>
      <c r="B460" s="19">
        <v>1</v>
      </c>
      <c r="C460" s="9">
        <v>3</v>
      </c>
      <c r="D460" s="11">
        <v>2.0194000000000001</v>
      </c>
      <c r="E460" s="11">
        <v>2.0406479906586288</v>
      </c>
      <c r="F460" s="11">
        <v>1.9210999999999998</v>
      </c>
      <c r="G460" s="144">
        <v>2.2000000000000002</v>
      </c>
      <c r="H460" s="11">
        <v>2.13</v>
      </c>
      <c r="I460" s="11">
        <v>2.0099999999999998</v>
      </c>
      <c r="J460" s="11">
        <v>2.0699999999999998</v>
      </c>
      <c r="K460" s="11">
        <v>2</v>
      </c>
      <c r="L460" s="11">
        <v>2</v>
      </c>
      <c r="M460" s="11">
        <v>2.02</v>
      </c>
      <c r="N460" s="11">
        <v>2.0483902554469218</v>
      </c>
      <c r="O460" s="11">
        <v>1.9771000000000001</v>
      </c>
      <c r="P460" s="11">
        <v>2.0099999999999998</v>
      </c>
      <c r="Q460" s="11">
        <v>1.9</v>
      </c>
      <c r="R460" s="144">
        <v>2.1533000000000002</v>
      </c>
      <c r="S460" s="11">
        <v>2.11</v>
      </c>
      <c r="T460" s="11">
        <v>1.96</v>
      </c>
      <c r="U460" s="11">
        <v>1.96</v>
      </c>
      <c r="V460" s="11">
        <v>2.0500000000000003</v>
      </c>
      <c r="W460" s="11">
        <v>2.0653513000000001</v>
      </c>
      <c r="X460" s="149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7">
        <v>16</v>
      </c>
    </row>
    <row r="461" spans="1:65">
      <c r="A461" s="29"/>
      <c r="B461" s="19">
        <v>1</v>
      </c>
      <c r="C461" s="9">
        <v>4</v>
      </c>
      <c r="D461" s="11">
        <v>2.0093000000000001</v>
      </c>
      <c r="E461" s="11">
        <v>1.989816723854712</v>
      </c>
      <c r="F461" s="11">
        <v>1.9179700000000002</v>
      </c>
      <c r="G461" s="144">
        <v>2.33</v>
      </c>
      <c r="H461" s="11">
        <v>2.15</v>
      </c>
      <c r="I461" s="11">
        <v>2.0299999999999998</v>
      </c>
      <c r="J461" s="11">
        <v>2.1</v>
      </c>
      <c r="K461" s="11">
        <v>2.0099999999999998</v>
      </c>
      <c r="L461" s="11">
        <v>2.0099999999999998</v>
      </c>
      <c r="M461" s="11">
        <v>2.08</v>
      </c>
      <c r="N461" s="11">
        <v>2.0315133686664613</v>
      </c>
      <c r="O461" s="11">
        <v>1.9914999999999998</v>
      </c>
      <c r="P461" s="11">
        <v>2.09</v>
      </c>
      <c r="Q461" s="11">
        <v>2.13</v>
      </c>
      <c r="R461" s="144">
        <v>2.1978999999999997</v>
      </c>
      <c r="S461" s="11">
        <v>2.08</v>
      </c>
      <c r="T461" s="11">
        <v>2.08</v>
      </c>
      <c r="U461" s="11">
        <v>1.97</v>
      </c>
      <c r="V461" s="11">
        <v>2.02</v>
      </c>
      <c r="W461" s="11">
        <v>2.0849248000000005</v>
      </c>
      <c r="X461" s="149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7">
        <v>2.0323503495252302</v>
      </c>
    </row>
    <row r="462" spans="1:65">
      <c r="A462" s="29"/>
      <c r="B462" s="19">
        <v>1</v>
      </c>
      <c r="C462" s="9">
        <v>5</v>
      </c>
      <c r="D462" s="11">
        <v>2.0209999999999999</v>
      </c>
      <c r="E462" s="11">
        <v>2.0456273222267551</v>
      </c>
      <c r="F462" s="11">
        <v>1.9226000000000001</v>
      </c>
      <c r="G462" s="144">
        <v>2.2999999999999998</v>
      </c>
      <c r="H462" s="11">
        <v>2.1</v>
      </c>
      <c r="I462" s="11">
        <v>1.9900000000000002</v>
      </c>
      <c r="J462" s="11">
        <v>2.12</v>
      </c>
      <c r="K462" s="11">
        <v>1.9900000000000002</v>
      </c>
      <c r="L462" s="11">
        <v>2.04</v>
      </c>
      <c r="M462" s="11">
        <v>2.04</v>
      </c>
      <c r="N462" s="11">
        <v>2.081936423009993</v>
      </c>
      <c r="O462" s="11">
        <v>2.0206</v>
      </c>
      <c r="P462" s="11">
        <v>2.04</v>
      </c>
      <c r="Q462" s="11">
        <v>1.8900000000000001</v>
      </c>
      <c r="R462" s="144">
        <v>2.2138999999999998</v>
      </c>
      <c r="S462" s="11">
        <v>2.13</v>
      </c>
      <c r="T462" s="11">
        <v>2.23</v>
      </c>
      <c r="U462" s="11">
        <v>1.9299999999999997</v>
      </c>
      <c r="V462" s="11">
        <v>2.02</v>
      </c>
      <c r="W462" s="11">
        <v>2.0581053000000002</v>
      </c>
      <c r="X462" s="149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7">
        <v>38</v>
      </c>
    </row>
    <row r="463" spans="1:65">
      <c r="A463" s="29"/>
      <c r="B463" s="19">
        <v>1</v>
      </c>
      <c r="C463" s="9">
        <v>6</v>
      </c>
      <c r="D463" s="11">
        <v>2.0270000000000001</v>
      </c>
      <c r="E463" s="11">
        <v>2.061399617333326</v>
      </c>
      <c r="F463" s="11">
        <v>1.9287300000000001</v>
      </c>
      <c r="G463" s="144">
        <v>2.36</v>
      </c>
      <c r="H463" s="11">
        <v>2.13</v>
      </c>
      <c r="I463" s="11">
        <v>2.04</v>
      </c>
      <c r="J463" s="11">
        <v>2.08</v>
      </c>
      <c r="K463" s="11">
        <v>1.9799999999999998</v>
      </c>
      <c r="L463" s="11">
        <v>2.0299999999999998</v>
      </c>
      <c r="M463" s="11">
        <v>2.0299999999999998</v>
      </c>
      <c r="N463" s="11">
        <v>2.054192883029911</v>
      </c>
      <c r="O463" s="11">
        <v>1.9959</v>
      </c>
      <c r="P463" s="11">
        <v>2.08</v>
      </c>
      <c r="Q463" s="11">
        <v>2.08</v>
      </c>
      <c r="R463" s="144">
        <v>2.1848999999999998</v>
      </c>
      <c r="S463" s="11">
        <v>2.13</v>
      </c>
      <c r="T463" s="11">
        <v>2.04</v>
      </c>
      <c r="U463" s="11">
        <v>1.96</v>
      </c>
      <c r="V463" s="11">
        <v>2.0299999999999998</v>
      </c>
      <c r="W463" s="11">
        <v>2.1076767000000003</v>
      </c>
      <c r="X463" s="149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55"/>
    </row>
    <row r="464" spans="1:65">
      <c r="A464" s="29"/>
      <c r="B464" s="20" t="s">
        <v>260</v>
      </c>
      <c r="C464" s="12"/>
      <c r="D464" s="22">
        <v>2.0192666666666668</v>
      </c>
      <c r="E464" s="22">
        <v>2.0318515270469271</v>
      </c>
      <c r="F464" s="22">
        <v>1.9190933333333335</v>
      </c>
      <c r="G464" s="22">
        <v>2.3016666666666663</v>
      </c>
      <c r="H464" s="22">
        <v>2.1333333333333333</v>
      </c>
      <c r="I464" s="22">
        <v>2.0133333333333332</v>
      </c>
      <c r="J464" s="22">
        <v>2.0916666666666663</v>
      </c>
      <c r="K464" s="22">
        <v>1.99</v>
      </c>
      <c r="L464" s="22">
        <v>2.0133333333333332</v>
      </c>
      <c r="M464" s="22">
        <v>2.0266666666666664</v>
      </c>
      <c r="N464" s="22">
        <v>2.0573200310738864</v>
      </c>
      <c r="O464" s="22">
        <v>2.0016666666666669</v>
      </c>
      <c r="P464" s="22">
        <v>2.0699999999999998</v>
      </c>
      <c r="Q464" s="22">
        <v>1.9716666666666667</v>
      </c>
      <c r="R464" s="22">
        <v>2.1939999999999995</v>
      </c>
      <c r="S464" s="22">
        <v>2.106666666666666</v>
      </c>
      <c r="T464" s="22">
        <v>2.0883333333333334</v>
      </c>
      <c r="U464" s="22">
        <v>1.9583333333333333</v>
      </c>
      <c r="V464" s="22">
        <v>2.0216666666666665</v>
      </c>
      <c r="W464" s="22">
        <v>2.0237747333333336</v>
      </c>
      <c r="X464" s="149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55"/>
    </row>
    <row r="465" spans="1:65">
      <c r="A465" s="29"/>
      <c r="B465" s="3" t="s">
        <v>261</v>
      </c>
      <c r="C465" s="28"/>
      <c r="D465" s="11">
        <v>2.0202</v>
      </c>
      <c r="E465" s="11">
        <v>2.043137656442692</v>
      </c>
      <c r="F465" s="11">
        <v>1.919535</v>
      </c>
      <c r="G465" s="11">
        <v>2.3149999999999999</v>
      </c>
      <c r="H465" s="11">
        <v>2.1349999999999998</v>
      </c>
      <c r="I465" s="11">
        <v>2.0099999999999998</v>
      </c>
      <c r="J465" s="11">
        <v>2.09</v>
      </c>
      <c r="K465" s="11">
        <v>1.9849999999999999</v>
      </c>
      <c r="L465" s="11">
        <v>2.0099999999999998</v>
      </c>
      <c r="M465" s="11">
        <v>2.0299999999999998</v>
      </c>
      <c r="N465" s="11">
        <v>2.0512915692384164</v>
      </c>
      <c r="O465" s="11">
        <v>2.0035500000000002</v>
      </c>
      <c r="P465" s="11">
        <v>2.085</v>
      </c>
      <c r="Q465" s="11">
        <v>1.99</v>
      </c>
      <c r="R465" s="11">
        <v>2.1962000000000002</v>
      </c>
      <c r="S465" s="11">
        <v>2.105</v>
      </c>
      <c r="T465" s="11">
        <v>2.08</v>
      </c>
      <c r="U465" s="11">
        <v>1.96</v>
      </c>
      <c r="V465" s="11">
        <v>2.02</v>
      </c>
      <c r="W465" s="11">
        <v>2.0617283000000004</v>
      </c>
      <c r="X465" s="149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5"/>
    </row>
    <row r="466" spans="1:65">
      <c r="A466" s="29"/>
      <c r="B466" s="3" t="s">
        <v>262</v>
      </c>
      <c r="C466" s="28"/>
      <c r="D466" s="23">
        <v>1.2083652869338274E-2</v>
      </c>
      <c r="E466" s="23">
        <v>2.713161391864859E-2</v>
      </c>
      <c r="F466" s="23">
        <v>6.5309192818978779E-3</v>
      </c>
      <c r="G466" s="23">
        <v>6.9976186425573725E-2</v>
      </c>
      <c r="H466" s="23">
        <v>1.8618986725025207E-2</v>
      </c>
      <c r="I466" s="23">
        <v>1.861898672502519E-2</v>
      </c>
      <c r="J466" s="23">
        <v>2.1369760566432881E-2</v>
      </c>
      <c r="K466" s="23">
        <v>1.2649110640673563E-2</v>
      </c>
      <c r="L466" s="23">
        <v>1.8618986725025193E-2</v>
      </c>
      <c r="M466" s="23">
        <v>3.8815804341359061E-2</v>
      </c>
      <c r="N466" s="23">
        <v>2.4213381265679474E-2</v>
      </c>
      <c r="O466" s="23">
        <v>1.6335809336138409E-2</v>
      </c>
      <c r="P466" s="23">
        <v>3.6878177829171632E-2</v>
      </c>
      <c r="Q466" s="23">
        <v>0.14797522315126491</v>
      </c>
      <c r="R466" s="23">
        <v>2.3668629026624994E-2</v>
      </c>
      <c r="S466" s="23">
        <v>2.0655911179772835E-2</v>
      </c>
      <c r="T466" s="23">
        <v>9.1305348510734352E-2</v>
      </c>
      <c r="U466" s="23">
        <v>1.7224014243685117E-2</v>
      </c>
      <c r="V466" s="23">
        <v>1.7224014243685182E-2</v>
      </c>
      <c r="W466" s="23">
        <v>8.9582047386932734E-2</v>
      </c>
      <c r="X466" s="202"/>
      <c r="Y466" s="203"/>
      <c r="Z466" s="203"/>
      <c r="AA466" s="203"/>
      <c r="AB466" s="203"/>
      <c r="AC466" s="203"/>
      <c r="AD466" s="203"/>
      <c r="AE466" s="203"/>
      <c r="AF466" s="203"/>
      <c r="AG466" s="203"/>
      <c r="AH466" s="203"/>
      <c r="AI466" s="203"/>
      <c r="AJ466" s="203"/>
      <c r="AK466" s="203"/>
      <c r="AL466" s="203"/>
      <c r="AM466" s="203"/>
      <c r="AN466" s="203"/>
      <c r="AO466" s="203"/>
      <c r="AP466" s="203"/>
      <c r="AQ466" s="203"/>
      <c r="AR466" s="203"/>
      <c r="AS466" s="203"/>
      <c r="AT466" s="203"/>
      <c r="AU466" s="203"/>
      <c r="AV466" s="203"/>
      <c r="AW466" s="203"/>
      <c r="AX466" s="203"/>
      <c r="AY466" s="203"/>
      <c r="AZ466" s="203"/>
      <c r="BA466" s="203"/>
      <c r="BB466" s="203"/>
      <c r="BC466" s="203"/>
      <c r="BD466" s="203"/>
      <c r="BE466" s="203"/>
      <c r="BF466" s="203"/>
      <c r="BG466" s="203"/>
      <c r="BH466" s="203"/>
      <c r="BI466" s="203"/>
      <c r="BJ466" s="203"/>
      <c r="BK466" s="203"/>
      <c r="BL466" s="203"/>
      <c r="BM466" s="56"/>
    </row>
    <row r="467" spans="1:65">
      <c r="A467" s="29"/>
      <c r="B467" s="3" t="s">
        <v>86</v>
      </c>
      <c r="C467" s="28"/>
      <c r="D467" s="13">
        <v>5.9841788451277392E-3</v>
      </c>
      <c r="E467" s="13">
        <v>1.3353147883832541E-2</v>
      </c>
      <c r="F467" s="13">
        <v>3.4031274917484702E-3</v>
      </c>
      <c r="G467" s="13">
        <v>3.0402398157381782E-2</v>
      </c>
      <c r="H467" s="13">
        <v>8.7276500273555657E-3</v>
      </c>
      <c r="I467" s="13">
        <v>9.2478410885886708E-3</v>
      </c>
      <c r="J467" s="13">
        <v>1.0216618597497793E-2</v>
      </c>
      <c r="K467" s="13">
        <v>6.3563370053635994E-3</v>
      </c>
      <c r="L467" s="13">
        <v>9.2478410885886726E-3</v>
      </c>
      <c r="M467" s="13">
        <v>1.9152535036854802E-2</v>
      </c>
      <c r="N467" s="13">
        <v>1.1769380018645177E-2</v>
      </c>
      <c r="O467" s="13">
        <v>8.1611037482789712E-3</v>
      </c>
      <c r="P467" s="13">
        <v>1.7815544845010453E-2</v>
      </c>
      <c r="Q467" s="13">
        <v>7.5050831691258618E-2</v>
      </c>
      <c r="R467" s="13">
        <v>1.0787889255526435E-2</v>
      </c>
      <c r="S467" s="13">
        <v>9.8050211296390067E-3</v>
      </c>
      <c r="T467" s="13">
        <v>4.3721635360287794E-2</v>
      </c>
      <c r="U467" s="13">
        <v>8.795241315924315E-3</v>
      </c>
      <c r="V467" s="13">
        <v>8.5197102606851694E-3</v>
      </c>
      <c r="W467" s="13">
        <v>4.4264831412033336E-2</v>
      </c>
      <c r="X467" s="149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5"/>
    </row>
    <row r="468" spans="1:65">
      <c r="A468" s="29"/>
      <c r="B468" s="3" t="s">
        <v>263</v>
      </c>
      <c r="C468" s="28"/>
      <c r="D468" s="13">
        <v>-6.4377103394697155E-3</v>
      </c>
      <c r="E468" s="13">
        <v>-2.4544118508884605E-4</v>
      </c>
      <c r="F468" s="13">
        <v>-5.5727112315233529E-2</v>
      </c>
      <c r="G468" s="13">
        <v>0.13251470997820336</v>
      </c>
      <c r="H468" s="13">
        <v>4.9687783325199408E-2</v>
      </c>
      <c r="I468" s="13">
        <v>-9.3571544868430445E-3</v>
      </c>
      <c r="J468" s="13">
        <v>2.918606880712904E-2</v>
      </c>
      <c r="K468" s="13">
        <v>-2.0838114616962278E-2</v>
      </c>
      <c r="L468" s="13">
        <v>-9.3571544868430445E-3</v>
      </c>
      <c r="M468" s="13">
        <v>-2.7966058410605621E-3</v>
      </c>
      <c r="N468" s="13">
        <v>1.2286110785224347E-2</v>
      </c>
      <c r="O468" s="13">
        <v>-1.5097634551902495E-2</v>
      </c>
      <c r="P468" s="13">
        <v>1.8525177257732617E-2</v>
      </c>
      <c r="Q468" s="13">
        <v>-2.9858869004913302E-2</v>
      </c>
      <c r="R468" s="13">
        <v>7.953827966350957E-2</v>
      </c>
      <c r="S468" s="13">
        <v>3.6566686033634221E-2</v>
      </c>
      <c r="T468" s="13">
        <v>2.7545931645683641E-2</v>
      </c>
      <c r="U468" s="13">
        <v>-3.6419417650695785E-2</v>
      </c>
      <c r="V468" s="13">
        <v>-5.256811583228993E-3</v>
      </c>
      <c r="W468" s="13">
        <v>-4.2195560395873466E-3</v>
      </c>
      <c r="X468" s="149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5"/>
    </row>
    <row r="469" spans="1:65">
      <c r="A469" s="29"/>
      <c r="B469" s="45" t="s">
        <v>264</v>
      </c>
      <c r="C469" s="46"/>
      <c r="D469" s="44">
        <v>0.1</v>
      </c>
      <c r="E469" s="44">
        <v>0.11</v>
      </c>
      <c r="F469" s="44">
        <v>1.79</v>
      </c>
      <c r="G469" s="44">
        <v>4.66</v>
      </c>
      <c r="H469" s="44">
        <v>1.82</v>
      </c>
      <c r="I469" s="44">
        <v>0.2</v>
      </c>
      <c r="J469" s="44">
        <v>1.1200000000000001</v>
      </c>
      <c r="K469" s="44">
        <v>0.59</v>
      </c>
      <c r="L469" s="44">
        <v>0.2</v>
      </c>
      <c r="M469" s="44">
        <v>0.02</v>
      </c>
      <c r="N469" s="44">
        <v>0.54</v>
      </c>
      <c r="O469" s="44">
        <v>0.4</v>
      </c>
      <c r="P469" s="44">
        <v>0.75</v>
      </c>
      <c r="Q469" s="44">
        <v>0.9</v>
      </c>
      <c r="R469" s="44">
        <v>2.85</v>
      </c>
      <c r="S469" s="44">
        <v>1.37</v>
      </c>
      <c r="T469" s="44">
        <v>1.06</v>
      </c>
      <c r="U469" s="44">
        <v>1.1299999999999999</v>
      </c>
      <c r="V469" s="44">
        <v>0.06</v>
      </c>
      <c r="W469" s="44">
        <v>0.02</v>
      </c>
      <c r="X469" s="149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5"/>
    </row>
    <row r="470" spans="1:65">
      <c r="B470" s="30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BM470" s="55"/>
    </row>
    <row r="471" spans="1:65" ht="15">
      <c r="B471" s="8" t="s">
        <v>509</v>
      </c>
      <c r="BM471" s="27" t="s">
        <v>66</v>
      </c>
    </row>
    <row r="472" spans="1:65" ht="15">
      <c r="A472" s="24" t="s">
        <v>17</v>
      </c>
      <c r="B472" s="18" t="s">
        <v>110</v>
      </c>
      <c r="C472" s="15" t="s">
        <v>111</v>
      </c>
      <c r="D472" s="16" t="s">
        <v>229</v>
      </c>
      <c r="E472" s="17" t="s">
        <v>229</v>
      </c>
      <c r="F472" s="17" t="s">
        <v>229</v>
      </c>
      <c r="G472" s="17" t="s">
        <v>229</v>
      </c>
      <c r="H472" s="17" t="s">
        <v>229</v>
      </c>
      <c r="I472" s="17" t="s">
        <v>229</v>
      </c>
      <c r="J472" s="17" t="s">
        <v>229</v>
      </c>
      <c r="K472" s="17" t="s">
        <v>229</v>
      </c>
      <c r="L472" s="17" t="s">
        <v>229</v>
      </c>
      <c r="M472" s="17" t="s">
        <v>229</v>
      </c>
      <c r="N472" s="17" t="s">
        <v>229</v>
      </c>
      <c r="O472" s="17" t="s">
        <v>229</v>
      </c>
      <c r="P472" s="17" t="s">
        <v>229</v>
      </c>
      <c r="Q472" s="17" t="s">
        <v>229</v>
      </c>
      <c r="R472" s="17" t="s">
        <v>229</v>
      </c>
      <c r="S472" s="17" t="s">
        <v>229</v>
      </c>
      <c r="T472" s="17" t="s">
        <v>229</v>
      </c>
      <c r="U472" s="17" t="s">
        <v>229</v>
      </c>
      <c r="V472" s="149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7">
        <v>1</v>
      </c>
    </row>
    <row r="473" spans="1:65">
      <c r="A473" s="29"/>
      <c r="B473" s="19" t="s">
        <v>230</v>
      </c>
      <c r="C473" s="9" t="s">
        <v>230</v>
      </c>
      <c r="D473" s="147" t="s">
        <v>233</v>
      </c>
      <c r="E473" s="148" t="s">
        <v>234</v>
      </c>
      <c r="F473" s="148" t="s">
        <v>236</v>
      </c>
      <c r="G473" s="148" t="s">
        <v>238</v>
      </c>
      <c r="H473" s="148" t="s">
        <v>239</v>
      </c>
      <c r="I473" s="148" t="s">
        <v>240</v>
      </c>
      <c r="J473" s="148" t="s">
        <v>241</v>
      </c>
      <c r="K473" s="148" t="s">
        <v>242</v>
      </c>
      <c r="L473" s="148" t="s">
        <v>243</v>
      </c>
      <c r="M473" s="148" t="s">
        <v>244</v>
      </c>
      <c r="N473" s="148" t="s">
        <v>246</v>
      </c>
      <c r="O473" s="148" t="s">
        <v>248</v>
      </c>
      <c r="P473" s="148" t="s">
        <v>249</v>
      </c>
      <c r="Q473" s="148" t="s">
        <v>250</v>
      </c>
      <c r="R473" s="148" t="s">
        <v>284</v>
      </c>
      <c r="S473" s="148" t="s">
        <v>253</v>
      </c>
      <c r="T473" s="148" t="s">
        <v>254</v>
      </c>
      <c r="U473" s="148" t="s">
        <v>299</v>
      </c>
      <c r="V473" s="149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7" t="s">
        <v>3</v>
      </c>
    </row>
    <row r="474" spans="1:65">
      <c r="A474" s="29"/>
      <c r="B474" s="19"/>
      <c r="C474" s="9"/>
      <c r="D474" s="10" t="s">
        <v>300</v>
      </c>
      <c r="E474" s="11" t="s">
        <v>300</v>
      </c>
      <c r="F474" s="11" t="s">
        <v>300</v>
      </c>
      <c r="G474" s="11" t="s">
        <v>301</v>
      </c>
      <c r="H474" s="11" t="s">
        <v>300</v>
      </c>
      <c r="I474" s="11" t="s">
        <v>301</v>
      </c>
      <c r="J474" s="11" t="s">
        <v>301</v>
      </c>
      <c r="K474" s="11" t="s">
        <v>301</v>
      </c>
      <c r="L474" s="11" t="s">
        <v>301</v>
      </c>
      <c r="M474" s="11" t="s">
        <v>301</v>
      </c>
      <c r="N474" s="11" t="s">
        <v>301</v>
      </c>
      <c r="O474" s="11" t="s">
        <v>300</v>
      </c>
      <c r="P474" s="11" t="s">
        <v>300</v>
      </c>
      <c r="Q474" s="11" t="s">
        <v>301</v>
      </c>
      <c r="R474" s="11" t="s">
        <v>301</v>
      </c>
      <c r="S474" s="11" t="s">
        <v>114</v>
      </c>
      <c r="T474" s="11" t="s">
        <v>300</v>
      </c>
      <c r="U474" s="11" t="s">
        <v>114</v>
      </c>
      <c r="V474" s="149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7">
        <v>1</v>
      </c>
    </row>
    <row r="475" spans="1:65">
      <c r="A475" s="29"/>
      <c r="B475" s="19"/>
      <c r="C475" s="9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149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7">
        <v>2</v>
      </c>
    </row>
    <row r="476" spans="1:65">
      <c r="A476" s="29"/>
      <c r="B476" s="18">
        <v>1</v>
      </c>
      <c r="C476" s="14">
        <v>1</v>
      </c>
      <c r="D476" s="220">
        <v>41.37</v>
      </c>
      <c r="E476" s="220">
        <v>38.380262914357111</v>
      </c>
      <c r="F476" s="231">
        <v>45.037009999999995</v>
      </c>
      <c r="G476" s="220">
        <v>44.6</v>
      </c>
      <c r="H476" s="220">
        <v>36.799999999999997</v>
      </c>
      <c r="I476" s="220">
        <v>42.4</v>
      </c>
      <c r="J476" s="220">
        <v>40.9</v>
      </c>
      <c r="K476" s="220">
        <v>40.1</v>
      </c>
      <c r="L476" s="220">
        <v>40.4</v>
      </c>
      <c r="M476" s="220">
        <v>40.1</v>
      </c>
      <c r="N476" s="227">
        <v>31.8</v>
      </c>
      <c r="O476" s="220">
        <v>40.9</v>
      </c>
      <c r="P476" s="220">
        <v>42.62</v>
      </c>
      <c r="Q476" s="220">
        <v>39.9</v>
      </c>
      <c r="R476" s="220">
        <v>36.799999999999997</v>
      </c>
      <c r="S476" s="220">
        <v>38.64</v>
      </c>
      <c r="T476" s="220">
        <v>38.5</v>
      </c>
      <c r="U476" s="220">
        <v>37.531999999999996</v>
      </c>
      <c r="V476" s="221"/>
      <c r="W476" s="222"/>
      <c r="X476" s="222"/>
      <c r="Y476" s="222"/>
      <c r="Z476" s="222"/>
      <c r="AA476" s="222"/>
      <c r="AB476" s="222"/>
      <c r="AC476" s="222"/>
      <c r="AD476" s="222"/>
      <c r="AE476" s="222"/>
      <c r="AF476" s="222"/>
      <c r="AG476" s="222"/>
      <c r="AH476" s="222"/>
      <c r="AI476" s="222"/>
      <c r="AJ476" s="222"/>
      <c r="AK476" s="222"/>
      <c r="AL476" s="222"/>
      <c r="AM476" s="222"/>
      <c r="AN476" s="222"/>
      <c r="AO476" s="222"/>
      <c r="AP476" s="222"/>
      <c r="AQ476" s="222"/>
      <c r="AR476" s="222"/>
      <c r="AS476" s="222"/>
      <c r="AT476" s="222"/>
      <c r="AU476" s="222"/>
      <c r="AV476" s="222"/>
      <c r="AW476" s="222"/>
      <c r="AX476" s="222"/>
      <c r="AY476" s="222"/>
      <c r="AZ476" s="222"/>
      <c r="BA476" s="222"/>
      <c r="BB476" s="222"/>
      <c r="BC476" s="222"/>
      <c r="BD476" s="222"/>
      <c r="BE476" s="222"/>
      <c r="BF476" s="222"/>
      <c r="BG476" s="222"/>
      <c r="BH476" s="222"/>
      <c r="BI476" s="222"/>
      <c r="BJ476" s="222"/>
      <c r="BK476" s="222"/>
      <c r="BL476" s="222"/>
      <c r="BM476" s="223">
        <v>1</v>
      </c>
    </row>
    <row r="477" spans="1:65">
      <c r="A477" s="29"/>
      <c r="B477" s="19">
        <v>1</v>
      </c>
      <c r="C477" s="9">
        <v>2</v>
      </c>
      <c r="D477" s="224">
        <v>41.22</v>
      </c>
      <c r="E477" s="224">
        <v>38.204982878457109</v>
      </c>
      <c r="F477" s="224">
        <v>46.23639</v>
      </c>
      <c r="G477" s="224">
        <v>43.7</v>
      </c>
      <c r="H477" s="224">
        <v>37.1</v>
      </c>
      <c r="I477" s="224">
        <v>42.3</v>
      </c>
      <c r="J477" s="224">
        <v>41.7</v>
      </c>
      <c r="K477" s="224">
        <v>39.4</v>
      </c>
      <c r="L477" s="224">
        <v>39.1</v>
      </c>
      <c r="M477" s="224">
        <v>42.3</v>
      </c>
      <c r="N477" s="229">
        <v>31.5</v>
      </c>
      <c r="O477" s="224">
        <v>39.6</v>
      </c>
      <c r="P477" s="224">
        <v>42.79</v>
      </c>
      <c r="Q477" s="224">
        <v>39.200000000000003</v>
      </c>
      <c r="R477" s="224">
        <v>37.799999999999997</v>
      </c>
      <c r="S477" s="224">
        <v>38.07</v>
      </c>
      <c r="T477" s="224">
        <v>39.299999999999997</v>
      </c>
      <c r="U477" s="224">
        <v>37.959000000000003</v>
      </c>
      <c r="V477" s="221"/>
      <c r="W477" s="222"/>
      <c r="X477" s="222"/>
      <c r="Y477" s="222"/>
      <c r="Z477" s="222"/>
      <c r="AA477" s="222"/>
      <c r="AB477" s="222"/>
      <c r="AC477" s="222"/>
      <c r="AD477" s="222"/>
      <c r="AE477" s="222"/>
      <c r="AF477" s="222"/>
      <c r="AG477" s="222"/>
      <c r="AH477" s="222"/>
      <c r="AI477" s="222"/>
      <c r="AJ477" s="222"/>
      <c r="AK477" s="222"/>
      <c r="AL477" s="222"/>
      <c r="AM477" s="222"/>
      <c r="AN477" s="222"/>
      <c r="AO477" s="222"/>
      <c r="AP477" s="222"/>
      <c r="AQ477" s="222"/>
      <c r="AR477" s="222"/>
      <c r="AS477" s="222"/>
      <c r="AT477" s="222"/>
      <c r="AU477" s="222"/>
      <c r="AV477" s="222"/>
      <c r="AW477" s="222"/>
      <c r="AX477" s="222"/>
      <c r="AY477" s="222"/>
      <c r="AZ477" s="222"/>
      <c r="BA477" s="222"/>
      <c r="BB477" s="222"/>
      <c r="BC477" s="222"/>
      <c r="BD477" s="222"/>
      <c r="BE477" s="222"/>
      <c r="BF477" s="222"/>
      <c r="BG477" s="222"/>
      <c r="BH477" s="222"/>
      <c r="BI477" s="222"/>
      <c r="BJ477" s="222"/>
      <c r="BK477" s="222"/>
      <c r="BL477" s="222"/>
      <c r="BM477" s="223">
        <v>25</v>
      </c>
    </row>
    <row r="478" spans="1:65">
      <c r="A478" s="29"/>
      <c r="B478" s="19">
        <v>1</v>
      </c>
      <c r="C478" s="9">
        <v>3</v>
      </c>
      <c r="D478" s="224">
        <v>41.15</v>
      </c>
      <c r="E478" s="224">
        <v>38.242342245940286</v>
      </c>
      <c r="F478" s="224">
        <v>46.846089999999997</v>
      </c>
      <c r="G478" s="224">
        <v>44.5</v>
      </c>
      <c r="H478" s="224">
        <v>37.6</v>
      </c>
      <c r="I478" s="224">
        <v>43.1</v>
      </c>
      <c r="J478" s="224">
        <v>40.1</v>
      </c>
      <c r="K478" s="224">
        <v>39.6</v>
      </c>
      <c r="L478" s="224">
        <v>37.799999999999997</v>
      </c>
      <c r="M478" s="224">
        <v>44.6</v>
      </c>
      <c r="N478" s="229">
        <v>30.7</v>
      </c>
      <c r="O478" s="224">
        <v>35.9</v>
      </c>
      <c r="P478" s="224">
        <v>41.97</v>
      </c>
      <c r="Q478" s="224">
        <v>38.200000000000003</v>
      </c>
      <c r="R478" s="224">
        <v>36.9</v>
      </c>
      <c r="S478" s="224">
        <v>38.47</v>
      </c>
      <c r="T478" s="224">
        <v>38.9</v>
      </c>
      <c r="U478" s="224">
        <v>35.232999999999997</v>
      </c>
      <c r="V478" s="221"/>
      <c r="W478" s="222"/>
      <c r="X478" s="222"/>
      <c r="Y478" s="222"/>
      <c r="Z478" s="222"/>
      <c r="AA478" s="222"/>
      <c r="AB478" s="222"/>
      <c r="AC478" s="222"/>
      <c r="AD478" s="222"/>
      <c r="AE478" s="222"/>
      <c r="AF478" s="222"/>
      <c r="AG478" s="222"/>
      <c r="AH478" s="222"/>
      <c r="AI478" s="222"/>
      <c r="AJ478" s="222"/>
      <c r="AK478" s="222"/>
      <c r="AL478" s="222"/>
      <c r="AM478" s="222"/>
      <c r="AN478" s="222"/>
      <c r="AO478" s="222"/>
      <c r="AP478" s="222"/>
      <c r="AQ478" s="222"/>
      <c r="AR478" s="222"/>
      <c r="AS478" s="222"/>
      <c r="AT478" s="222"/>
      <c r="AU478" s="222"/>
      <c r="AV478" s="222"/>
      <c r="AW478" s="222"/>
      <c r="AX478" s="222"/>
      <c r="AY478" s="222"/>
      <c r="AZ478" s="222"/>
      <c r="BA478" s="222"/>
      <c r="BB478" s="222"/>
      <c r="BC478" s="222"/>
      <c r="BD478" s="222"/>
      <c r="BE478" s="222"/>
      <c r="BF478" s="222"/>
      <c r="BG478" s="222"/>
      <c r="BH478" s="222"/>
      <c r="BI478" s="222"/>
      <c r="BJ478" s="222"/>
      <c r="BK478" s="222"/>
      <c r="BL478" s="222"/>
      <c r="BM478" s="223">
        <v>16</v>
      </c>
    </row>
    <row r="479" spans="1:65">
      <c r="A479" s="29"/>
      <c r="B479" s="19">
        <v>1</v>
      </c>
      <c r="C479" s="9">
        <v>4</v>
      </c>
      <c r="D479" s="224">
        <v>41.51</v>
      </c>
      <c r="E479" s="224">
        <v>39.391479529402552</v>
      </c>
      <c r="F479" s="224">
        <v>46.543059999999997</v>
      </c>
      <c r="G479" s="224">
        <v>43.1</v>
      </c>
      <c r="H479" s="224">
        <v>36.6</v>
      </c>
      <c r="I479" s="224">
        <v>43.2</v>
      </c>
      <c r="J479" s="224">
        <v>40.299999999999997</v>
      </c>
      <c r="K479" s="224">
        <v>41.1</v>
      </c>
      <c r="L479" s="224">
        <v>39.200000000000003</v>
      </c>
      <c r="M479" s="224">
        <v>42.5</v>
      </c>
      <c r="N479" s="229">
        <v>31.3</v>
      </c>
      <c r="O479" s="224">
        <v>43.6</v>
      </c>
      <c r="P479" s="224">
        <v>42.38</v>
      </c>
      <c r="Q479" s="224">
        <v>40.4</v>
      </c>
      <c r="R479" s="224">
        <v>36.299999999999997</v>
      </c>
      <c r="S479" s="224">
        <v>38.409999999999997</v>
      </c>
      <c r="T479" s="224">
        <v>39</v>
      </c>
      <c r="U479" s="224">
        <v>35.76</v>
      </c>
      <c r="V479" s="221"/>
      <c r="W479" s="222"/>
      <c r="X479" s="222"/>
      <c r="Y479" s="222"/>
      <c r="Z479" s="222"/>
      <c r="AA479" s="222"/>
      <c r="AB479" s="222"/>
      <c r="AC479" s="222"/>
      <c r="AD479" s="222"/>
      <c r="AE479" s="222"/>
      <c r="AF479" s="222"/>
      <c r="AG479" s="222"/>
      <c r="AH479" s="222"/>
      <c r="AI479" s="222"/>
      <c r="AJ479" s="222"/>
      <c r="AK479" s="222"/>
      <c r="AL479" s="222"/>
      <c r="AM479" s="222"/>
      <c r="AN479" s="222"/>
      <c r="AO479" s="222"/>
      <c r="AP479" s="222"/>
      <c r="AQ479" s="222"/>
      <c r="AR479" s="222"/>
      <c r="AS479" s="222"/>
      <c r="AT479" s="222"/>
      <c r="AU479" s="222"/>
      <c r="AV479" s="222"/>
      <c r="AW479" s="222"/>
      <c r="AX479" s="222"/>
      <c r="AY479" s="222"/>
      <c r="AZ479" s="222"/>
      <c r="BA479" s="222"/>
      <c r="BB479" s="222"/>
      <c r="BC479" s="222"/>
      <c r="BD479" s="222"/>
      <c r="BE479" s="222"/>
      <c r="BF479" s="222"/>
      <c r="BG479" s="222"/>
      <c r="BH479" s="222"/>
      <c r="BI479" s="222"/>
      <c r="BJ479" s="222"/>
      <c r="BK479" s="222"/>
      <c r="BL479" s="222"/>
      <c r="BM479" s="223">
        <v>40.291622754479462</v>
      </c>
    </row>
    <row r="480" spans="1:65">
      <c r="A480" s="29"/>
      <c r="B480" s="19">
        <v>1</v>
      </c>
      <c r="C480" s="9">
        <v>5</v>
      </c>
      <c r="D480" s="224">
        <v>41.66</v>
      </c>
      <c r="E480" s="224">
        <v>38.800068840954914</v>
      </c>
      <c r="F480" s="224">
        <v>46.341950000000004</v>
      </c>
      <c r="G480" s="224">
        <v>43.2</v>
      </c>
      <c r="H480" s="224">
        <v>36.4</v>
      </c>
      <c r="I480" s="224">
        <v>43.8</v>
      </c>
      <c r="J480" s="228">
        <v>37.299999999999997</v>
      </c>
      <c r="K480" s="224">
        <v>39.5</v>
      </c>
      <c r="L480" s="224">
        <v>39.200000000000003</v>
      </c>
      <c r="M480" s="224">
        <v>41.8</v>
      </c>
      <c r="N480" s="229">
        <v>30.3</v>
      </c>
      <c r="O480" s="224">
        <v>39</v>
      </c>
      <c r="P480" s="224">
        <v>42.66</v>
      </c>
      <c r="Q480" s="224">
        <v>39.799999999999997</v>
      </c>
      <c r="R480" s="224">
        <v>37.1</v>
      </c>
      <c r="S480" s="224">
        <v>37.799999999999997</v>
      </c>
      <c r="T480" s="224">
        <v>39.700000000000003</v>
      </c>
      <c r="U480" s="224">
        <v>38.307000000000002</v>
      </c>
      <c r="V480" s="221"/>
      <c r="W480" s="222"/>
      <c r="X480" s="222"/>
      <c r="Y480" s="222"/>
      <c r="Z480" s="222"/>
      <c r="AA480" s="222"/>
      <c r="AB480" s="222"/>
      <c r="AC480" s="222"/>
      <c r="AD480" s="222"/>
      <c r="AE480" s="222"/>
      <c r="AF480" s="222"/>
      <c r="AG480" s="222"/>
      <c r="AH480" s="222"/>
      <c r="AI480" s="222"/>
      <c r="AJ480" s="222"/>
      <c r="AK480" s="222"/>
      <c r="AL480" s="222"/>
      <c r="AM480" s="222"/>
      <c r="AN480" s="222"/>
      <c r="AO480" s="222"/>
      <c r="AP480" s="222"/>
      <c r="AQ480" s="222"/>
      <c r="AR480" s="222"/>
      <c r="AS480" s="222"/>
      <c r="AT480" s="222"/>
      <c r="AU480" s="222"/>
      <c r="AV480" s="222"/>
      <c r="AW480" s="222"/>
      <c r="AX480" s="222"/>
      <c r="AY480" s="222"/>
      <c r="AZ480" s="222"/>
      <c r="BA480" s="222"/>
      <c r="BB480" s="222"/>
      <c r="BC480" s="222"/>
      <c r="BD480" s="222"/>
      <c r="BE480" s="222"/>
      <c r="BF480" s="222"/>
      <c r="BG480" s="222"/>
      <c r="BH480" s="222"/>
      <c r="BI480" s="222"/>
      <c r="BJ480" s="222"/>
      <c r="BK480" s="222"/>
      <c r="BL480" s="222"/>
      <c r="BM480" s="223">
        <v>39</v>
      </c>
    </row>
    <row r="481" spans="1:65">
      <c r="A481" s="29"/>
      <c r="B481" s="19">
        <v>1</v>
      </c>
      <c r="C481" s="9">
        <v>6</v>
      </c>
      <c r="D481" s="224">
        <v>41.12</v>
      </c>
      <c r="E481" s="224">
        <v>38.479528547794452</v>
      </c>
      <c r="F481" s="224">
        <v>46.554889999999993</v>
      </c>
      <c r="G481" s="224">
        <v>42.8</v>
      </c>
      <c r="H481" s="224">
        <v>35.4</v>
      </c>
      <c r="I481" s="224">
        <v>42.3</v>
      </c>
      <c r="J481" s="224">
        <v>41.1</v>
      </c>
      <c r="K481" s="224">
        <v>41</v>
      </c>
      <c r="L481" s="224">
        <v>39.6</v>
      </c>
      <c r="M481" s="224">
        <v>45.1</v>
      </c>
      <c r="N481" s="229">
        <v>31.2</v>
      </c>
      <c r="O481" s="224">
        <v>35.1</v>
      </c>
      <c r="P481" s="224">
        <v>43.15</v>
      </c>
      <c r="Q481" s="224">
        <v>39.299999999999997</v>
      </c>
      <c r="R481" s="224">
        <v>36.5</v>
      </c>
      <c r="S481" s="224">
        <v>37.76</v>
      </c>
      <c r="T481" s="224">
        <v>39.700000000000003</v>
      </c>
      <c r="U481" s="224">
        <v>38.058999999999997</v>
      </c>
      <c r="V481" s="221"/>
      <c r="W481" s="222"/>
      <c r="X481" s="222"/>
      <c r="Y481" s="222"/>
      <c r="Z481" s="222"/>
      <c r="AA481" s="222"/>
      <c r="AB481" s="222"/>
      <c r="AC481" s="222"/>
      <c r="AD481" s="222"/>
      <c r="AE481" s="222"/>
      <c r="AF481" s="222"/>
      <c r="AG481" s="222"/>
      <c r="AH481" s="222"/>
      <c r="AI481" s="222"/>
      <c r="AJ481" s="222"/>
      <c r="AK481" s="222"/>
      <c r="AL481" s="222"/>
      <c r="AM481" s="222"/>
      <c r="AN481" s="222"/>
      <c r="AO481" s="222"/>
      <c r="AP481" s="222"/>
      <c r="AQ481" s="222"/>
      <c r="AR481" s="222"/>
      <c r="AS481" s="222"/>
      <c r="AT481" s="222"/>
      <c r="AU481" s="222"/>
      <c r="AV481" s="222"/>
      <c r="AW481" s="222"/>
      <c r="AX481" s="222"/>
      <c r="AY481" s="222"/>
      <c r="AZ481" s="222"/>
      <c r="BA481" s="222"/>
      <c r="BB481" s="222"/>
      <c r="BC481" s="222"/>
      <c r="BD481" s="222"/>
      <c r="BE481" s="222"/>
      <c r="BF481" s="222"/>
      <c r="BG481" s="222"/>
      <c r="BH481" s="222"/>
      <c r="BI481" s="222"/>
      <c r="BJ481" s="222"/>
      <c r="BK481" s="222"/>
      <c r="BL481" s="222"/>
      <c r="BM481" s="225"/>
    </row>
    <row r="482" spans="1:65">
      <c r="A482" s="29"/>
      <c r="B482" s="20" t="s">
        <v>260</v>
      </c>
      <c r="C482" s="12"/>
      <c r="D482" s="226">
        <v>41.338333333333331</v>
      </c>
      <c r="E482" s="226">
        <v>38.583110826151064</v>
      </c>
      <c r="F482" s="226">
        <v>46.259898333333325</v>
      </c>
      <c r="G482" s="226">
        <v>43.650000000000006</v>
      </c>
      <c r="H482" s="226">
        <v>36.65</v>
      </c>
      <c r="I482" s="226">
        <v>42.85</v>
      </c>
      <c r="J482" s="226">
        <v>40.233333333333334</v>
      </c>
      <c r="K482" s="226">
        <v>40.116666666666667</v>
      </c>
      <c r="L482" s="226">
        <v>39.216666666666661</v>
      </c>
      <c r="M482" s="226">
        <v>42.733333333333341</v>
      </c>
      <c r="N482" s="226">
        <v>31.133333333333329</v>
      </c>
      <c r="O482" s="226">
        <v>39.016666666666666</v>
      </c>
      <c r="P482" s="226">
        <v>42.594999999999999</v>
      </c>
      <c r="Q482" s="226">
        <v>39.466666666666669</v>
      </c>
      <c r="R482" s="226">
        <v>36.9</v>
      </c>
      <c r="S482" s="226">
        <v>38.191666666666663</v>
      </c>
      <c r="T482" s="226">
        <v>39.18333333333333</v>
      </c>
      <c r="U482" s="226">
        <v>37.141666666666666</v>
      </c>
      <c r="V482" s="221"/>
      <c r="W482" s="222"/>
      <c r="X482" s="222"/>
      <c r="Y482" s="222"/>
      <c r="Z482" s="222"/>
      <c r="AA482" s="222"/>
      <c r="AB482" s="222"/>
      <c r="AC482" s="222"/>
      <c r="AD482" s="222"/>
      <c r="AE482" s="222"/>
      <c r="AF482" s="222"/>
      <c r="AG482" s="222"/>
      <c r="AH482" s="222"/>
      <c r="AI482" s="222"/>
      <c r="AJ482" s="222"/>
      <c r="AK482" s="222"/>
      <c r="AL482" s="222"/>
      <c r="AM482" s="222"/>
      <c r="AN482" s="222"/>
      <c r="AO482" s="222"/>
      <c r="AP482" s="222"/>
      <c r="AQ482" s="222"/>
      <c r="AR482" s="222"/>
      <c r="AS482" s="222"/>
      <c r="AT482" s="222"/>
      <c r="AU482" s="222"/>
      <c r="AV482" s="222"/>
      <c r="AW482" s="222"/>
      <c r="AX482" s="222"/>
      <c r="AY482" s="222"/>
      <c r="AZ482" s="222"/>
      <c r="BA482" s="222"/>
      <c r="BB482" s="222"/>
      <c r="BC482" s="222"/>
      <c r="BD482" s="222"/>
      <c r="BE482" s="222"/>
      <c r="BF482" s="222"/>
      <c r="BG482" s="222"/>
      <c r="BH482" s="222"/>
      <c r="BI482" s="222"/>
      <c r="BJ482" s="222"/>
      <c r="BK482" s="222"/>
      <c r="BL482" s="222"/>
      <c r="BM482" s="225"/>
    </row>
    <row r="483" spans="1:65">
      <c r="A483" s="29"/>
      <c r="B483" s="3" t="s">
        <v>261</v>
      </c>
      <c r="C483" s="28"/>
      <c r="D483" s="224">
        <v>41.295000000000002</v>
      </c>
      <c r="E483" s="224">
        <v>38.429895731075781</v>
      </c>
      <c r="F483" s="224">
        <v>46.442504999999997</v>
      </c>
      <c r="G483" s="224">
        <v>43.45</v>
      </c>
      <c r="H483" s="224">
        <v>36.700000000000003</v>
      </c>
      <c r="I483" s="224">
        <v>42.75</v>
      </c>
      <c r="J483" s="224">
        <v>40.599999999999994</v>
      </c>
      <c r="K483" s="224">
        <v>39.85</v>
      </c>
      <c r="L483" s="224">
        <v>39.200000000000003</v>
      </c>
      <c r="M483" s="224">
        <v>42.4</v>
      </c>
      <c r="N483" s="224">
        <v>31.25</v>
      </c>
      <c r="O483" s="224">
        <v>39.299999999999997</v>
      </c>
      <c r="P483" s="224">
        <v>42.64</v>
      </c>
      <c r="Q483" s="224">
        <v>39.549999999999997</v>
      </c>
      <c r="R483" s="224">
        <v>36.849999999999994</v>
      </c>
      <c r="S483" s="224">
        <v>38.239999999999995</v>
      </c>
      <c r="T483" s="224">
        <v>39.15</v>
      </c>
      <c r="U483" s="224">
        <v>37.7455</v>
      </c>
      <c r="V483" s="221"/>
      <c r="W483" s="222"/>
      <c r="X483" s="222"/>
      <c r="Y483" s="222"/>
      <c r="Z483" s="222"/>
      <c r="AA483" s="222"/>
      <c r="AB483" s="222"/>
      <c r="AC483" s="222"/>
      <c r="AD483" s="222"/>
      <c r="AE483" s="222"/>
      <c r="AF483" s="222"/>
      <c r="AG483" s="222"/>
      <c r="AH483" s="222"/>
      <c r="AI483" s="222"/>
      <c r="AJ483" s="222"/>
      <c r="AK483" s="222"/>
      <c r="AL483" s="222"/>
      <c r="AM483" s="222"/>
      <c r="AN483" s="222"/>
      <c r="AO483" s="222"/>
      <c r="AP483" s="222"/>
      <c r="AQ483" s="222"/>
      <c r="AR483" s="222"/>
      <c r="AS483" s="222"/>
      <c r="AT483" s="222"/>
      <c r="AU483" s="222"/>
      <c r="AV483" s="222"/>
      <c r="AW483" s="222"/>
      <c r="AX483" s="222"/>
      <c r="AY483" s="222"/>
      <c r="AZ483" s="222"/>
      <c r="BA483" s="222"/>
      <c r="BB483" s="222"/>
      <c r="BC483" s="222"/>
      <c r="BD483" s="222"/>
      <c r="BE483" s="222"/>
      <c r="BF483" s="222"/>
      <c r="BG483" s="222"/>
      <c r="BH483" s="222"/>
      <c r="BI483" s="222"/>
      <c r="BJ483" s="222"/>
      <c r="BK483" s="222"/>
      <c r="BL483" s="222"/>
      <c r="BM483" s="225"/>
    </row>
    <row r="484" spans="1:65">
      <c r="A484" s="29"/>
      <c r="B484" s="3" t="s">
        <v>262</v>
      </c>
      <c r="C484" s="28"/>
      <c r="D484" s="23">
        <v>0.21498061928152137</v>
      </c>
      <c r="E484" s="23">
        <v>0.44978022952969965</v>
      </c>
      <c r="F484" s="23">
        <v>0.63459629316335231</v>
      </c>
      <c r="G484" s="23">
        <v>0.75564541949250297</v>
      </c>
      <c r="H484" s="23">
        <v>0.74229374239582635</v>
      </c>
      <c r="I484" s="23">
        <v>0.61562975886485616</v>
      </c>
      <c r="J484" s="23">
        <v>1.5474710551951114</v>
      </c>
      <c r="K484" s="23">
        <v>0.76267074590983708</v>
      </c>
      <c r="L484" s="23">
        <v>0.84478794183313699</v>
      </c>
      <c r="M484" s="23">
        <v>1.8511257835886434</v>
      </c>
      <c r="N484" s="23">
        <v>0.54650404085117865</v>
      </c>
      <c r="O484" s="23">
        <v>3.1606433944161858</v>
      </c>
      <c r="P484" s="23">
        <v>0.39692568573978626</v>
      </c>
      <c r="Q484" s="23">
        <v>0.75806771905065584</v>
      </c>
      <c r="R484" s="23">
        <v>0.5253570214625477</v>
      </c>
      <c r="S484" s="23">
        <v>0.36896702653037594</v>
      </c>
      <c r="T484" s="23">
        <v>0.47504385762439649</v>
      </c>
      <c r="U484" s="23">
        <v>1.3093439069498398</v>
      </c>
      <c r="V484" s="149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5"/>
    </row>
    <row r="485" spans="1:65">
      <c r="A485" s="29"/>
      <c r="B485" s="3" t="s">
        <v>86</v>
      </c>
      <c r="C485" s="28"/>
      <c r="D485" s="13">
        <v>5.2005149203287037E-3</v>
      </c>
      <c r="E485" s="13">
        <v>1.1657438187302544E-2</v>
      </c>
      <c r="F485" s="13">
        <v>1.3718065020175014E-2</v>
      </c>
      <c r="G485" s="13">
        <v>1.7311464364089413E-2</v>
      </c>
      <c r="H485" s="13">
        <v>2.025358096577971E-2</v>
      </c>
      <c r="I485" s="13">
        <v>1.4367088888328031E-2</v>
      </c>
      <c r="J485" s="13">
        <v>3.8462412308080646E-2</v>
      </c>
      <c r="K485" s="13">
        <v>1.9011318967424272E-2</v>
      </c>
      <c r="L485" s="13">
        <v>2.1541553977895547E-2</v>
      </c>
      <c r="M485" s="13">
        <v>4.3318076059016608E-2</v>
      </c>
      <c r="N485" s="13">
        <v>1.7553662982371907E-2</v>
      </c>
      <c r="O485" s="13">
        <v>8.1007519720192711E-2</v>
      </c>
      <c r="P485" s="13">
        <v>9.318598092259333E-3</v>
      </c>
      <c r="Q485" s="13">
        <v>1.9207796935405131E-2</v>
      </c>
      <c r="R485" s="13">
        <v>1.4237317654811591E-2</v>
      </c>
      <c r="S485" s="13">
        <v>9.6609302168110672E-3</v>
      </c>
      <c r="T485" s="13">
        <v>1.2123620356215991E-2</v>
      </c>
      <c r="U485" s="13">
        <v>3.5252696619695038E-2</v>
      </c>
      <c r="V485" s="149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5"/>
    </row>
    <row r="486" spans="1:65">
      <c r="A486" s="29"/>
      <c r="B486" s="3" t="s">
        <v>263</v>
      </c>
      <c r="C486" s="28"/>
      <c r="D486" s="13">
        <v>2.5978367394932089E-2</v>
      </c>
      <c r="E486" s="13">
        <v>-4.2403651467188719E-2</v>
      </c>
      <c r="F486" s="13">
        <v>0.14812695967154443</v>
      </c>
      <c r="G486" s="13">
        <v>8.3351749468744574E-2</v>
      </c>
      <c r="H486" s="13">
        <v>-9.0381635325785026E-2</v>
      </c>
      <c r="I486" s="13">
        <v>6.3496505492226962E-2</v>
      </c>
      <c r="J486" s="13">
        <v>-1.4466883476329517E-3</v>
      </c>
      <c r="K486" s="13">
        <v>-4.3422447608750803E-3</v>
      </c>
      <c r="L486" s="13">
        <v>-2.6679394234457643E-2</v>
      </c>
      <c r="M486" s="13">
        <v>6.0600949078984945E-2</v>
      </c>
      <c r="N486" s="13">
        <v>-0.22730008858052142</v>
      </c>
      <c r="O486" s="13">
        <v>-3.1643205228586879E-2</v>
      </c>
      <c r="P486" s="13">
        <v>5.7167646474711731E-2</v>
      </c>
      <c r="Q486" s="13">
        <v>-2.0474630491795653E-2</v>
      </c>
      <c r="R486" s="13">
        <v>-8.4176871583123258E-2</v>
      </c>
      <c r="S486" s="13">
        <v>-5.2118925579370812E-2</v>
      </c>
      <c r="T486" s="13">
        <v>-2.7506696066812442E-2</v>
      </c>
      <c r="U486" s="13">
        <v>-7.8178933298550191E-2</v>
      </c>
      <c r="V486" s="149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5"/>
    </row>
    <row r="487" spans="1:65">
      <c r="A487" s="29"/>
      <c r="B487" s="45" t="s">
        <v>264</v>
      </c>
      <c r="C487" s="46"/>
      <c r="D487" s="44">
        <v>0.64</v>
      </c>
      <c r="E487" s="44">
        <v>0.24</v>
      </c>
      <c r="F487" s="44">
        <v>2.2200000000000002</v>
      </c>
      <c r="G487" s="44">
        <v>1.38</v>
      </c>
      <c r="H487" s="44">
        <v>0.86</v>
      </c>
      <c r="I487" s="44">
        <v>1.1299999999999999</v>
      </c>
      <c r="J487" s="44">
        <v>0.28999999999999998</v>
      </c>
      <c r="K487" s="44">
        <v>0.25</v>
      </c>
      <c r="L487" s="44">
        <v>0.04</v>
      </c>
      <c r="M487" s="44">
        <v>1.0900000000000001</v>
      </c>
      <c r="N487" s="44">
        <v>2.64</v>
      </c>
      <c r="O487" s="44">
        <v>0.1</v>
      </c>
      <c r="P487" s="44">
        <v>1.05</v>
      </c>
      <c r="Q487" s="44">
        <v>0.04</v>
      </c>
      <c r="R487" s="44">
        <v>0.78</v>
      </c>
      <c r="S487" s="44">
        <v>0.37</v>
      </c>
      <c r="T487" s="44">
        <v>0.05</v>
      </c>
      <c r="U487" s="44">
        <v>0.71</v>
      </c>
      <c r="V487" s="149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B488" s="3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BM488" s="55"/>
    </row>
    <row r="489" spans="1:65" ht="15">
      <c r="B489" s="8" t="s">
        <v>510</v>
      </c>
      <c r="BM489" s="27" t="s">
        <v>66</v>
      </c>
    </row>
    <row r="490" spans="1:65" ht="15">
      <c r="A490" s="24" t="s">
        <v>20</v>
      </c>
      <c r="B490" s="18" t="s">
        <v>110</v>
      </c>
      <c r="C490" s="15" t="s">
        <v>111</v>
      </c>
      <c r="D490" s="16" t="s">
        <v>229</v>
      </c>
      <c r="E490" s="17" t="s">
        <v>229</v>
      </c>
      <c r="F490" s="17" t="s">
        <v>229</v>
      </c>
      <c r="G490" s="17" t="s">
        <v>229</v>
      </c>
      <c r="H490" s="17" t="s">
        <v>229</v>
      </c>
      <c r="I490" s="17" t="s">
        <v>229</v>
      </c>
      <c r="J490" s="17" t="s">
        <v>229</v>
      </c>
      <c r="K490" s="17" t="s">
        <v>229</v>
      </c>
      <c r="L490" s="17" t="s">
        <v>229</v>
      </c>
      <c r="M490" s="17" t="s">
        <v>229</v>
      </c>
      <c r="N490" s="17" t="s">
        <v>229</v>
      </c>
      <c r="O490" s="17" t="s">
        <v>229</v>
      </c>
      <c r="P490" s="17" t="s">
        <v>229</v>
      </c>
      <c r="Q490" s="17" t="s">
        <v>229</v>
      </c>
      <c r="R490" s="17" t="s">
        <v>229</v>
      </c>
      <c r="S490" s="17" t="s">
        <v>229</v>
      </c>
      <c r="T490" s="17" t="s">
        <v>229</v>
      </c>
      <c r="U490" s="17" t="s">
        <v>229</v>
      </c>
      <c r="V490" s="17" t="s">
        <v>229</v>
      </c>
      <c r="W490" s="17" t="s">
        <v>229</v>
      </c>
      <c r="X490" s="149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7">
        <v>1</v>
      </c>
    </row>
    <row r="491" spans="1:65">
      <c r="A491" s="29"/>
      <c r="B491" s="19" t="s">
        <v>230</v>
      </c>
      <c r="C491" s="9" t="s">
        <v>230</v>
      </c>
      <c r="D491" s="147" t="s">
        <v>233</v>
      </c>
      <c r="E491" s="148" t="s">
        <v>234</v>
      </c>
      <c r="F491" s="148" t="s">
        <v>236</v>
      </c>
      <c r="G491" s="148" t="s">
        <v>238</v>
      </c>
      <c r="H491" s="148" t="s">
        <v>239</v>
      </c>
      <c r="I491" s="148" t="s">
        <v>240</v>
      </c>
      <c r="J491" s="148" t="s">
        <v>241</v>
      </c>
      <c r="K491" s="148" t="s">
        <v>242</v>
      </c>
      <c r="L491" s="148" t="s">
        <v>243</v>
      </c>
      <c r="M491" s="148" t="s">
        <v>244</v>
      </c>
      <c r="N491" s="148" t="s">
        <v>245</v>
      </c>
      <c r="O491" s="148" t="s">
        <v>246</v>
      </c>
      <c r="P491" s="148" t="s">
        <v>247</v>
      </c>
      <c r="Q491" s="148" t="s">
        <v>248</v>
      </c>
      <c r="R491" s="148" t="s">
        <v>249</v>
      </c>
      <c r="S491" s="148" t="s">
        <v>250</v>
      </c>
      <c r="T491" s="148" t="s">
        <v>284</v>
      </c>
      <c r="U491" s="148" t="s">
        <v>253</v>
      </c>
      <c r="V491" s="148" t="s">
        <v>254</v>
      </c>
      <c r="W491" s="148" t="s">
        <v>299</v>
      </c>
      <c r="X491" s="149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7" t="s">
        <v>3</v>
      </c>
    </row>
    <row r="492" spans="1:65">
      <c r="A492" s="29"/>
      <c r="B492" s="19"/>
      <c r="C492" s="9"/>
      <c r="D492" s="10" t="s">
        <v>300</v>
      </c>
      <c r="E492" s="11" t="s">
        <v>300</v>
      </c>
      <c r="F492" s="11" t="s">
        <v>300</v>
      </c>
      <c r="G492" s="11" t="s">
        <v>301</v>
      </c>
      <c r="H492" s="11" t="s">
        <v>300</v>
      </c>
      <c r="I492" s="11" t="s">
        <v>301</v>
      </c>
      <c r="J492" s="11" t="s">
        <v>301</v>
      </c>
      <c r="K492" s="11" t="s">
        <v>301</v>
      </c>
      <c r="L492" s="11" t="s">
        <v>301</v>
      </c>
      <c r="M492" s="11" t="s">
        <v>301</v>
      </c>
      <c r="N492" s="11" t="s">
        <v>114</v>
      </c>
      <c r="O492" s="11" t="s">
        <v>301</v>
      </c>
      <c r="P492" s="11" t="s">
        <v>300</v>
      </c>
      <c r="Q492" s="11" t="s">
        <v>300</v>
      </c>
      <c r="R492" s="11" t="s">
        <v>300</v>
      </c>
      <c r="S492" s="11" t="s">
        <v>301</v>
      </c>
      <c r="T492" s="11" t="s">
        <v>301</v>
      </c>
      <c r="U492" s="11" t="s">
        <v>114</v>
      </c>
      <c r="V492" s="11" t="s">
        <v>114</v>
      </c>
      <c r="W492" s="11" t="s">
        <v>114</v>
      </c>
      <c r="X492" s="149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7">
        <v>1</v>
      </c>
    </row>
    <row r="493" spans="1:65">
      <c r="A493" s="29"/>
      <c r="B493" s="19"/>
      <c r="C493" s="9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149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7">
        <v>2</v>
      </c>
    </row>
    <row r="494" spans="1:65">
      <c r="A494" s="29"/>
      <c r="B494" s="18">
        <v>1</v>
      </c>
      <c r="C494" s="14">
        <v>1</v>
      </c>
      <c r="D494" s="220">
        <v>38.5</v>
      </c>
      <c r="E494" s="227">
        <v>33.074183387693573</v>
      </c>
      <c r="F494" s="227">
        <v>32.536050000000003</v>
      </c>
      <c r="G494" s="220">
        <v>38</v>
      </c>
      <c r="H494" s="220">
        <v>37.299999999999997</v>
      </c>
      <c r="I494" s="220">
        <v>37.200000000000003</v>
      </c>
      <c r="J494" s="220">
        <v>38.4</v>
      </c>
      <c r="K494" s="220">
        <v>38.200000000000003</v>
      </c>
      <c r="L494" s="220">
        <v>37.9</v>
      </c>
      <c r="M494" s="220">
        <v>36.700000000000003</v>
      </c>
      <c r="N494" s="220">
        <v>38.510638314699989</v>
      </c>
      <c r="O494" s="220">
        <v>34</v>
      </c>
      <c r="P494" s="220">
        <v>38.1</v>
      </c>
      <c r="Q494" s="220">
        <v>35.299999999999997</v>
      </c>
      <c r="R494" s="220">
        <v>39.1</v>
      </c>
      <c r="S494" s="220">
        <v>37.1</v>
      </c>
      <c r="T494" s="220">
        <v>34.4</v>
      </c>
      <c r="U494" s="220">
        <v>41.51</v>
      </c>
      <c r="V494" s="220">
        <v>40</v>
      </c>
      <c r="W494" s="220">
        <v>34.222999999999999</v>
      </c>
      <c r="X494" s="221"/>
      <c r="Y494" s="222"/>
      <c r="Z494" s="222"/>
      <c r="AA494" s="222"/>
      <c r="AB494" s="222"/>
      <c r="AC494" s="222"/>
      <c r="AD494" s="222"/>
      <c r="AE494" s="222"/>
      <c r="AF494" s="222"/>
      <c r="AG494" s="222"/>
      <c r="AH494" s="222"/>
      <c r="AI494" s="222"/>
      <c r="AJ494" s="222"/>
      <c r="AK494" s="222"/>
      <c r="AL494" s="222"/>
      <c r="AM494" s="222"/>
      <c r="AN494" s="222"/>
      <c r="AO494" s="222"/>
      <c r="AP494" s="222"/>
      <c r="AQ494" s="222"/>
      <c r="AR494" s="222"/>
      <c r="AS494" s="222"/>
      <c r="AT494" s="222"/>
      <c r="AU494" s="222"/>
      <c r="AV494" s="222"/>
      <c r="AW494" s="222"/>
      <c r="AX494" s="222"/>
      <c r="AY494" s="222"/>
      <c r="AZ494" s="222"/>
      <c r="BA494" s="222"/>
      <c r="BB494" s="222"/>
      <c r="BC494" s="222"/>
      <c r="BD494" s="222"/>
      <c r="BE494" s="222"/>
      <c r="BF494" s="222"/>
      <c r="BG494" s="222"/>
      <c r="BH494" s="222"/>
      <c r="BI494" s="222"/>
      <c r="BJ494" s="222"/>
      <c r="BK494" s="222"/>
      <c r="BL494" s="222"/>
      <c r="BM494" s="223">
        <v>1</v>
      </c>
    </row>
    <row r="495" spans="1:65">
      <c r="A495" s="29"/>
      <c r="B495" s="19">
        <v>1</v>
      </c>
      <c r="C495" s="9">
        <v>2</v>
      </c>
      <c r="D495" s="224">
        <v>37.4</v>
      </c>
      <c r="E495" s="229">
        <v>33.379181322026007</v>
      </c>
      <c r="F495" s="229">
        <v>32.639699999999998</v>
      </c>
      <c r="G495" s="224">
        <v>39</v>
      </c>
      <c r="H495" s="224">
        <v>37.5</v>
      </c>
      <c r="I495" s="224">
        <v>37.200000000000003</v>
      </c>
      <c r="J495" s="224">
        <v>39.200000000000003</v>
      </c>
      <c r="K495" s="224">
        <v>38.1</v>
      </c>
      <c r="L495" s="224">
        <v>37.5</v>
      </c>
      <c r="M495" s="224">
        <v>38.6</v>
      </c>
      <c r="N495" s="224">
        <v>38.636627496199999</v>
      </c>
      <c r="O495" s="224">
        <v>34</v>
      </c>
      <c r="P495" s="224">
        <v>38.1</v>
      </c>
      <c r="Q495" s="224">
        <v>34.5</v>
      </c>
      <c r="R495" s="224">
        <v>38.6</v>
      </c>
      <c r="S495" s="224">
        <v>37.299999999999997</v>
      </c>
      <c r="T495" s="224">
        <v>36.1</v>
      </c>
      <c r="U495" s="224">
        <v>39.85</v>
      </c>
      <c r="V495" s="228">
        <v>30</v>
      </c>
      <c r="W495" s="224">
        <v>34.64</v>
      </c>
      <c r="X495" s="221"/>
      <c r="Y495" s="222"/>
      <c r="Z495" s="222"/>
      <c r="AA495" s="222"/>
      <c r="AB495" s="222"/>
      <c r="AC495" s="222"/>
      <c r="AD495" s="222"/>
      <c r="AE495" s="222"/>
      <c r="AF495" s="222"/>
      <c r="AG495" s="222"/>
      <c r="AH495" s="222"/>
      <c r="AI495" s="222"/>
      <c r="AJ495" s="222"/>
      <c r="AK495" s="222"/>
      <c r="AL495" s="222"/>
      <c r="AM495" s="222"/>
      <c r="AN495" s="222"/>
      <c r="AO495" s="222"/>
      <c r="AP495" s="222"/>
      <c r="AQ495" s="222"/>
      <c r="AR495" s="222"/>
      <c r="AS495" s="222"/>
      <c r="AT495" s="222"/>
      <c r="AU495" s="222"/>
      <c r="AV495" s="222"/>
      <c r="AW495" s="222"/>
      <c r="AX495" s="222"/>
      <c r="AY495" s="222"/>
      <c r="AZ495" s="222"/>
      <c r="BA495" s="222"/>
      <c r="BB495" s="222"/>
      <c r="BC495" s="222"/>
      <c r="BD495" s="222"/>
      <c r="BE495" s="222"/>
      <c r="BF495" s="222"/>
      <c r="BG495" s="222"/>
      <c r="BH495" s="222"/>
      <c r="BI495" s="222"/>
      <c r="BJ495" s="222"/>
      <c r="BK495" s="222"/>
      <c r="BL495" s="222"/>
      <c r="BM495" s="223" t="e">
        <v>#N/A</v>
      </c>
    </row>
    <row r="496" spans="1:65">
      <c r="A496" s="29"/>
      <c r="B496" s="19">
        <v>1</v>
      </c>
      <c r="C496" s="9">
        <v>3</v>
      </c>
      <c r="D496" s="224">
        <v>38.6</v>
      </c>
      <c r="E496" s="229">
        <v>33.234168480573636</v>
      </c>
      <c r="F496" s="229">
        <v>32.529200000000003</v>
      </c>
      <c r="G496" s="224">
        <v>39</v>
      </c>
      <c r="H496" s="224">
        <v>36.9</v>
      </c>
      <c r="I496" s="224">
        <v>37.299999999999997</v>
      </c>
      <c r="J496" s="224">
        <v>38.700000000000003</v>
      </c>
      <c r="K496" s="224">
        <v>37.9</v>
      </c>
      <c r="L496" s="224">
        <v>37.700000000000003</v>
      </c>
      <c r="M496" s="224">
        <v>38.200000000000003</v>
      </c>
      <c r="N496" s="224">
        <v>39.289013131533217</v>
      </c>
      <c r="O496" s="224">
        <v>34</v>
      </c>
      <c r="P496" s="224">
        <v>38.1</v>
      </c>
      <c r="Q496" s="224">
        <v>39.6</v>
      </c>
      <c r="R496" s="224">
        <v>38.9</v>
      </c>
      <c r="S496" s="224">
        <v>37.5</v>
      </c>
      <c r="T496" s="224">
        <v>35.5</v>
      </c>
      <c r="U496" s="224">
        <v>41.83</v>
      </c>
      <c r="V496" s="224">
        <v>40</v>
      </c>
      <c r="W496" s="224">
        <v>34.427999999999997</v>
      </c>
      <c r="X496" s="221"/>
      <c r="Y496" s="222"/>
      <c r="Z496" s="222"/>
      <c r="AA496" s="222"/>
      <c r="AB496" s="222"/>
      <c r="AC496" s="222"/>
      <c r="AD496" s="222"/>
      <c r="AE496" s="222"/>
      <c r="AF496" s="222"/>
      <c r="AG496" s="222"/>
      <c r="AH496" s="222"/>
      <c r="AI496" s="222"/>
      <c r="AJ496" s="222"/>
      <c r="AK496" s="222"/>
      <c r="AL496" s="222"/>
      <c r="AM496" s="222"/>
      <c r="AN496" s="222"/>
      <c r="AO496" s="222"/>
      <c r="AP496" s="222"/>
      <c r="AQ496" s="222"/>
      <c r="AR496" s="222"/>
      <c r="AS496" s="222"/>
      <c r="AT496" s="222"/>
      <c r="AU496" s="222"/>
      <c r="AV496" s="222"/>
      <c r="AW496" s="222"/>
      <c r="AX496" s="222"/>
      <c r="AY496" s="222"/>
      <c r="AZ496" s="222"/>
      <c r="BA496" s="222"/>
      <c r="BB496" s="222"/>
      <c r="BC496" s="222"/>
      <c r="BD496" s="222"/>
      <c r="BE496" s="222"/>
      <c r="BF496" s="222"/>
      <c r="BG496" s="222"/>
      <c r="BH496" s="222"/>
      <c r="BI496" s="222"/>
      <c r="BJ496" s="222"/>
      <c r="BK496" s="222"/>
      <c r="BL496" s="222"/>
      <c r="BM496" s="223">
        <v>16</v>
      </c>
    </row>
    <row r="497" spans="1:65">
      <c r="A497" s="29"/>
      <c r="B497" s="19">
        <v>1</v>
      </c>
      <c r="C497" s="9">
        <v>4</v>
      </c>
      <c r="D497" s="224">
        <v>38.5</v>
      </c>
      <c r="E497" s="229">
        <v>32.991362866829085</v>
      </c>
      <c r="F497" s="229">
        <v>32.470999999999997</v>
      </c>
      <c r="G497" s="224">
        <v>39</v>
      </c>
      <c r="H497" s="224">
        <v>37.1</v>
      </c>
      <c r="I497" s="224">
        <v>37.700000000000003</v>
      </c>
      <c r="J497" s="224">
        <v>39.1</v>
      </c>
      <c r="K497" s="224">
        <v>38.4</v>
      </c>
      <c r="L497" s="224">
        <v>38</v>
      </c>
      <c r="M497" s="224">
        <v>37.9</v>
      </c>
      <c r="N497" s="224">
        <v>38.936059976699994</v>
      </c>
      <c r="O497" s="224">
        <v>34</v>
      </c>
      <c r="P497" s="224">
        <v>38.1</v>
      </c>
      <c r="Q497" s="224">
        <v>37.200000000000003</v>
      </c>
      <c r="R497" s="224">
        <v>39.5</v>
      </c>
      <c r="S497" s="224">
        <v>36.799999999999997</v>
      </c>
      <c r="T497" s="224">
        <v>39.4</v>
      </c>
      <c r="U497" s="224">
        <v>41.17</v>
      </c>
      <c r="V497" s="224">
        <v>40</v>
      </c>
      <c r="W497" s="224">
        <v>34.935000000000002</v>
      </c>
      <c r="X497" s="221"/>
      <c r="Y497" s="222"/>
      <c r="Z497" s="222"/>
      <c r="AA497" s="222"/>
      <c r="AB497" s="222"/>
      <c r="AC497" s="222"/>
      <c r="AD497" s="222"/>
      <c r="AE497" s="222"/>
      <c r="AF497" s="222"/>
      <c r="AG497" s="222"/>
      <c r="AH497" s="222"/>
      <c r="AI497" s="222"/>
      <c r="AJ497" s="222"/>
      <c r="AK497" s="222"/>
      <c r="AL497" s="222"/>
      <c r="AM497" s="222"/>
      <c r="AN497" s="222"/>
      <c r="AO497" s="222"/>
      <c r="AP497" s="222"/>
      <c r="AQ497" s="222"/>
      <c r="AR497" s="222"/>
      <c r="AS497" s="222"/>
      <c r="AT497" s="222"/>
      <c r="AU497" s="222"/>
      <c r="AV497" s="222"/>
      <c r="AW497" s="222"/>
      <c r="AX497" s="222"/>
      <c r="AY497" s="222"/>
      <c r="AZ497" s="222"/>
      <c r="BA497" s="222"/>
      <c r="BB497" s="222"/>
      <c r="BC497" s="222"/>
      <c r="BD497" s="222"/>
      <c r="BE497" s="222"/>
      <c r="BF497" s="222"/>
      <c r="BG497" s="222"/>
      <c r="BH497" s="222"/>
      <c r="BI497" s="222"/>
      <c r="BJ497" s="222"/>
      <c r="BK497" s="222"/>
      <c r="BL497" s="222"/>
      <c r="BM497" s="223">
        <v>37.904559436060495</v>
      </c>
    </row>
    <row r="498" spans="1:65">
      <c r="A498" s="29"/>
      <c r="B498" s="19">
        <v>1</v>
      </c>
      <c r="C498" s="9">
        <v>5</v>
      </c>
      <c r="D498" s="224">
        <v>38.1</v>
      </c>
      <c r="E498" s="229">
        <v>33.407687911368065</v>
      </c>
      <c r="F498" s="229">
        <v>32.62285</v>
      </c>
      <c r="G498" s="224">
        <v>39</v>
      </c>
      <c r="H498" s="224">
        <v>37</v>
      </c>
      <c r="I498" s="224">
        <v>37.200000000000003</v>
      </c>
      <c r="J498" s="224">
        <v>39.5</v>
      </c>
      <c r="K498" s="224">
        <v>38.299999999999997</v>
      </c>
      <c r="L498" s="228">
        <v>40.1</v>
      </c>
      <c r="M498" s="224">
        <v>38.799999999999997</v>
      </c>
      <c r="N498" s="224">
        <v>39.116120203199998</v>
      </c>
      <c r="O498" s="224">
        <v>35</v>
      </c>
      <c r="P498" s="224">
        <v>38.1</v>
      </c>
      <c r="Q498" s="224">
        <v>39.9</v>
      </c>
      <c r="R498" s="224">
        <v>39.299999999999997</v>
      </c>
      <c r="S498" s="224">
        <v>37.9</v>
      </c>
      <c r="T498" s="224">
        <v>36.4</v>
      </c>
      <c r="U498" s="224">
        <v>40.72</v>
      </c>
      <c r="V498" s="228">
        <v>30</v>
      </c>
      <c r="W498" s="224">
        <v>34.920999999999999</v>
      </c>
      <c r="X498" s="221"/>
      <c r="Y498" s="222"/>
      <c r="Z498" s="222"/>
      <c r="AA498" s="222"/>
      <c r="AB498" s="222"/>
      <c r="AC498" s="222"/>
      <c r="AD498" s="222"/>
      <c r="AE498" s="222"/>
      <c r="AF498" s="222"/>
      <c r="AG498" s="222"/>
      <c r="AH498" s="222"/>
      <c r="AI498" s="222"/>
      <c r="AJ498" s="222"/>
      <c r="AK498" s="222"/>
      <c r="AL498" s="222"/>
      <c r="AM498" s="222"/>
      <c r="AN498" s="222"/>
      <c r="AO498" s="222"/>
      <c r="AP498" s="222"/>
      <c r="AQ498" s="222"/>
      <c r="AR498" s="222"/>
      <c r="AS498" s="222"/>
      <c r="AT498" s="222"/>
      <c r="AU498" s="222"/>
      <c r="AV498" s="222"/>
      <c r="AW498" s="222"/>
      <c r="AX498" s="222"/>
      <c r="AY498" s="222"/>
      <c r="AZ498" s="222"/>
      <c r="BA498" s="222"/>
      <c r="BB498" s="222"/>
      <c r="BC498" s="222"/>
      <c r="BD498" s="222"/>
      <c r="BE498" s="222"/>
      <c r="BF498" s="222"/>
      <c r="BG498" s="222"/>
      <c r="BH498" s="222"/>
      <c r="BI498" s="222"/>
      <c r="BJ498" s="222"/>
      <c r="BK498" s="222"/>
      <c r="BL498" s="222"/>
      <c r="BM498" s="223">
        <v>40</v>
      </c>
    </row>
    <row r="499" spans="1:65">
      <c r="A499" s="29"/>
      <c r="B499" s="19">
        <v>1</v>
      </c>
      <c r="C499" s="9">
        <v>6</v>
      </c>
      <c r="D499" s="224">
        <v>37.6</v>
      </c>
      <c r="E499" s="229">
        <v>33.181008326567884</v>
      </c>
      <c r="F499" s="229">
        <v>32.567149999999998</v>
      </c>
      <c r="G499" s="224">
        <v>39</v>
      </c>
      <c r="H499" s="224">
        <v>37.4</v>
      </c>
      <c r="I499" s="224">
        <v>37.9</v>
      </c>
      <c r="J499" s="224">
        <v>38.700000000000003</v>
      </c>
      <c r="K499" s="224">
        <v>38.1</v>
      </c>
      <c r="L499" s="224">
        <v>38.200000000000003</v>
      </c>
      <c r="M499" s="224">
        <v>37.700000000000003</v>
      </c>
      <c r="N499" s="224">
        <v>39.535959972199997</v>
      </c>
      <c r="O499" s="224">
        <v>35</v>
      </c>
      <c r="P499" s="224">
        <v>38.1</v>
      </c>
      <c r="Q499" s="224">
        <v>38.9</v>
      </c>
      <c r="R499" s="224">
        <v>39</v>
      </c>
      <c r="S499" s="224">
        <v>37.6</v>
      </c>
      <c r="T499" s="224">
        <v>38.6</v>
      </c>
      <c r="U499" s="224">
        <v>40.36</v>
      </c>
      <c r="V499" s="224">
        <v>40</v>
      </c>
      <c r="W499" s="224">
        <v>35.021000000000001</v>
      </c>
      <c r="X499" s="221"/>
      <c r="Y499" s="222"/>
      <c r="Z499" s="222"/>
      <c r="AA499" s="222"/>
      <c r="AB499" s="222"/>
      <c r="AC499" s="222"/>
      <c r="AD499" s="222"/>
      <c r="AE499" s="222"/>
      <c r="AF499" s="222"/>
      <c r="AG499" s="222"/>
      <c r="AH499" s="222"/>
      <c r="AI499" s="222"/>
      <c r="AJ499" s="222"/>
      <c r="AK499" s="222"/>
      <c r="AL499" s="222"/>
      <c r="AM499" s="222"/>
      <c r="AN499" s="222"/>
      <c r="AO499" s="222"/>
      <c r="AP499" s="222"/>
      <c r="AQ499" s="222"/>
      <c r="AR499" s="222"/>
      <c r="AS499" s="222"/>
      <c r="AT499" s="222"/>
      <c r="AU499" s="222"/>
      <c r="AV499" s="222"/>
      <c r="AW499" s="222"/>
      <c r="AX499" s="222"/>
      <c r="AY499" s="222"/>
      <c r="AZ499" s="222"/>
      <c r="BA499" s="222"/>
      <c r="BB499" s="222"/>
      <c r="BC499" s="222"/>
      <c r="BD499" s="222"/>
      <c r="BE499" s="222"/>
      <c r="BF499" s="222"/>
      <c r="BG499" s="222"/>
      <c r="BH499" s="222"/>
      <c r="BI499" s="222"/>
      <c r="BJ499" s="222"/>
      <c r="BK499" s="222"/>
      <c r="BL499" s="222"/>
      <c r="BM499" s="225"/>
    </row>
    <row r="500" spans="1:65">
      <c r="A500" s="29"/>
      <c r="B500" s="20" t="s">
        <v>260</v>
      </c>
      <c r="C500" s="12"/>
      <c r="D500" s="226">
        <v>38.116666666666667</v>
      </c>
      <c r="E500" s="226">
        <v>33.211265382509708</v>
      </c>
      <c r="F500" s="226">
        <v>32.560991666666666</v>
      </c>
      <c r="G500" s="226">
        <v>38.833333333333336</v>
      </c>
      <c r="H500" s="226">
        <v>37.199999999999996</v>
      </c>
      <c r="I500" s="226">
        <v>37.416666666666671</v>
      </c>
      <c r="J500" s="226">
        <v>38.933333333333337</v>
      </c>
      <c r="K500" s="226">
        <v>38.166666666666671</v>
      </c>
      <c r="L500" s="226">
        <v>38.233333333333341</v>
      </c>
      <c r="M500" s="226">
        <v>37.983333333333327</v>
      </c>
      <c r="N500" s="226">
        <v>39.004069849088872</v>
      </c>
      <c r="O500" s="226">
        <v>34.333333333333336</v>
      </c>
      <c r="P500" s="226">
        <v>38.1</v>
      </c>
      <c r="Q500" s="226">
        <v>37.56666666666667</v>
      </c>
      <c r="R500" s="226">
        <v>39.066666666666663</v>
      </c>
      <c r="S500" s="226">
        <v>37.366666666666667</v>
      </c>
      <c r="T500" s="226">
        <v>36.733333333333334</v>
      </c>
      <c r="U500" s="226">
        <v>40.906666666666666</v>
      </c>
      <c r="V500" s="226">
        <v>36.666666666666664</v>
      </c>
      <c r="W500" s="226">
        <v>34.69466666666667</v>
      </c>
      <c r="X500" s="221"/>
      <c r="Y500" s="222"/>
      <c r="Z500" s="222"/>
      <c r="AA500" s="222"/>
      <c r="AB500" s="222"/>
      <c r="AC500" s="222"/>
      <c r="AD500" s="222"/>
      <c r="AE500" s="222"/>
      <c r="AF500" s="222"/>
      <c r="AG500" s="222"/>
      <c r="AH500" s="222"/>
      <c r="AI500" s="222"/>
      <c r="AJ500" s="222"/>
      <c r="AK500" s="222"/>
      <c r="AL500" s="222"/>
      <c r="AM500" s="222"/>
      <c r="AN500" s="222"/>
      <c r="AO500" s="222"/>
      <c r="AP500" s="222"/>
      <c r="AQ500" s="222"/>
      <c r="AR500" s="222"/>
      <c r="AS500" s="222"/>
      <c r="AT500" s="222"/>
      <c r="AU500" s="222"/>
      <c r="AV500" s="222"/>
      <c r="AW500" s="222"/>
      <c r="AX500" s="222"/>
      <c r="AY500" s="222"/>
      <c r="AZ500" s="222"/>
      <c r="BA500" s="222"/>
      <c r="BB500" s="222"/>
      <c r="BC500" s="222"/>
      <c r="BD500" s="222"/>
      <c r="BE500" s="222"/>
      <c r="BF500" s="222"/>
      <c r="BG500" s="222"/>
      <c r="BH500" s="222"/>
      <c r="BI500" s="222"/>
      <c r="BJ500" s="222"/>
      <c r="BK500" s="222"/>
      <c r="BL500" s="222"/>
      <c r="BM500" s="225"/>
    </row>
    <row r="501" spans="1:65">
      <c r="A501" s="29"/>
      <c r="B501" s="3" t="s">
        <v>261</v>
      </c>
      <c r="C501" s="28"/>
      <c r="D501" s="224">
        <v>38.299999999999997</v>
      </c>
      <c r="E501" s="224">
        <v>33.20758840357076</v>
      </c>
      <c r="F501" s="224">
        <v>32.551600000000001</v>
      </c>
      <c r="G501" s="224">
        <v>39</v>
      </c>
      <c r="H501" s="224">
        <v>37.200000000000003</v>
      </c>
      <c r="I501" s="224">
        <v>37.25</v>
      </c>
      <c r="J501" s="224">
        <v>38.900000000000006</v>
      </c>
      <c r="K501" s="224">
        <v>38.150000000000006</v>
      </c>
      <c r="L501" s="224">
        <v>37.950000000000003</v>
      </c>
      <c r="M501" s="224">
        <v>38.049999999999997</v>
      </c>
      <c r="N501" s="224">
        <v>39.026090089949996</v>
      </c>
      <c r="O501" s="224">
        <v>34</v>
      </c>
      <c r="P501" s="224">
        <v>38.1</v>
      </c>
      <c r="Q501" s="224">
        <v>38.049999999999997</v>
      </c>
      <c r="R501" s="224">
        <v>39.049999999999997</v>
      </c>
      <c r="S501" s="224">
        <v>37.4</v>
      </c>
      <c r="T501" s="224">
        <v>36.25</v>
      </c>
      <c r="U501" s="224">
        <v>40.945</v>
      </c>
      <c r="V501" s="224">
        <v>40</v>
      </c>
      <c r="W501" s="224">
        <v>34.780500000000004</v>
      </c>
      <c r="X501" s="221"/>
      <c r="Y501" s="222"/>
      <c r="Z501" s="222"/>
      <c r="AA501" s="222"/>
      <c r="AB501" s="222"/>
      <c r="AC501" s="222"/>
      <c r="AD501" s="222"/>
      <c r="AE501" s="222"/>
      <c r="AF501" s="222"/>
      <c r="AG501" s="222"/>
      <c r="AH501" s="222"/>
      <c r="AI501" s="222"/>
      <c r="AJ501" s="222"/>
      <c r="AK501" s="222"/>
      <c r="AL501" s="222"/>
      <c r="AM501" s="222"/>
      <c r="AN501" s="222"/>
      <c r="AO501" s="222"/>
      <c r="AP501" s="222"/>
      <c r="AQ501" s="222"/>
      <c r="AR501" s="222"/>
      <c r="AS501" s="222"/>
      <c r="AT501" s="222"/>
      <c r="AU501" s="222"/>
      <c r="AV501" s="222"/>
      <c r="AW501" s="222"/>
      <c r="AX501" s="222"/>
      <c r="AY501" s="222"/>
      <c r="AZ501" s="222"/>
      <c r="BA501" s="222"/>
      <c r="BB501" s="222"/>
      <c r="BC501" s="222"/>
      <c r="BD501" s="222"/>
      <c r="BE501" s="222"/>
      <c r="BF501" s="222"/>
      <c r="BG501" s="222"/>
      <c r="BH501" s="222"/>
      <c r="BI501" s="222"/>
      <c r="BJ501" s="222"/>
      <c r="BK501" s="222"/>
      <c r="BL501" s="222"/>
      <c r="BM501" s="225"/>
    </row>
    <row r="502" spans="1:65">
      <c r="A502" s="29"/>
      <c r="B502" s="3" t="s">
        <v>262</v>
      </c>
      <c r="C502" s="28"/>
      <c r="D502" s="23">
        <v>0.51153364177409388</v>
      </c>
      <c r="E502" s="23">
        <v>0.16453948074999092</v>
      </c>
      <c r="F502" s="23">
        <v>6.2913714058753817E-2</v>
      </c>
      <c r="G502" s="23">
        <v>0.40824829046386302</v>
      </c>
      <c r="H502" s="23">
        <v>0.2366431913239844</v>
      </c>
      <c r="I502" s="23">
        <v>0.3060501048303465</v>
      </c>
      <c r="J502" s="23">
        <v>0.40331955899344485</v>
      </c>
      <c r="K502" s="23">
        <v>0.17511900715418216</v>
      </c>
      <c r="L502" s="23">
        <v>0.94586820787394443</v>
      </c>
      <c r="M502" s="23">
        <v>0.75210814825174221</v>
      </c>
      <c r="N502" s="23">
        <v>0.38981250972691583</v>
      </c>
      <c r="O502" s="23">
        <v>0.51639777949432231</v>
      </c>
      <c r="P502" s="23">
        <v>0</v>
      </c>
      <c r="Q502" s="23">
        <v>2.2818121453499778</v>
      </c>
      <c r="R502" s="23">
        <v>0.3141125063837259</v>
      </c>
      <c r="S502" s="23">
        <v>0.38815804341359084</v>
      </c>
      <c r="T502" s="23">
        <v>1.9012276735485067</v>
      </c>
      <c r="U502" s="23">
        <v>0.73974770473903151</v>
      </c>
      <c r="V502" s="23">
        <v>5.1639777949432171</v>
      </c>
      <c r="W502" s="23">
        <v>0.32001541629532071</v>
      </c>
      <c r="X502" s="149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29"/>
      <c r="B503" s="3" t="s">
        <v>86</v>
      </c>
      <c r="C503" s="28"/>
      <c r="D503" s="13">
        <v>1.342020922887872E-2</v>
      </c>
      <c r="E503" s="13">
        <v>4.9543273601566394E-3</v>
      </c>
      <c r="F503" s="13">
        <v>1.9321805276330032E-3</v>
      </c>
      <c r="G503" s="13">
        <v>1.0512831514090892E-2</v>
      </c>
      <c r="H503" s="13">
        <v>6.3613761108597964E-3</v>
      </c>
      <c r="I503" s="13">
        <v>8.1795128239736253E-3</v>
      </c>
      <c r="J503" s="13">
        <v>1.0359235248119301E-2</v>
      </c>
      <c r="K503" s="13">
        <v>4.588270929803899E-3</v>
      </c>
      <c r="L503" s="13">
        <v>2.4739360275691655E-2</v>
      </c>
      <c r="M503" s="13">
        <v>1.9801004341862459E-2</v>
      </c>
      <c r="N503" s="13">
        <v>9.9941496165693536E-3</v>
      </c>
      <c r="O503" s="13">
        <v>1.5040712024106473E-2</v>
      </c>
      <c r="P503" s="13">
        <v>0</v>
      </c>
      <c r="Q503" s="13">
        <v>6.0740341047470565E-2</v>
      </c>
      <c r="R503" s="13">
        <v>8.0404225183547586E-3</v>
      </c>
      <c r="S503" s="13">
        <v>1.0387815613209389E-2</v>
      </c>
      <c r="T503" s="13">
        <v>5.1757559171011977E-2</v>
      </c>
      <c r="U503" s="13">
        <v>1.8083793303594317E-2</v>
      </c>
      <c r="V503" s="13">
        <v>0.14083575804390594</v>
      </c>
      <c r="W503" s="13">
        <v>9.2237639683905494E-3</v>
      </c>
      <c r="X503" s="149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A504" s="29"/>
      <c r="B504" s="3" t="s">
        <v>263</v>
      </c>
      <c r="C504" s="28"/>
      <c r="D504" s="13">
        <v>5.5958236624269464E-3</v>
      </c>
      <c r="E504" s="13">
        <v>-0.12381872058077059</v>
      </c>
      <c r="F504" s="13">
        <v>-0.14097427456999345</v>
      </c>
      <c r="G504" s="13">
        <v>2.4502959830981386E-2</v>
      </c>
      <c r="H504" s="13">
        <v>-1.8587722599678003E-2</v>
      </c>
      <c r="I504" s="13">
        <v>-1.2871611664998506E-2</v>
      </c>
      <c r="J504" s="13">
        <v>2.7141164877756641E-2</v>
      </c>
      <c r="K504" s="13">
        <v>6.9149261858145739E-3</v>
      </c>
      <c r="L504" s="13">
        <v>8.6737295503311884E-3</v>
      </c>
      <c r="M504" s="13">
        <v>2.0782169333932732E-3</v>
      </c>
      <c r="N504" s="13">
        <v>2.9007339206331917E-2</v>
      </c>
      <c r="O504" s="13">
        <v>-9.4216267273896204E-2</v>
      </c>
      <c r="P504" s="13">
        <v>5.1561228212977372E-3</v>
      </c>
      <c r="Q504" s="13">
        <v>-8.9143040948359564E-3</v>
      </c>
      <c r="R504" s="13">
        <v>3.065877160678987E-2</v>
      </c>
      <c r="S504" s="13">
        <v>-1.4190714188386133E-2</v>
      </c>
      <c r="T504" s="13">
        <v>-3.0899346151294749E-2</v>
      </c>
      <c r="U504" s="13">
        <v>7.9201744467450874E-2</v>
      </c>
      <c r="V504" s="13">
        <v>-3.2658149515811585E-2</v>
      </c>
      <c r="W504" s="13">
        <v>-8.468355303821562E-2</v>
      </c>
      <c r="X504" s="149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5"/>
    </row>
    <row r="505" spans="1:65">
      <c r="A505" s="29"/>
      <c r="B505" s="45" t="s">
        <v>264</v>
      </c>
      <c r="C505" s="46"/>
      <c r="D505" s="44">
        <v>0.22</v>
      </c>
      <c r="E505" s="44">
        <v>2.93</v>
      </c>
      <c r="F505" s="44">
        <v>3.35</v>
      </c>
      <c r="G505" s="44">
        <v>0.68</v>
      </c>
      <c r="H505" s="44">
        <v>0.37</v>
      </c>
      <c r="I505" s="44">
        <v>0.23</v>
      </c>
      <c r="J505" s="44">
        <v>0.74</v>
      </c>
      <c r="K505" s="44">
        <v>0.25</v>
      </c>
      <c r="L505" s="44">
        <v>0.28999999999999998</v>
      </c>
      <c r="M505" s="44">
        <v>0.13</v>
      </c>
      <c r="N505" s="44">
        <v>0.79</v>
      </c>
      <c r="O505" s="44">
        <v>2.21</v>
      </c>
      <c r="P505" s="44">
        <v>0.21</v>
      </c>
      <c r="Q505" s="44">
        <v>0.13</v>
      </c>
      <c r="R505" s="44">
        <v>0.83</v>
      </c>
      <c r="S505" s="44">
        <v>0.26</v>
      </c>
      <c r="T505" s="44">
        <v>0.67</v>
      </c>
      <c r="U505" s="44">
        <v>2.0099999999999998</v>
      </c>
      <c r="V505" s="44">
        <v>0.71</v>
      </c>
      <c r="W505" s="44">
        <v>1.98</v>
      </c>
      <c r="X505" s="149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5"/>
    </row>
    <row r="506" spans="1:65">
      <c r="B506" s="30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BM506" s="55"/>
    </row>
    <row r="507" spans="1:65" ht="15">
      <c r="B507" s="8" t="s">
        <v>511</v>
      </c>
      <c r="BM507" s="27" t="s">
        <v>66</v>
      </c>
    </row>
    <row r="508" spans="1:65" ht="15">
      <c r="A508" s="24" t="s">
        <v>23</v>
      </c>
      <c r="B508" s="18" t="s">
        <v>110</v>
      </c>
      <c r="C508" s="15" t="s">
        <v>111</v>
      </c>
      <c r="D508" s="16" t="s">
        <v>229</v>
      </c>
      <c r="E508" s="17" t="s">
        <v>229</v>
      </c>
      <c r="F508" s="17" t="s">
        <v>229</v>
      </c>
      <c r="G508" s="17" t="s">
        <v>229</v>
      </c>
      <c r="H508" s="17" t="s">
        <v>229</v>
      </c>
      <c r="I508" s="17" t="s">
        <v>229</v>
      </c>
      <c r="J508" s="17" t="s">
        <v>229</v>
      </c>
      <c r="K508" s="17" t="s">
        <v>229</v>
      </c>
      <c r="L508" s="17" t="s">
        <v>229</v>
      </c>
      <c r="M508" s="149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7">
        <v>1</v>
      </c>
    </row>
    <row r="509" spans="1:65">
      <c r="A509" s="29"/>
      <c r="B509" s="19" t="s">
        <v>230</v>
      </c>
      <c r="C509" s="9" t="s">
        <v>230</v>
      </c>
      <c r="D509" s="147" t="s">
        <v>233</v>
      </c>
      <c r="E509" s="148" t="s">
        <v>234</v>
      </c>
      <c r="F509" s="148" t="s">
        <v>236</v>
      </c>
      <c r="G509" s="148" t="s">
        <v>238</v>
      </c>
      <c r="H509" s="148" t="s">
        <v>248</v>
      </c>
      <c r="I509" s="148" t="s">
        <v>249</v>
      </c>
      <c r="J509" s="148" t="s">
        <v>250</v>
      </c>
      <c r="K509" s="148" t="s">
        <v>284</v>
      </c>
      <c r="L509" s="148" t="s">
        <v>254</v>
      </c>
      <c r="M509" s="149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7" t="s">
        <v>3</v>
      </c>
    </row>
    <row r="510" spans="1:65">
      <c r="A510" s="29"/>
      <c r="B510" s="19"/>
      <c r="C510" s="9"/>
      <c r="D510" s="10" t="s">
        <v>300</v>
      </c>
      <c r="E510" s="11" t="s">
        <v>300</v>
      </c>
      <c r="F510" s="11" t="s">
        <v>300</v>
      </c>
      <c r="G510" s="11" t="s">
        <v>301</v>
      </c>
      <c r="H510" s="11" t="s">
        <v>300</v>
      </c>
      <c r="I510" s="11" t="s">
        <v>300</v>
      </c>
      <c r="J510" s="11" t="s">
        <v>301</v>
      </c>
      <c r="K510" s="11" t="s">
        <v>301</v>
      </c>
      <c r="L510" s="11" t="s">
        <v>300</v>
      </c>
      <c r="M510" s="149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7">
        <v>2</v>
      </c>
    </row>
    <row r="511" spans="1:65">
      <c r="A511" s="29"/>
      <c r="B511" s="19"/>
      <c r="C511" s="9"/>
      <c r="D511" s="25"/>
      <c r="E511" s="25"/>
      <c r="F511" s="25"/>
      <c r="G511" s="25"/>
      <c r="H511" s="25"/>
      <c r="I511" s="25"/>
      <c r="J511" s="25"/>
      <c r="K511" s="25"/>
      <c r="L511" s="25"/>
      <c r="M511" s="149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7">
        <v>3</v>
      </c>
    </row>
    <row r="512" spans="1:65">
      <c r="A512" s="29"/>
      <c r="B512" s="18">
        <v>1</v>
      </c>
      <c r="C512" s="14">
        <v>1</v>
      </c>
      <c r="D512" s="21">
        <v>0.25</v>
      </c>
      <c r="E512" s="21">
        <v>0.26556284232698052</v>
      </c>
      <c r="F512" s="21">
        <v>0.25766</v>
      </c>
      <c r="G512" s="143">
        <v>0.3</v>
      </c>
      <c r="H512" s="143">
        <v>0.2</v>
      </c>
      <c r="I512" s="21">
        <v>0.3</v>
      </c>
      <c r="J512" s="143">
        <v>0.2</v>
      </c>
      <c r="K512" s="21">
        <v>0.24</v>
      </c>
      <c r="L512" s="21">
        <v>0.28000000000000003</v>
      </c>
      <c r="M512" s="149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7">
        <v>1</v>
      </c>
    </row>
    <row r="513" spans="1:65">
      <c r="A513" s="29"/>
      <c r="B513" s="19">
        <v>1</v>
      </c>
      <c r="C513" s="9">
        <v>2</v>
      </c>
      <c r="D513" s="11">
        <v>0.28999999999999998</v>
      </c>
      <c r="E513" s="11">
        <v>0.2395571326043987</v>
      </c>
      <c r="F513" s="11">
        <v>0.24803000000000003</v>
      </c>
      <c r="G513" s="144">
        <v>0.3</v>
      </c>
      <c r="H513" s="144">
        <v>0.2</v>
      </c>
      <c r="I513" s="11">
        <v>0.3</v>
      </c>
      <c r="J513" s="144">
        <v>0.2</v>
      </c>
      <c r="K513" s="11">
        <v>0.26</v>
      </c>
      <c r="L513" s="11">
        <v>0.28000000000000003</v>
      </c>
      <c r="M513" s="149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7">
        <v>5</v>
      </c>
    </row>
    <row r="514" spans="1:65">
      <c r="A514" s="29"/>
      <c r="B514" s="19">
        <v>1</v>
      </c>
      <c r="C514" s="9">
        <v>3</v>
      </c>
      <c r="D514" s="145">
        <v>0.32</v>
      </c>
      <c r="E514" s="11">
        <v>0.24796679080435843</v>
      </c>
      <c r="F514" s="11">
        <v>0.29159000000000002</v>
      </c>
      <c r="G514" s="144">
        <v>0.3</v>
      </c>
      <c r="H514" s="144">
        <v>0.2</v>
      </c>
      <c r="I514" s="11">
        <v>0.3</v>
      </c>
      <c r="J514" s="144">
        <v>0.2</v>
      </c>
      <c r="K514" s="11">
        <v>0.23</v>
      </c>
      <c r="L514" s="11">
        <v>0.28000000000000003</v>
      </c>
      <c r="M514" s="149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7">
        <v>16</v>
      </c>
    </row>
    <row r="515" spans="1:65">
      <c r="A515" s="29"/>
      <c r="B515" s="19">
        <v>1</v>
      </c>
      <c r="C515" s="9">
        <v>4</v>
      </c>
      <c r="D515" s="11">
        <v>0.25</v>
      </c>
      <c r="E515" s="11">
        <v>0.26446616118614286</v>
      </c>
      <c r="F515" s="11">
        <v>0.27223999999999998</v>
      </c>
      <c r="G515" s="144">
        <v>0.3</v>
      </c>
      <c r="H515" s="144">
        <v>0.2</v>
      </c>
      <c r="I515" s="11">
        <v>0.28999999999999998</v>
      </c>
      <c r="J515" s="144">
        <v>0.2</v>
      </c>
      <c r="K515" s="11">
        <v>0.22</v>
      </c>
      <c r="L515" s="11">
        <v>0.3</v>
      </c>
      <c r="M515" s="149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7">
        <v>0.26640007870558718</v>
      </c>
    </row>
    <row r="516" spans="1:65">
      <c r="A516" s="29"/>
      <c r="B516" s="19">
        <v>1</v>
      </c>
      <c r="C516" s="9">
        <v>5</v>
      </c>
      <c r="D516" s="11">
        <v>0.25</v>
      </c>
      <c r="E516" s="11">
        <v>0.24228063544512535</v>
      </c>
      <c r="F516" s="11">
        <v>0.29024</v>
      </c>
      <c r="G516" s="144">
        <v>0.3</v>
      </c>
      <c r="H516" s="144">
        <v>0.2</v>
      </c>
      <c r="I516" s="11">
        <v>0.28000000000000003</v>
      </c>
      <c r="J516" s="144">
        <v>0.2</v>
      </c>
      <c r="K516" s="11">
        <v>0.23</v>
      </c>
      <c r="L516" s="11">
        <v>0.28000000000000003</v>
      </c>
      <c r="M516" s="149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7">
        <v>41</v>
      </c>
    </row>
    <row r="517" spans="1:65">
      <c r="A517" s="29"/>
      <c r="B517" s="19">
        <v>1</v>
      </c>
      <c r="C517" s="9">
        <v>6</v>
      </c>
      <c r="D517" s="11">
        <v>0.25</v>
      </c>
      <c r="E517" s="11">
        <v>0.25579927103413302</v>
      </c>
      <c r="F517" s="11">
        <v>0.27701000000000003</v>
      </c>
      <c r="G517" s="144">
        <v>0.3</v>
      </c>
      <c r="H517" s="144">
        <v>0.2</v>
      </c>
      <c r="I517" s="11">
        <v>0.28000000000000003</v>
      </c>
      <c r="J517" s="144">
        <v>0.2</v>
      </c>
      <c r="K517" s="11">
        <v>0.24</v>
      </c>
      <c r="L517" s="11">
        <v>0.3</v>
      </c>
      <c r="M517" s="149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5"/>
    </row>
    <row r="518" spans="1:65">
      <c r="A518" s="29"/>
      <c r="B518" s="20" t="s">
        <v>260</v>
      </c>
      <c r="C518" s="12"/>
      <c r="D518" s="22">
        <v>0.26833333333333337</v>
      </c>
      <c r="E518" s="22">
        <v>0.25260547223352314</v>
      </c>
      <c r="F518" s="22">
        <v>0.27279500000000001</v>
      </c>
      <c r="G518" s="22">
        <v>0.3</v>
      </c>
      <c r="H518" s="22">
        <v>0.19999999999999998</v>
      </c>
      <c r="I518" s="22">
        <v>0.29166666666666669</v>
      </c>
      <c r="J518" s="22">
        <v>0.19999999999999998</v>
      </c>
      <c r="K518" s="22">
        <v>0.23666666666666666</v>
      </c>
      <c r="L518" s="22">
        <v>0.28666666666666668</v>
      </c>
      <c r="M518" s="149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55"/>
    </row>
    <row r="519" spans="1:65">
      <c r="A519" s="29"/>
      <c r="B519" s="3" t="s">
        <v>261</v>
      </c>
      <c r="C519" s="28"/>
      <c r="D519" s="11">
        <v>0.25</v>
      </c>
      <c r="E519" s="11">
        <v>0.25188303091924574</v>
      </c>
      <c r="F519" s="11">
        <v>0.27462500000000001</v>
      </c>
      <c r="G519" s="11">
        <v>0.3</v>
      </c>
      <c r="H519" s="11">
        <v>0.2</v>
      </c>
      <c r="I519" s="11">
        <v>0.29499999999999998</v>
      </c>
      <c r="J519" s="11">
        <v>0.2</v>
      </c>
      <c r="K519" s="11">
        <v>0.23499999999999999</v>
      </c>
      <c r="L519" s="11">
        <v>0.28000000000000003</v>
      </c>
      <c r="M519" s="149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5"/>
    </row>
    <row r="520" spans="1:65">
      <c r="A520" s="29"/>
      <c r="B520" s="3" t="s">
        <v>262</v>
      </c>
      <c r="C520" s="28"/>
      <c r="D520" s="23">
        <v>2.9944392908634109E-2</v>
      </c>
      <c r="E520" s="23">
        <v>1.1109892169897108E-2</v>
      </c>
      <c r="F520" s="23">
        <v>1.7424280472949232E-2</v>
      </c>
      <c r="G520" s="23">
        <v>0</v>
      </c>
      <c r="H520" s="23">
        <v>3.0404709722440586E-17</v>
      </c>
      <c r="I520" s="23">
        <v>9.8319208025017327E-3</v>
      </c>
      <c r="J520" s="23">
        <v>3.0404709722440586E-17</v>
      </c>
      <c r="K520" s="23">
        <v>1.3662601021279462E-2</v>
      </c>
      <c r="L520" s="23">
        <v>1.0327955589886426E-2</v>
      </c>
      <c r="M520" s="202"/>
      <c r="N520" s="203"/>
      <c r="O520" s="203"/>
      <c r="P520" s="203"/>
      <c r="Q520" s="203"/>
      <c r="R520" s="203"/>
      <c r="S520" s="203"/>
      <c r="T520" s="203"/>
      <c r="U520" s="203"/>
      <c r="V520" s="203"/>
      <c r="W520" s="203"/>
      <c r="X520" s="203"/>
      <c r="Y520" s="203"/>
      <c r="Z520" s="203"/>
      <c r="AA520" s="203"/>
      <c r="AB520" s="203"/>
      <c r="AC520" s="203"/>
      <c r="AD520" s="203"/>
      <c r="AE520" s="203"/>
      <c r="AF520" s="203"/>
      <c r="AG520" s="203"/>
      <c r="AH520" s="203"/>
      <c r="AI520" s="203"/>
      <c r="AJ520" s="203"/>
      <c r="AK520" s="203"/>
      <c r="AL520" s="203"/>
      <c r="AM520" s="203"/>
      <c r="AN520" s="203"/>
      <c r="AO520" s="203"/>
      <c r="AP520" s="203"/>
      <c r="AQ520" s="203"/>
      <c r="AR520" s="203"/>
      <c r="AS520" s="203"/>
      <c r="AT520" s="203"/>
      <c r="AU520" s="203"/>
      <c r="AV520" s="203"/>
      <c r="AW520" s="203"/>
      <c r="AX520" s="203"/>
      <c r="AY520" s="203"/>
      <c r="AZ520" s="203"/>
      <c r="BA520" s="203"/>
      <c r="BB520" s="203"/>
      <c r="BC520" s="203"/>
      <c r="BD520" s="203"/>
      <c r="BE520" s="203"/>
      <c r="BF520" s="203"/>
      <c r="BG520" s="203"/>
      <c r="BH520" s="203"/>
      <c r="BI520" s="203"/>
      <c r="BJ520" s="203"/>
      <c r="BK520" s="203"/>
      <c r="BL520" s="203"/>
      <c r="BM520" s="56"/>
    </row>
    <row r="521" spans="1:65">
      <c r="A521" s="29"/>
      <c r="B521" s="3" t="s">
        <v>86</v>
      </c>
      <c r="C521" s="28"/>
      <c r="D521" s="13">
        <v>0.11159401083963021</v>
      </c>
      <c r="E521" s="13">
        <v>4.3981201482549359E-2</v>
      </c>
      <c r="F521" s="13">
        <v>6.3873166564450343E-2</v>
      </c>
      <c r="G521" s="13">
        <v>0</v>
      </c>
      <c r="H521" s="13">
        <v>1.5202354861220294E-16</v>
      </c>
      <c r="I521" s="13">
        <v>3.3709442751434511E-2</v>
      </c>
      <c r="J521" s="13">
        <v>1.5202354861220294E-16</v>
      </c>
      <c r="K521" s="13">
        <v>5.772930008991322E-2</v>
      </c>
      <c r="L521" s="13">
        <v>3.6027752057743348E-2</v>
      </c>
      <c r="M521" s="149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5"/>
    </row>
    <row r="522" spans="1:65">
      <c r="A522" s="29"/>
      <c r="B522" s="3" t="s">
        <v>263</v>
      </c>
      <c r="C522" s="28"/>
      <c r="D522" s="13">
        <v>7.2569596718576879E-3</v>
      </c>
      <c r="E522" s="13">
        <v>-5.1781540527655712E-2</v>
      </c>
      <c r="F522" s="13">
        <v>2.4004952721805362E-2</v>
      </c>
      <c r="G522" s="13">
        <v>0.12612579342195263</v>
      </c>
      <c r="H522" s="13">
        <v>-0.24924947105203166</v>
      </c>
      <c r="I522" s="13">
        <v>9.4844521382454028E-2</v>
      </c>
      <c r="J522" s="13">
        <v>-0.24924947105203166</v>
      </c>
      <c r="K522" s="13">
        <v>-0.11161187407823736</v>
      </c>
      <c r="L522" s="13">
        <v>7.607575815875478E-2</v>
      </c>
      <c r="M522" s="149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5"/>
    </row>
    <row r="523" spans="1:65">
      <c r="A523" s="29"/>
      <c r="B523" s="45" t="s">
        <v>264</v>
      </c>
      <c r="C523" s="46"/>
      <c r="D523" s="44">
        <v>0.09</v>
      </c>
      <c r="E523" s="44">
        <v>0.71</v>
      </c>
      <c r="F523" s="44">
        <v>0.09</v>
      </c>
      <c r="G523" s="44" t="s">
        <v>265</v>
      </c>
      <c r="H523" s="44" t="s">
        <v>265</v>
      </c>
      <c r="I523" s="44">
        <v>0.84</v>
      </c>
      <c r="J523" s="44" t="s">
        <v>265</v>
      </c>
      <c r="K523" s="44">
        <v>1.34</v>
      </c>
      <c r="L523" s="44">
        <v>0.64</v>
      </c>
      <c r="M523" s="149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5"/>
    </row>
    <row r="524" spans="1:65">
      <c r="B524" s="30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BM524" s="55"/>
    </row>
    <row r="525" spans="1:65" ht="15">
      <c r="B525" s="8" t="s">
        <v>512</v>
      </c>
      <c r="BM525" s="27" t="s">
        <v>66</v>
      </c>
    </row>
    <row r="526" spans="1:65" ht="15">
      <c r="A526" s="24" t="s">
        <v>55</v>
      </c>
      <c r="B526" s="18" t="s">
        <v>110</v>
      </c>
      <c r="C526" s="15" t="s">
        <v>111</v>
      </c>
      <c r="D526" s="16" t="s">
        <v>229</v>
      </c>
      <c r="E526" s="17" t="s">
        <v>229</v>
      </c>
      <c r="F526" s="17" t="s">
        <v>229</v>
      </c>
      <c r="G526" s="17" t="s">
        <v>229</v>
      </c>
      <c r="H526" s="17" t="s">
        <v>229</v>
      </c>
      <c r="I526" s="17" t="s">
        <v>229</v>
      </c>
      <c r="J526" s="17" t="s">
        <v>229</v>
      </c>
      <c r="K526" s="17" t="s">
        <v>229</v>
      </c>
      <c r="L526" s="17" t="s">
        <v>229</v>
      </c>
      <c r="M526" s="17" t="s">
        <v>229</v>
      </c>
      <c r="N526" s="17" t="s">
        <v>229</v>
      </c>
      <c r="O526" s="17" t="s">
        <v>229</v>
      </c>
      <c r="P526" s="17" t="s">
        <v>229</v>
      </c>
      <c r="Q526" s="17" t="s">
        <v>229</v>
      </c>
      <c r="R526" s="17" t="s">
        <v>229</v>
      </c>
      <c r="S526" s="17" t="s">
        <v>229</v>
      </c>
      <c r="T526" s="17" t="s">
        <v>229</v>
      </c>
      <c r="U526" s="17" t="s">
        <v>229</v>
      </c>
      <c r="V526" s="17" t="s">
        <v>229</v>
      </c>
      <c r="W526" s="17" t="s">
        <v>229</v>
      </c>
      <c r="X526" s="149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7">
        <v>1</v>
      </c>
    </row>
    <row r="527" spans="1:65">
      <c r="A527" s="29"/>
      <c r="B527" s="19" t="s">
        <v>230</v>
      </c>
      <c r="C527" s="9" t="s">
        <v>230</v>
      </c>
      <c r="D527" s="147" t="s">
        <v>233</v>
      </c>
      <c r="E527" s="148" t="s">
        <v>234</v>
      </c>
      <c r="F527" s="148" t="s">
        <v>236</v>
      </c>
      <c r="G527" s="148" t="s">
        <v>238</v>
      </c>
      <c r="H527" s="148" t="s">
        <v>239</v>
      </c>
      <c r="I527" s="148" t="s">
        <v>240</v>
      </c>
      <c r="J527" s="148" t="s">
        <v>241</v>
      </c>
      <c r="K527" s="148" t="s">
        <v>242</v>
      </c>
      <c r="L527" s="148" t="s">
        <v>243</v>
      </c>
      <c r="M527" s="148" t="s">
        <v>244</v>
      </c>
      <c r="N527" s="148" t="s">
        <v>245</v>
      </c>
      <c r="O527" s="148" t="s">
        <v>246</v>
      </c>
      <c r="P527" s="148" t="s">
        <v>247</v>
      </c>
      <c r="Q527" s="148" t="s">
        <v>248</v>
      </c>
      <c r="R527" s="148" t="s">
        <v>249</v>
      </c>
      <c r="S527" s="148" t="s">
        <v>250</v>
      </c>
      <c r="T527" s="148" t="s">
        <v>284</v>
      </c>
      <c r="U527" s="148" t="s">
        <v>253</v>
      </c>
      <c r="V527" s="148" t="s">
        <v>254</v>
      </c>
      <c r="W527" s="148" t="s">
        <v>299</v>
      </c>
      <c r="X527" s="149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7" t="s">
        <v>1</v>
      </c>
    </row>
    <row r="528" spans="1:65">
      <c r="A528" s="29"/>
      <c r="B528" s="19"/>
      <c r="C528" s="9"/>
      <c r="D528" s="10" t="s">
        <v>114</v>
      </c>
      <c r="E528" s="11" t="s">
        <v>300</v>
      </c>
      <c r="F528" s="11" t="s">
        <v>114</v>
      </c>
      <c r="G528" s="11" t="s">
        <v>301</v>
      </c>
      <c r="H528" s="11" t="s">
        <v>114</v>
      </c>
      <c r="I528" s="11" t="s">
        <v>301</v>
      </c>
      <c r="J528" s="11" t="s">
        <v>301</v>
      </c>
      <c r="K528" s="11" t="s">
        <v>301</v>
      </c>
      <c r="L528" s="11" t="s">
        <v>301</v>
      </c>
      <c r="M528" s="11" t="s">
        <v>301</v>
      </c>
      <c r="N528" s="11" t="s">
        <v>114</v>
      </c>
      <c r="O528" s="11" t="s">
        <v>301</v>
      </c>
      <c r="P528" s="11" t="s">
        <v>114</v>
      </c>
      <c r="Q528" s="11" t="s">
        <v>300</v>
      </c>
      <c r="R528" s="11" t="s">
        <v>300</v>
      </c>
      <c r="S528" s="11" t="s">
        <v>301</v>
      </c>
      <c r="T528" s="11" t="s">
        <v>301</v>
      </c>
      <c r="U528" s="11" t="s">
        <v>114</v>
      </c>
      <c r="V528" s="11" t="s">
        <v>114</v>
      </c>
      <c r="W528" s="11" t="s">
        <v>114</v>
      </c>
      <c r="X528" s="149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7">
        <v>3</v>
      </c>
    </row>
    <row r="529" spans="1:65">
      <c r="A529" s="29"/>
      <c r="B529" s="19"/>
      <c r="C529" s="9"/>
      <c r="D529" s="25"/>
      <c r="E529" s="25"/>
      <c r="F529" s="25"/>
      <c r="G529" s="25"/>
      <c r="H529" s="25"/>
      <c r="I529" s="25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149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7">
        <v>3</v>
      </c>
    </row>
    <row r="530" spans="1:65">
      <c r="A530" s="29"/>
      <c r="B530" s="18">
        <v>1</v>
      </c>
      <c r="C530" s="14">
        <v>1</v>
      </c>
      <c r="D530" s="200">
        <v>0.52129999999999999</v>
      </c>
      <c r="E530" s="200">
        <v>0.51395417718882452</v>
      </c>
      <c r="F530" s="200">
        <v>0.55685116000000001</v>
      </c>
      <c r="G530" s="200">
        <v>0.48</v>
      </c>
      <c r="H530" s="200">
        <v>0.52</v>
      </c>
      <c r="I530" s="200">
        <v>0.51</v>
      </c>
      <c r="J530" s="200">
        <v>0.52</v>
      </c>
      <c r="K530" s="200">
        <v>0.53</v>
      </c>
      <c r="L530" s="200">
        <v>0.49</v>
      </c>
      <c r="M530" s="200">
        <v>0.46999999999999992</v>
      </c>
      <c r="N530" s="200">
        <v>0.56259142602388568</v>
      </c>
      <c r="O530" s="200">
        <v>0.51019999999999999</v>
      </c>
      <c r="P530" s="200">
        <v>0.49100000000000005</v>
      </c>
      <c r="Q530" s="200">
        <v>0.53</v>
      </c>
      <c r="R530" s="200">
        <v>0.53449999999999998</v>
      </c>
      <c r="S530" s="200">
        <v>0.51</v>
      </c>
      <c r="T530" s="200">
        <v>0.50800000000000001</v>
      </c>
      <c r="U530" s="200">
        <v>0.57999999999999996</v>
      </c>
      <c r="V530" s="200">
        <v>0.6</v>
      </c>
      <c r="W530" s="200">
        <v>0.55019040000000008</v>
      </c>
      <c r="X530" s="202"/>
      <c r="Y530" s="203"/>
      <c r="Z530" s="203"/>
      <c r="AA530" s="203"/>
      <c r="AB530" s="203"/>
      <c r="AC530" s="203"/>
      <c r="AD530" s="203"/>
      <c r="AE530" s="203"/>
      <c r="AF530" s="203"/>
      <c r="AG530" s="203"/>
      <c r="AH530" s="203"/>
      <c r="AI530" s="203"/>
      <c r="AJ530" s="203"/>
      <c r="AK530" s="203"/>
      <c r="AL530" s="203"/>
      <c r="AM530" s="203"/>
      <c r="AN530" s="203"/>
      <c r="AO530" s="203"/>
      <c r="AP530" s="203"/>
      <c r="AQ530" s="203"/>
      <c r="AR530" s="203"/>
      <c r="AS530" s="203"/>
      <c r="AT530" s="203"/>
      <c r="AU530" s="203"/>
      <c r="AV530" s="203"/>
      <c r="AW530" s="203"/>
      <c r="AX530" s="203"/>
      <c r="AY530" s="203"/>
      <c r="AZ530" s="203"/>
      <c r="BA530" s="203"/>
      <c r="BB530" s="203"/>
      <c r="BC530" s="203"/>
      <c r="BD530" s="203"/>
      <c r="BE530" s="203"/>
      <c r="BF530" s="203"/>
      <c r="BG530" s="203"/>
      <c r="BH530" s="203"/>
      <c r="BI530" s="203"/>
      <c r="BJ530" s="203"/>
      <c r="BK530" s="203"/>
      <c r="BL530" s="203"/>
      <c r="BM530" s="204">
        <v>1</v>
      </c>
    </row>
    <row r="531" spans="1:65">
      <c r="A531" s="29"/>
      <c r="B531" s="19">
        <v>1</v>
      </c>
      <c r="C531" s="9">
        <v>2</v>
      </c>
      <c r="D531" s="23">
        <v>0.53689999999999993</v>
      </c>
      <c r="E531" s="23">
        <v>0.51462051333039882</v>
      </c>
      <c r="F531" s="23">
        <v>0.55554799999999993</v>
      </c>
      <c r="G531" s="23">
        <v>0.49</v>
      </c>
      <c r="H531" s="23">
        <v>0.52</v>
      </c>
      <c r="I531" s="23">
        <v>0.51</v>
      </c>
      <c r="J531" s="23">
        <v>0.52</v>
      </c>
      <c r="K531" s="23">
        <v>0.53</v>
      </c>
      <c r="L531" s="23">
        <v>0.48</v>
      </c>
      <c r="M531" s="23">
        <v>0.48</v>
      </c>
      <c r="N531" s="23">
        <v>0.53940874922591098</v>
      </c>
      <c r="O531" s="23">
        <v>0.5101</v>
      </c>
      <c r="P531" s="23">
        <v>0.503</v>
      </c>
      <c r="Q531" s="23">
        <v>0.55000000000000004</v>
      </c>
      <c r="R531" s="23">
        <v>0.5484</v>
      </c>
      <c r="S531" s="23">
        <v>0.51</v>
      </c>
      <c r="T531" s="23">
        <v>0.498</v>
      </c>
      <c r="U531" s="23">
        <v>0.56999999999999995</v>
      </c>
      <c r="V531" s="23">
        <v>0.61</v>
      </c>
      <c r="W531" s="23">
        <v>0.55418060000000002</v>
      </c>
      <c r="X531" s="202"/>
      <c r="Y531" s="203"/>
      <c r="Z531" s="203"/>
      <c r="AA531" s="203"/>
      <c r="AB531" s="203"/>
      <c r="AC531" s="203"/>
      <c r="AD531" s="203"/>
      <c r="AE531" s="203"/>
      <c r="AF531" s="203"/>
      <c r="AG531" s="203"/>
      <c r="AH531" s="203"/>
      <c r="AI531" s="203"/>
      <c r="AJ531" s="203"/>
      <c r="AK531" s="203"/>
      <c r="AL531" s="203"/>
      <c r="AM531" s="203"/>
      <c r="AN531" s="203"/>
      <c r="AO531" s="203"/>
      <c r="AP531" s="203"/>
      <c r="AQ531" s="203"/>
      <c r="AR531" s="203"/>
      <c r="AS531" s="203"/>
      <c r="AT531" s="203"/>
      <c r="AU531" s="203"/>
      <c r="AV531" s="203"/>
      <c r="AW531" s="203"/>
      <c r="AX531" s="203"/>
      <c r="AY531" s="203"/>
      <c r="AZ531" s="203"/>
      <c r="BA531" s="203"/>
      <c r="BB531" s="203"/>
      <c r="BC531" s="203"/>
      <c r="BD531" s="203"/>
      <c r="BE531" s="203"/>
      <c r="BF531" s="203"/>
      <c r="BG531" s="203"/>
      <c r="BH531" s="203"/>
      <c r="BI531" s="203"/>
      <c r="BJ531" s="203"/>
      <c r="BK531" s="203"/>
      <c r="BL531" s="203"/>
      <c r="BM531" s="204" t="e">
        <v>#N/A</v>
      </c>
    </row>
    <row r="532" spans="1:65">
      <c r="A532" s="29"/>
      <c r="B532" s="19">
        <v>1</v>
      </c>
      <c r="C532" s="9">
        <v>3</v>
      </c>
      <c r="D532" s="23">
        <v>0.5323</v>
      </c>
      <c r="E532" s="23">
        <v>0.50890044661228118</v>
      </c>
      <c r="F532" s="23">
        <v>0.55561148000000005</v>
      </c>
      <c r="G532" s="23">
        <v>0.49</v>
      </c>
      <c r="H532" s="23">
        <v>0.52</v>
      </c>
      <c r="I532" s="23">
        <v>0.52</v>
      </c>
      <c r="J532" s="23">
        <v>0.52</v>
      </c>
      <c r="K532" s="23">
        <v>0.53</v>
      </c>
      <c r="L532" s="23">
        <v>0.48</v>
      </c>
      <c r="M532" s="23">
        <v>0.46999999999999992</v>
      </c>
      <c r="N532" s="23">
        <v>0.54255259742906481</v>
      </c>
      <c r="O532" s="23">
        <v>0.50340000000000007</v>
      </c>
      <c r="P532" s="23">
        <v>0.50900000000000001</v>
      </c>
      <c r="Q532" s="23">
        <v>0.53</v>
      </c>
      <c r="R532" s="23">
        <v>0.54609999999999992</v>
      </c>
      <c r="S532" s="23">
        <v>0.51</v>
      </c>
      <c r="T532" s="23">
        <v>0.46100000000000002</v>
      </c>
      <c r="U532" s="23">
        <v>0.57999999999999996</v>
      </c>
      <c r="V532" s="23">
        <v>0.61</v>
      </c>
      <c r="W532" s="23">
        <v>0.5483089000000001</v>
      </c>
      <c r="X532" s="202"/>
      <c r="Y532" s="203"/>
      <c r="Z532" s="203"/>
      <c r="AA532" s="203"/>
      <c r="AB532" s="203"/>
      <c r="AC532" s="203"/>
      <c r="AD532" s="203"/>
      <c r="AE532" s="203"/>
      <c r="AF532" s="203"/>
      <c r="AG532" s="203"/>
      <c r="AH532" s="203"/>
      <c r="AI532" s="203"/>
      <c r="AJ532" s="203"/>
      <c r="AK532" s="203"/>
      <c r="AL532" s="203"/>
      <c r="AM532" s="203"/>
      <c r="AN532" s="203"/>
      <c r="AO532" s="203"/>
      <c r="AP532" s="203"/>
      <c r="AQ532" s="203"/>
      <c r="AR532" s="203"/>
      <c r="AS532" s="203"/>
      <c r="AT532" s="203"/>
      <c r="AU532" s="203"/>
      <c r="AV532" s="203"/>
      <c r="AW532" s="203"/>
      <c r="AX532" s="203"/>
      <c r="AY532" s="203"/>
      <c r="AZ532" s="203"/>
      <c r="BA532" s="203"/>
      <c r="BB532" s="203"/>
      <c r="BC532" s="203"/>
      <c r="BD532" s="203"/>
      <c r="BE532" s="203"/>
      <c r="BF532" s="203"/>
      <c r="BG532" s="203"/>
      <c r="BH532" s="203"/>
      <c r="BI532" s="203"/>
      <c r="BJ532" s="203"/>
      <c r="BK532" s="203"/>
      <c r="BL532" s="203"/>
      <c r="BM532" s="204">
        <v>16</v>
      </c>
    </row>
    <row r="533" spans="1:65">
      <c r="A533" s="29"/>
      <c r="B533" s="19">
        <v>1</v>
      </c>
      <c r="C533" s="9">
        <v>4</v>
      </c>
      <c r="D533" s="23">
        <v>0.52560000000000007</v>
      </c>
      <c r="E533" s="23">
        <v>0.51391118404087299</v>
      </c>
      <c r="F533" s="23">
        <v>0.55367991999999999</v>
      </c>
      <c r="G533" s="23">
        <v>0.49</v>
      </c>
      <c r="H533" s="23">
        <v>0.53</v>
      </c>
      <c r="I533" s="23">
        <v>0.51</v>
      </c>
      <c r="J533" s="23">
        <v>0.53</v>
      </c>
      <c r="K533" s="23">
        <v>0.54</v>
      </c>
      <c r="L533" s="23">
        <v>0.49</v>
      </c>
      <c r="M533" s="23">
        <v>0.49</v>
      </c>
      <c r="N533" s="23">
        <v>0.56298323251458837</v>
      </c>
      <c r="O533" s="23">
        <v>0.50870000000000004</v>
      </c>
      <c r="P533" s="23">
        <v>0.5</v>
      </c>
      <c r="Q533" s="23">
        <v>0.57999999999999996</v>
      </c>
      <c r="R533" s="23">
        <v>0.55249999999999999</v>
      </c>
      <c r="S533" s="23">
        <v>0.5</v>
      </c>
      <c r="T533" s="23">
        <v>0.498</v>
      </c>
      <c r="U533" s="23">
        <v>0.56999999999999995</v>
      </c>
      <c r="V533" s="23">
        <v>0.6</v>
      </c>
      <c r="W533" s="23">
        <v>0.55337930000000002</v>
      </c>
      <c r="X533" s="202"/>
      <c r="Y533" s="203"/>
      <c r="Z533" s="203"/>
      <c r="AA533" s="203"/>
      <c r="AB533" s="203"/>
      <c r="AC533" s="203"/>
      <c r="AD533" s="203"/>
      <c r="AE533" s="203"/>
      <c r="AF533" s="203"/>
      <c r="AG533" s="203"/>
      <c r="AH533" s="203"/>
      <c r="AI533" s="203"/>
      <c r="AJ533" s="203"/>
      <c r="AK533" s="203"/>
      <c r="AL533" s="203"/>
      <c r="AM533" s="203"/>
      <c r="AN533" s="203"/>
      <c r="AO533" s="203"/>
      <c r="AP533" s="203"/>
      <c r="AQ533" s="203"/>
      <c r="AR533" s="203"/>
      <c r="AS533" s="203"/>
      <c r="AT533" s="203"/>
      <c r="AU533" s="203"/>
      <c r="AV533" s="203"/>
      <c r="AW533" s="203"/>
      <c r="AX533" s="203"/>
      <c r="AY533" s="203"/>
      <c r="AZ533" s="203"/>
      <c r="BA533" s="203"/>
      <c r="BB533" s="203"/>
      <c r="BC533" s="203"/>
      <c r="BD533" s="203"/>
      <c r="BE533" s="203"/>
      <c r="BF533" s="203"/>
      <c r="BG533" s="203"/>
      <c r="BH533" s="203"/>
      <c r="BI533" s="203"/>
      <c r="BJ533" s="203"/>
      <c r="BK533" s="203"/>
      <c r="BL533" s="203"/>
      <c r="BM533" s="204">
        <v>0.52698969355081082</v>
      </c>
    </row>
    <row r="534" spans="1:65">
      <c r="A534" s="29"/>
      <c r="B534" s="19">
        <v>1</v>
      </c>
      <c r="C534" s="9">
        <v>5</v>
      </c>
      <c r="D534" s="23">
        <v>0.54359999999999997</v>
      </c>
      <c r="E534" s="23">
        <v>0.51735930804765973</v>
      </c>
      <c r="F534" s="23">
        <v>0.55437448</v>
      </c>
      <c r="G534" s="23">
        <v>0.48</v>
      </c>
      <c r="H534" s="23">
        <v>0.51</v>
      </c>
      <c r="I534" s="23">
        <v>0.51</v>
      </c>
      <c r="J534" s="23">
        <v>0.53</v>
      </c>
      <c r="K534" s="23">
        <v>0.53</v>
      </c>
      <c r="L534" s="23">
        <v>0.5</v>
      </c>
      <c r="M534" s="23">
        <v>0.46999999999999992</v>
      </c>
      <c r="N534" s="23">
        <v>0.55315105524257091</v>
      </c>
      <c r="O534" s="23">
        <v>0.51229999999999998</v>
      </c>
      <c r="P534" s="23">
        <v>0.51100000000000001</v>
      </c>
      <c r="Q534" s="23">
        <v>0.56000000000000005</v>
      </c>
      <c r="R534" s="23">
        <v>0.54279999999999995</v>
      </c>
      <c r="S534" s="23">
        <v>0.51</v>
      </c>
      <c r="T534" s="23">
        <v>0.53499999999999992</v>
      </c>
      <c r="U534" s="23">
        <v>0.56999999999999995</v>
      </c>
      <c r="V534" s="23">
        <v>0.61</v>
      </c>
      <c r="W534" s="23">
        <v>0.55445650000000002</v>
      </c>
      <c r="X534" s="202"/>
      <c r="Y534" s="203"/>
      <c r="Z534" s="203"/>
      <c r="AA534" s="203"/>
      <c r="AB534" s="203"/>
      <c r="AC534" s="203"/>
      <c r="AD534" s="203"/>
      <c r="AE534" s="203"/>
      <c r="AF534" s="203"/>
      <c r="AG534" s="203"/>
      <c r="AH534" s="203"/>
      <c r="AI534" s="203"/>
      <c r="AJ534" s="203"/>
      <c r="AK534" s="203"/>
      <c r="AL534" s="203"/>
      <c r="AM534" s="203"/>
      <c r="AN534" s="203"/>
      <c r="AO534" s="203"/>
      <c r="AP534" s="203"/>
      <c r="AQ534" s="203"/>
      <c r="AR534" s="203"/>
      <c r="AS534" s="203"/>
      <c r="AT534" s="203"/>
      <c r="AU534" s="203"/>
      <c r="AV534" s="203"/>
      <c r="AW534" s="203"/>
      <c r="AX534" s="203"/>
      <c r="AY534" s="203"/>
      <c r="AZ534" s="203"/>
      <c r="BA534" s="203"/>
      <c r="BB534" s="203"/>
      <c r="BC534" s="203"/>
      <c r="BD534" s="203"/>
      <c r="BE534" s="203"/>
      <c r="BF534" s="203"/>
      <c r="BG534" s="203"/>
      <c r="BH534" s="203"/>
      <c r="BI534" s="203"/>
      <c r="BJ534" s="203"/>
      <c r="BK534" s="203"/>
      <c r="BL534" s="203"/>
      <c r="BM534" s="204">
        <v>42</v>
      </c>
    </row>
    <row r="535" spans="1:65">
      <c r="A535" s="29"/>
      <c r="B535" s="19">
        <v>1</v>
      </c>
      <c r="C535" s="9">
        <v>6</v>
      </c>
      <c r="D535" s="23">
        <v>0.54209999999999992</v>
      </c>
      <c r="E535" s="23">
        <v>0.51169676574792322</v>
      </c>
      <c r="F535" s="23">
        <v>0.55375607999999998</v>
      </c>
      <c r="G535" s="23">
        <v>0.49</v>
      </c>
      <c r="H535" s="23">
        <v>0.52</v>
      </c>
      <c r="I535" s="23">
        <v>0.52</v>
      </c>
      <c r="J535" s="23">
        <v>0.52</v>
      </c>
      <c r="K535" s="23">
        <v>0.53</v>
      </c>
      <c r="L535" s="23">
        <v>0.49</v>
      </c>
      <c r="M535" s="23">
        <v>0.49</v>
      </c>
      <c r="N535" s="23">
        <v>0.54711025069331931</v>
      </c>
      <c r="O535" s="23">
        <v>0.51200000000000001</v>
      </c>
      <c r="P535" s="23">
        <v>0.50700000000000001</v>
      </c>
      <c r="Q535" s="23">
        <v>0.54</v>
      </c>
      <c r="R535" s="23">
        <v>0.54820000000000002</v>
      </c>
      <c r="S535" s="23">
        <v>0.51</v>
      </c>
      <c r="T535" s="23">
        <v>0.48700000000000004</v>
      </c>
      <c r="U535" s="23">
        <v>0.56999999999999995</v>
      </c>
      <c r="V535" s="23">
        <v>0.61</v>
      </c>
      <c r="W535" s="23">
        <v>0.55118670000000003</v>
      </c>
      <c r="X535" s="202"/>
      <c r="Y535" s="203"/>
      <c r="Z535" s="203"/>
      <c r="AA535" s="203"/>
      <c r="AB535" s="203"/>
      <c r="AC535" s="203"/>
      <c r="AD535" s="203"/>
      <c r="AE535" s="203"/>
      <c r="AF535" s="203"/>
      <c r="AG535" s="203"/>
      <c r="AH535" s="203"/>
      <c r="AI535" s="203"/>
      <c r="AJ535" s="203"/>
      <c r="AK535" s="203"/>
      <c r="AL535" s="203"/>
      <c r="AM535" s="203"/>
      <c r="AN535" s="203"/>
      <c r="AO535" s="203"/>
      <c r="AP535" s="203"/>
      <c r="AQ535" s="203"/>
      <c r="AR535" s="203"/>
      <c r="AS535" s="203"/>
      <c r="AT535" s="203"/>
      <c r="AU535" s="203"/>
      <c r="AV535" s="203"/>
      <c r="AW535" s="203"/>
      <c r="AX535" s="203"/>
      <c r="AY535" s="203"/>
      <c r="AZ535" s="203"/>
      <c r="BA535" s="203"/>
      <c r="BB535" s="203"/>
      <c r="BC535" s="203"/>
      <c r="BD535" s="203"/>
      <c r="BE535" s="203"/>
      <c r="BF535" s="203"/>
      <c r="BG535" s="203"/>
      <c r="BH535" s="203"/>
      <c r="BI535" s="203"/>
      <c r="BJ535" s="203"/>
      <c r="BK535" s="203"/>
      <c r="BL535" s="203"/>
      <c r="BM535" s="56"/>
    </row>
    <row r="536" spans="1:65">
      <c r="A536" s="29"/>
      <c r="B536" s="20" t="s">
        <v>260</v>
      </c>
      <c r="C536" s="12"/>
      <c r="D536" s="208">
        <v>0.53363333333333329</v>
      </c>
      <c r="E536" s="208">
        <v>0.51340706582799334</v>
      </c>
      <c r="F536" s="208">
        <v>0.55497018666666664</v>
      </c>
      <c r="G536" s="208">
        <v>0.48666666666666664</v>
      </c>
      <c r="H536" s="208">
        <v>0.51999999999999991</v>
      </c>
      <c r="I536" s="208">
        <v>0.51333333333333331</v>
      </c>
      <c r="J536" s="208">
        <v>0.52333333333333332</v>
      </c>
      <c r="K536" s="208">
        <v>0.53166666666666673</v>
      </c>
      <c r="L536" s="208">
        <v>0.48833333333333329</v>
      </c>
      <c r="M536" s="208">
        <v>0.47833333333333333</v>
      </c>
      <c r="N536" s="208">
        <v>0.55129955185488999</v>
      </c>
      <c r="O536" s="208">
        <v>0.50944999999999996</v>
      </c>
      <c r="P536" s="208">
        <v>0.50350000000000006</v>
      </c>
      <c r="Q536" s="208">
        <v>0.54833333333333334</v>
      </c>
      <c r="R536" s="208">
        <v>0.54541666666666655</v>
      </c>
      <c r="S536" s="208">
        <v>0.5083333333333333</v>
      </c>
      <c r="T536" s="208">
        <v>0.49783333333333335</v>
      </c>
      <c r="U536" s="208">
        <v>0.57333333333333325</v>
      </c>
      <c r="V536" s="208">
        <v>0.60666666666666658</v>
      </c>
      <c r="W536" s="208">
        <v>0.55195040000000006</v>
      </c>
      <c r="X536" s="202"/>
      <c r="Y536" s="203"/>
      <c r="Z536" s="203"/>
      <c r="AA536" s="203"/>
      <c r="AB536" s="203"/>
      <c r="AC536" s="203"/>
      <c r="AD536" s="203"/>
      <c r="AE536" s="203"/>
      <c r="AF536" s="203"/>
      <c r="AG536" s="203"/>
      <c r="AH536" s="203"/>
      <c r="AI536" s="203"/>
      <c r="AJ536" s="203"/>
      <c r="AK536" s="203"/>
      <c r="AL536" s="203"/>
      <c r="AM536" s="203"/>
      <c r="AN536" s="203"/>
      <c r="AO536" s="203"/>
      <c r="AP536" s="203"/>
      <c r="AQ536" s="203"/>
      <c r="AR536" s="203"/>
      <c r="AS536" s="203"/>
      <c r="AT536" s="203"/>
      <c r="AU536" s="203"/>
      <c r="AV536" s="203"/>
      <c r="AW536" s="203"/>
      <c r="AX536" s="203"/>
      <c r="AY536" s="203"/>
      <c r="AZ536" s="203"/>
      <c r="BA536" s="203"/>
      <c r="BB536" s="203"/>
      <c r="BC536" s="203"/>
      <c r="BD536" s="203"/>
      <c r="BE536" s="203"/>
      <c r="BF536" s="203"/>
      <c r="BG536" s="203"/>
      <c r="BH536" s="203"/>
      <c r="BI536" s="203"/>
      <c r="BJ536" s="203"/>
      <c r="BK536" s="203"/>
      <c r="BL536" s="203"/>
      <c r="BM536" s="56"/>
    </row>
    <row r="537" spans="1:65">
      <c r="A537" s="29"/>
      <c r="B537" s="3" t="s">
        <v>261</v>
      </c>
      <c r="C537" s="28"/>
      <c r="D537" s="23">
        <v>0.53459999999999996</v>
      </c>
      <c r="E537" s="23">
        <v>0.51393268061484876</v>
      </c>
      <c r="F537" s="23">
        <v>0.55496123999999991</v>
      </c>
      <c r="G537" s="23">
        <v>0.49</v>
      </c>
      <c r="H537" s="23">
        <v>0.52</v>
      </c>
      <c r="I537" s="23">
        <v>0.51</v>
      </c>
      <c r="J537" s="23">
        <v>0.52</v>
      </c>
      <c r="K537" s="23">
        <v>0.53</v>
      </c>
      <c r="L537" s="23">
        <v>0.49</v>
      </c>
      <c r="M537" s="23">
        <v>0.47499999999999998</v>
      </c>
      <c r="N537" s="23">
        <v>0.55013065296794506</v>
      </c>
      <c r="O537" s="23">
        <v>0.51014999999999999</v>
      </c>
      <c r="P537" s="23">
        <v>0.505</v>
      </c>
      <c r="Q537" s="23">
        <v>0.54500000000000004</v>
      </c>
      <c r="R537" s="23">
        <v>0.54715000000000003</v>
      </c>
      <c r="S537" s="23">
        <v>0.51</v>
      </c>
      <c r="T537" s="23">
        <v>0.498</v>
      </c>
      <c r="U537" s="23">
        <v>0.56999999999999995</v>
      </c>
      <c r="V537" s="23">
        <v>0.61</v>
      </c>
      <c r="W537" s="23">
        <v>0.55228300000000008</v>
      </c>
      <c r="X537" s="202"/>
      <c r="Y537" s="203"/>
      <c r="Z537" s="203"/>
      <c r="AA537" s="203"/>
      <c r="AB537" s="203"/>
      <c r="AC537" s="203"/>
      <c r="AD537" s="203"/>
      <c r="AE537" s="203"/>
      <c r="AF537" s="203"/>
      <c r="AG537" s="203"/>
      <c r="AH537" s="203"/>
      <c r="AI537" s="203"/>
      <c r="AJ537" s="203"/>
      <c r="AK537" s="203"/>
      <c r="AL537" s="203"/>
      <c r="AM537" s="203"/>
      <c r="AN537" s="203"/>
      <c r="AO537" s="203"/>
      <c r="AP537" s="203"/>
      <c r="AQ537" s="203"/>
      <c r="AR537" s="203"/>
      <c r="AS537" s="203"/>
      <c r="AT537" s="203"/>
      <c r="AU537" s="203"/>
      <c r="AV537" s="203"/>
      <c r="AW537" s="203"/>
      <c r="AX537" s="203"/>
      <c r="AY537" s="203"/>
      <c r="AZ537" s="203"/>
      <c r="BA537" s="203"/>
      <c r="BB537" s="203"/>
      <c r="BC537" s="203"/>
      <c r="BD537" s="203"/>
      <c r="BE537" s="203"/>
      <c r="BF537" s="203"/>
      <c r="BG537" s="203"/>
      <c r="BH537" s="203"/>
      <c r="BI537" s="203"/>
      <c r="BJ537" s="203"/>
      <c r="BK537" s="203"/>
      <c r="BL537" s="203"/>
      <c r="BM537" s="56"/>
    </row>
    <row r="538" spans="1:65">
      <c r="A538" s="29"/>
      <c r="B538" s="3" t="s">
        <v>262</v>
      </c>
      <c r="C538" s="28"/>
      <c r="D538" s="23">
        <v>8.9455389254458027E-3</v>
      </c>
      <c r="E538" s="23">
        <v>2.8594014246701733E-3</v>
      </c>
      <c r="F538" s="23">
        <v>1.2471483929455559E-3</v>
      </c>
      <c r="G538" s="23">
        <v>5.1639777949432277E-3</v>
      </c>
      <c r="H538" s="23">
        <v>6.324555320336764E-3</v>
      </c>
      <c r="I538" s="23">
        <v>5.1639777949432268E-3</v>
      </c>
      <c r="J538" s="23">
        <v>5.1639777949432268E-3</v>
      </c>
      <c r="K538" s="23">
        <v>4.0824829046386341E-3</v>
      </c>
      <c r="L538" s="23">
        <v>7.5277265270908165E-3</v>
      </c>
      <c r="M538" s="23">
        <v>9.8319208025017864E-3</v>
      </c>
      <c r="N538" s="23">
        <v>1.0028893497410075E-2</v>
      </c>
      <c r="O538" s="23">
        <v>3.2488459489486109E-3</v>
      </c>
      <c r="P538" s="23">
        <v>7.3143694191638844E-3</v>
      </c>
      <c r="Q538" s="23">
        <v>1.9407902170679496E-2</v>
      </c>
      <c r="R538" s="23">
        <v>6.2178506468607625E-3</v>
      </c>
      <c r="S538" s="23">
        <v>4.0824829046386341E-3</v>
      </c>
      <c r="T538" s="23">
        <v>2.4326254678159256E-2</v>
      </c>
      <c r="U538" s="23">
        <v>5.1639777949432268E-3</v>
      </c>
      <c r="V538" s="23">
        <v>5.1639777949432268E-3</v>
      </c>
      <c r="W538" s="23">
        <v>2.4591642645418873E-3</v>
      </c>
      <c r="X538" s="202"/>
      <c r="Y538" s="203"/>
      <c r="Z538" s="203"/>
      <c r="AA538" s="203"/>
      <c r="AB538" s="203"/>
      <c r="AC538" s="203"/>
      <c r="AD538" s="203"/>
      <c r="AE538" s="203"/>
      <c r="AF538" s="203"/>
      <c r="AG538" s="203"/>
      <c r="AH538" s="203"/>
      <c r="AI538" s="203"/>
      <c r="AJ538" s="203"/>
      <c r="AK538" s="203"/>
      <c r="AL538" s="203"/>
      <c r="AM538" s="203"/>
      <c r="AN538" s="203"/>
      <c r="AO538" s="203"/>
      <c r="AP538" s="203"/>
      <c r="AQ538" s="203"/>
      <c r="AR538" s="203"/>
      <c r="AS538" s="203"/>
      <c r="AT538" s="203"/>
      <c r="AU538" s="203"/>
      <c r="AV538" s="203"/>
      <c r="AW538" s="203"/>
      <c r="AX538" s="203"/>
      <c r="AY538" s="203"/>
      <c r="AZ538" s="203"/>
      <c r="BA538" s="203"/>
      <c r="BB538" s="203"/>
      <c r="BC538" s="203"/>
      <c r="BD538" s="203"/>
      <c r="BE538" s="203"/>
      <c r="BF538" s="203"/>
      <c r="BG538" s="203"/>
      <c r="BH538" s="203"/>
      <c r="BI538" s="203"/>
      <c r="BJ538" s="203"/>
      <c r="BK538" s="203"/>
      <c r="BL538" s="203"/>
      <c r="BM538" s="56"/>
    </row>
    <row r="539" spans="1:65">
      <c r="A539" s="29"/>
      <c r="B539" s="3" t="s">
        <v>86</v>
      </c>
      <c r="C539" s="28"/>
      <c r="D539" s="13">
        <v>1.6763456041187712E-2</v>
      </c>
      <c r="E539" s="13">
        <v>5.5694625473428098E-3</v>
      </c>
      <c r="F539" s="13">
        <v>2.2472349378555613E-3</v>
      </c>
      <c r="G539" s="13">
        <v>1.0610913277280606E-2</v>
      </c>
      <c r="H539" s="13">
        <v>1.216260638526301E-2</v>
      </c>
      <c r="I539" s="13">
        <v>1.0059697003136157E-2</v>
      </c>
      <c r="J539" s="13">
        <v>9.8674734935220894E-3</v>
      </c>
      <c r="K539" s="13">
        <v>7.6786512312952354E-3</v>
      </c>
      <c r="L539" s="13">
        <v>1.5415139645919762E-2</v>
      </c>
      <c r="M539" s="13">
        <v>2.0554538263069938E-2</v>
      </c>
      <c r="N539" s="13">
        <v>1.8191368855039129E-2</v>
      </c>
      <c r="O539" s="13">
        <v>6.3771635076035156E-3</v>
      </c>
      <c r="P539" s="13">
        <v>1.4527049491884575E-2</v>
      </c>
      <c r="Q539" s="13">
        <v>3.539435046324528E-2</v>
      </c>
      <c r="R539" s="13">
        <v>1.140018453205946E-2</v>
      </c>
      <c r="S539" s="13">
        <v>8.0311139107645257E-3</v>
      </c>
      <c r="T539" s="13">
        <v>4.8864254458974063E-2</v>
      </c>
      <c r="U539" s="13">
        <v>9.0069380144358613E-3</v>
      </c>
      <c r="V539" s="13">
        <v>8.5120513103459795E-3</v>
      </c>
      <c r="W539" s="13">
        <v>4.4554080666340439E-3</v>
      </c>
      <c r="X539" s="149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5"/>
    </row>
    <row r="540" spans="1:65">
      <c r="A540" s="29"/>
      <c r="B540" s="3" t="s">
        <v>263</v>
      </c>
      <c r="C540" s="28"/>
      <c r="D540" s="13">
        <v>1.2606773650084557E-2</v>
      </c>
      <c r="E540" s="13">
        <v>-2.5773991197624579E-2</v>
      </c>
      <c r="F540" s="13">
        <v>5.309495319979729E-2</v>
      </c>
      <c r="G540" s="13">
        <v>-7.651577891865613E-2</v>
      </c>
      <c r="H540" s="13">
        <v>-1.32634350089752E-2</v>
      </c>
      <c r="I540" s="13">
        <v>-2.5913903790911297E-2</v>
      </c>
      <c r="J540" s="13">
        <v>-6.9382006180068734E-3</v>
      </c>
      <c r="K540" s="13">
        <v>8.874885359413609E-3</v>
      </c>
      <c r="L540" s="13">
        <v>-7.3353161723172078E-2</v>
      </c>
      <c r="M540" s="13">
        <v>-9.232886489607639E-2</v>
      </c>
      <c r="N540" s="13">
        <v>4.6129665535356912E-2</v>
      </c>
      <c r="O540" s="13">
        <v>-3.3282801856389099E-2</v>
      </c>
      <c r="P540" s="13">
        <v>-4.4573345244267037E-2</v>
      </c>
      <c r="Q540" s="13">
        <v>4.0501057314253908E-2</v>
      </c>
      <c r="R540" s="13">
        <v>3.4966477222156733E-2</v>
      </c>
      <c r="S540" s="13">
        <v>-3.5401755377363453E-2</v>
      </c>
      <c r="T540" s="13">
        <v>-5.5326243708912926E-2</v>
      </c>
      <c r="U540" s="13">
        <v>8.7940315246514578E-2</v>
      </c>
      <c r="V540" s="13">
        <v>0.15119265915619562</v>
      </c>
      <c r="W540" s="13">
        <v>4.7364695656581413E-2</v>
      </c>
      <c r="X540" s="149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5"/>
    </row>
    <row r="541" spans="1:65">
      <c r="A541" s="29"/>
      <c r="B541" s="45" t="s">
        <v>264</v>
      </c>
      <c r="C541" s="46"/>
      <c r="D541" s="44">
        <v>0.34</v>
      </c>
      <c r="E541" s="44">
        <v>0.23</v>
      </c>
      <c r="F541" s="44">
        <v>0.94</v>
      </c>
      <c r="G541" s="44">
        <v>0.99</v>
      </c>
      <c r="H541" s="44">
        <v>0.05</v>
      </c>
      <c r="I541" s="44">
        <v>0.24</v>
      </c>
      <c r="J541" s="44">
        <v>0.05</v>
      </c>
      <c r="K541" s="44">
        <v>0.28000000000000003</v>
      </c>
      <c r="L541" s="44">
        <v>0.94</v>
      </c>
      <c r="M541" s="44">
        <v>1.23</v>
      </c>
      <c r="N541" s="44">
        <v>0.84</v>
      </c>
      <c r="O541" s="44">
        <v>0.35</v>
      </c>
      <c r="P541" s="44">
        <v>0.51</v>
      </c>
      <c r="Q541" s="44">
        <v>0.76</v>
      </c>
      <c r="R541" s="44">
        <v>0.67</v>
      </c>
      <c r="S541" s="44">
        <v>0.38</v>
      </c>
      <c r="T541" s="44">
        <v>0.68</v>
      </c>
      <c r="U541" s="44">
        <v>1.46</v>
      </c>
      <c r="V541" s="44">
        <v>2.41</v>
      </c>
      <c r="W541" s="44">
        <v>0.86</v>
      </c>
      <c r="X541" s="149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5"/>
    </row>
    <row r="542" spans="1:65">
      <c r="B542" s="30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BM542" s="55"/>
    </row>
    <row r="543" spans="1:65" ht="15">
      <c r="B543" s="8" t="s">
        <v>513</v>
      </c>
      <c r="BM543" s="27" t="s">
        <v>66</v>
      </c>
    </row>
    <row r="544" spans="1:65" ht="15">
      <c r="A544" s="24" t="s">
        <v>56</v>
      </c>
      <c r="B544" s="18" t="s">
        <v>110</v>
      </c>
      <c r="C544" s="15" t="s">
        <v>111</v>
      </c>
      <c r="D544" s="16" t="s">
        <v>229</v>
      </c>
      <c r="E544" s="17" t="s">
        <v>229</v>
      </c>
      <c r="F544" s="17" t="s">
        <v>229</v>
      </c>
      <c r="G544" s="17" t="s">
        <v>229</v>
      </c>
      <c r="H544" s="17" t="s">
        <v>229</v>
      </c>
      <c r="I544" s="17" t="s">
        <v>229</v>
      </c>
      <c r="J544" s="17" t="s">
        <v>229</v>
      </c>
      <c r="K544" s="17" t="s">
        <v>229</v>
      </c>
      <c r="L544" s="17" t="s">
        <v>229</v>
      </c>
      <c r="M544" s="17" t="s">
        <v>229</v>
      </c>
      <c r="N544" s="17" t="s">
        <v>229</v>
      </c>
      <c r="O544" s="17" t="s">
        <v>229</v>
      </c>
      <c r="P544" s="17" t="s">
        <v>229</v>
      </c>
      <c r="Q544" s="17" t="s">
        <v>229</v>
      </c>
      <c r="R544" s="17" t="s">
        <v>229</v>
      </c>
      <c r="S544" s="17" t="s">
        <v>229</v>
      </c>
      <c r="T544" s="17" t="s">
        <v>229</v>
      </c>
      <c r="U544" s="17" t="s">
        <v>229</v>
      </c>
      <c r="V544" s="17" t="s">
        <v>229</v>
      </c>
      <c r="W544" s="17" t="s">
        <v>229</v>
      </c>
      <c r="X544" s="149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7">
        <v>1</v>
      </c>
    </row>
    <row r="545" spans="1:65">
      <c r="A545" s="29"/>
      <c r="B545" s="19" t="s">
        <v>230</v>
      </c>
      <c r="C545" s="9" t="s">
        <v>230</v>
      </c>
      <c r="D545" s="147" t="s">
        <v>233</v>
      </c>
      <c r="E545" s="148" t="s">
        <v>234</v>
      </c>
      <c r="F545" s="148" t="s">
        <v>236</v>
      </c>
      <c r="G545" s="148" t="s">
        <v>238</v>
      </c>
      <c r="H545" s="148" t="s">
        <v>239</v>
      </c>
      <c r="I545" s="148" t="s">
        <v>240</v>
      </c>
      <c r="J545" s="148" t="s">
        <v>241</v>
      </c>
      <c r="K545" s="148" t="s">
        <v>242</v>
      </c>
      <c r="L545" s="148" t="s">
        <v>243</v>
      </c>
      <c r="M545" s="148" t="s">
        <v>244</v>
      </c>
      <c r="N545" s="148" t="s">
        <v>245</v>
      </c>
      <c r="O545" s="148" t="s">
        <v>246</v>
      </c>
      <c r="P545" s="148" t="s">
        <v>247</v>
      </c>
      <c r="Q545" s="148" t="s">
        <v>248</v>
      </c>
      <c r="R545" s="148" t="s">
        <v>249</v>
      </c>
      <c r="S545" s="148" t="s">
        <v>250</v>
      </c>
      <c r="T545" s="148" t="s">
        <v>284</v>
      </c>
      <c r="U545" s="148" t="s">
        <v>253</v>
      </c>
      <c r="V545" s="148" t="s">
        <v>254</v>
      </c>
      <c r="W545" s="148" t="s">
        <v>299</v>
      </c>
      <c r="X545" s="149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7" t="s">
        <v>1</v>
      </c>
    </row>
    <row r="546" spans="1:65">
      <c r="A546" s="29"/>
      <c r="B546" s="19"/>
      <c r="C546" s="9"/>
      <c r="D546" s="10" t="s">
        <v>114</v>
      </c>
      <c r="E546" s="11" t="s">
        <v>300</v>
      </c>
      <c r="F546" s="11" t="s">
        <v>114</v>
      </c>
      <c r="G546" s="11" t="s">
        <v>301</v>
      </c>
      <c r="H546" s="11" t="s">
        <v>300</v>
      </c>
      <c r="I546" s="11" t="s">
        <v>301</v>
      </c>
      <c r="J546" s="11" t="s">
        <v>301</v>
      </c>
      <c r="K546" s="11" t="s">
        <v>301</v>
      </c>
      <c r="L546" s="11" t="s">
        <v>301</v>
      </c>
      <c r="M546" s="11" t="s">
        <v>301</v>
      </c>
      <c r="N546" s="11" t="s">
        <v>114</v>
      </c>
      <c r="O546" s="11" t="s">
        <v>301</v>
      </c>
      <c r="P546" s="11" t="s">
        <v>114</v>
      </c>
      <c r="Q546" s="11" t="s">
        <v>300</v>
      </c>
      <c r="R546" s="11" t="s">
        <v>300</v>
      </c>
      <c r="S546" s="11" t="s">
        <v>301</v>
      </c>
      <c r="T546" s="11" t="s">
        <v>301</v>
      </c>
      <c r="U546" s="11" t="s">
        <v>114</v>
      </c>
      <c r="V546" s="11" t="s">
        <v>114</v>
      </c>
      <c r="W546" s="11" t="s">
        <v>114</v>
      </c>
      <c r="X546" s="149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7">
        <v>3</v>
      </c>
    </row>
    <row r="547" spans="1:65">
      <c r="A547" s="29"/>
      <c r="B547" s="19"/>
      <c r="C547" s="9"/>
      <c r="D547" s="25"/>
      <c r="E547" s="25"/>
      <c r="F547" s="25"/>
      <c r="G547" s="25"/>
      <c r="H547" s="25"/>
      <c r="I547" s="25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149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7">
        <v>3</v>
      </c>
    </row>
    <row r="548" spans="1:65">
      <c r="A548" s="29"/>
      <c r="B548" s="18">
        <v>1</v>
      </c>
      <c r="C548" s="14">
        <v>1</v>
      </c>
      <c r="D548" s="200">
        <v>1.6799999999999999E-2</v>
      </c>
      <c r="E548" s="200">
        <v>1.7271381819547973E-2</v>
      </c>
      <c r="F548" s="200">
        <v>1.7973100000000002E-2</v>
      </c>
      <c r="G548" s="200">
        <v>1.6400000000000001E-2</v>
      </c>
      <c r="H548" s="200">
        <v>1.6799999999999999E-2</v>
      </c>
      <c r="I548" s="200">
        <v>1.6300000000000002E-2</v>
      </c>
      <c r="J548" s="200">
        <v>1.67E-2</v>
      </c>
      <c r="K548" s="200">
        <v>1.7600000000000001E-2</v>
      </c>
      <c r="L548" s="200">
        <v>1.6899999999999998E-2</v>
      </c>
      <c r="M548" s="200">
        <v>1.72E-2</v>
      </c>
      <c r="N548" s="200">
        <v>1.7188852908199999E-2</v>
      </c>
      <c r="O548" s="200">
        <v>1.6899999999999998E-2</v>
      </c>
      <c r="P548" s="200">
        <v>1.6199999999999999E-2</v>
      </c>
      <c r="Q548" s="200">
        <v>1.84E-2</v>
      </c>
      <c r="R548" s="200">
        <v>1.8200000000000001E-2</v>
      </c>
      <c r="S548" s="200">
        <v>1.77E-2</v>
      </c>
      <c r="T548" s="200">
        <v>1.6899999999999998E-2</v>
      </c>
      <c r="U548" s="200">
        <v>1.7850000000000001E-2</v>
      </c>
      <c r="V548" s="200">
        <v>1.72E-2</v>
      </c>
      <c r="W548" s="201">
        <v>1.5885099999999999E-2</v>
      </c>
      <c r="X548" s="202"/>
      <c r="Y548" s="203"/>
      <c r="Z548" s="203"/>
      <c r="AA548" s="203"/>
      <c r="AB548" s="203"/>
      <c r="AC548" s="203"/>
      <c r="AD548" s="203"/>
      <c r="AE548" s="203"/>
      <c r="AF548" s="203"/>
      <c r="AG548" s="203"/>
      <c r="AH548" s="203"/>
      <c r="AI548" s="203"/>
      <c r="AJ548" s="203"/>
      <c r="AK548" s="203"/>
      <c r="AL548" s="203"/>
      <c r="AM548" s="203"/>
      <c r="AN548" s="203"/>
      <c r="AO548" s="203"/>
      <c r="AP548" s="203"/>
      <c r="AQ548" s="203"/>
      <c r="AR548" s="203"/>
      <c r="AS548" s="203"/>
      <c r="AT548" s="203"/>
      <c r="AU548" s="203"/>
      <c r="AV548" s="203"/>
      <c r="AW548" s="203"/>
      <c r="AX548" s="203"/>
      <c r="AY548" s="203"/>
      <c r="AZ548" s="203"/>
      <c r="BA548" s="203"/>
      <c r="BB548" s="203"/>
      <c r="BC548" s="203"/>
      <c r="BD548" s="203"/>
      <c r="BE548" s="203"/>
      <c r="BF548" s="203"/>
      <c r="BG548" s="203"/>
      <c r="BH548" s="203"/>
      <c r="BI548" s="203"/>
      <c r="BJ548" s="203"/>
      <c r="BK548" s="203"/>
      <c r="BL548" s="203"/>
      <c r="BM548" s="204">
        <v>1</v>
      </c>
    </row>
    <row r="549" spans="1:65">
      <c r="A549" s="29"/>
      <c r="B549" s="19">
        <v>1</v>
      </c>
      <c r="C549" s="9">
        <v>2</v>
      </c>
      <c r="D549" s="23">
        <v>1.7100000000000001E-2</v>
      </c>
      <c r="E549" s="23">
        <v>1.7125266104898753E-2</v>
      </c>
      <c r="F549" s="23">
        <v>1.7997300000000001E-2</v>
      </c>
      <c r="G549" s="23">
        <v>1.7600000000000001E-2</v>
      </c>
      <c r="H549" s="23">
        <v>1.8200000000000001E-2</v>
      </c>
      <c r="I549" s="23">
        <v>1.6500000000000001E-2</v>
      </c>
      <c r="J549" s="23">
        <v>1.7000000000000001E-2</v>
      </c>
      <c r="K549" s="23">
        <v>1.78E-2</v>
      </c>
      <c r="L549" s="23">
        <v>1.6799999999999999E-2</v>
      </c>
      <c r="M549" s="23">
        <v>1.72E-2</v>
      </c>
      <c r="N549" s="23">
        <v>1.7377111230573325E-2</v>
      </c>
      <c r="O549" s="23">
        <v>1.6799999999999999E-2</v>
      </c>
      <c r="P549" s="23">
        <v>1.6300000000000002E-2</v>
      </c>
      <c r="Q549" s="23">
        <v>1.8599999999999998E-2</v>
      </c>
      <c r="R549" s="23">
        <v>1.84E-2</v>
      </c>
      <c r="S549" s="23">
        <v>1.77E-2</v>
      </c>
      <c r="T549" s="23">
        <v>1.6500000000000001E-2</v>
      </c>
      <c r="U549" s="23">
        <v>1.772E-2</v>
      </c>
      <c r="V549" s="23">
        <v>1.7399999999999999E-2</v>
      </c>
      <c r="W549" s="206">
        <v>1.3920099999999991E-2</v>
      </c>
      <c r="X549" s="202"/>
      <c r="Y549" s="203"/>
      <c r="Z549" s="203"/>
      <c r="AA549" s="203"/>
      <c r="AB549" s="203"/>
      <c r="AC549" s="203"/>
      <c r="AD549" s="203"/>
      <c r="AE549" s="203"/>
      <c r="AF549" s="203"/>
      <c r="AG549" s="203"/>
      <c r="AH549" s="203"/>
      <c r="AI549" s="203"/>
      <c r="AJ549" s="203"/>
      <c r="AK549" s="203"/>
      <c r="AL549" s="203"/>
      <c r="AM549" s="203"/>
      <c r="AN549" s="203"/>
      <c r="AO549" s="203"/>
      <c r="AP549" s="203"/>
      <c r="AQ549" s="203"/>
      <c r="AR549" s="203"/>
      <c r="AS549" s="203"/>
      <c r="AT549" s="203"/>
      <c r="AU549" s="203"/>
      <c r="AV549" s="203"/>
      <c r="AW549" s="203"/>
      <c r="AX549" s="203"/>
      <c r="AY549" s="203"/>
      <c r="AZ549" s="203"/>
      <c r="BA549" s="203"/>
      <c r="BB549" s="203"/>
      <c r="BC549" s="203"/>
      <c r="BD549" s="203"/>
      <c r="BE549" s="203"/>
      <c r="BF549" s="203"/>
      <c r="BG549" s="203"/>
      <c r="BH549" s="203"/>
      <c r="BI549" s="203"/>
      <c r="BJ549" s="203"/>
      <c r="BK549" s="203"/>
      <c r="BL549" s="203"/>
      <c r="BM549" s="204">
        <v>27</v>
      </c>
    </row>
    <row r="550" spans="1:65">
      <c r="A550" s="29"/>
      <c r="B550" s="19">
        <v>1</v>
      </c>
      <c r="C550" s="9">
        <v>3</v>
      </c>
      <c r="D550" s="23">
        <v>1.6799999999999999E-2</v>
      </c>
      <c r="E550" s="23">
        <v>1.7117215744818878E-2</v>
      </c>
      <c r="F550" s="23">
        <v>1.8693600000000001E-2</v>
      </c>
      <c r="G550" s="23">
        <v>1.6300000000000002E-2</v>
      </c>
      <c r="H550" s="23">
        <v>1.78E-2</v>
      </c>
      <c r="I550" s="23">
        <v>1.6799999999999999E-2</v>
      </c>
      <c r="J550" s="23">
        <v>1.6899999999999998E-2</v>
      </c>
      <c r="K550" s="23">
        <v>1.77E-2</v>
      </c>
      <c r="L550" s="23">
        <v>1.67E-2</v>
      </c>
      <c r="M550" s="23">
        <v>1.7000000000000001E-2</v>
      </c>
      <c r="N550" s="23">
        <v>1.7079356748199999E-2</v>
      </c>
      <c r="O550" s="23">
        <v>1.67E-2</v>
      </c>
      <c r="P550" s="23">
        <v>1.66E-2</v>
      </c>
      <c r="Q550" s="23">
        <v>1.83E-2</v>
      </c>
      <c r="R550" s="23">
        <v>1.8000000000000002E-2</v>
      </c>
      <c r="S550" s="23">
        <v>1.7600000000000001E-2</v>
      </c>
      <c r="T550" s="23">
        <v>1.5300000000000001E-2</v>
      </c>
      <c r="U550" s="23">
        <v>1.7930000000000001E-2</v>
      </c>
      <c r="V550" s="23">
        <v>1.78E-2</v>
      </c>
      <c r="W550" s="206">
        <v>1.25428E-2</v>
      </c>
      <c r="X550" s="202"/>
      <c r="Y550" s="203"/>
      <c r="Z550" s="203"/>
      <c r="AA550" s="203"/>
      <c r="AB550" s="203"/>
      <c r="AC550" s="203"/>
      <c r="AD550" s="203"/>
      <c r="AE550" s="203"/>
      <c r="AF550" s="203"/>
      <c r="AG550" s="203"/>
      <c r="AH550" s="203"/>
      <c r="AI550" s="203"/>
      <c r="AJ550" s="203"/>
      <c r="AK550" s="203"/>
      <c r="AL550" s="203"/>
      <c r="AM550" s="203"/>
      <c r="AN550" s="203"/>
      <c r="AO550" s="203"/>
      <c r="AP550" s="203"/>
      <c r="AQ550" s="203"/>
      <c r="AR550" s="203"/>
      <c r="AS550" s="203"/>
      <c r="AT550" s="203"/>
      <c r="AU550" s="203"/>
      <c r="AV550" s="203"/>
      <c r="AW550" s="203"/>
      <c r="AX550" s="203"/>
      <c r="AY550" s="203"/>
      <c r="AZ550" s="203"/>
      <c r="BA550" s="203"/>
      <c r="BB550" s="203"/>
      <c r="BC550" s="203"/>
      <c r="BD550" s="203"/>
      <c r="BE550" s="203"/>
      <c r="BF550" s="203"/>
      <c r="BG550" s="203"/>
      <c r="BH550" s="203"/>
      <c r="BI550" s="203"/>
      <c r="BJ550" s="203"/>
      <c r="BK550" s="203"/>
      <c r="BL550" s="203"/>
      <c r="BM550" s="204">
        <v>16</v>
      </c>
    </row>
    <row r="551" spans="1:65">
      <c r="A551" s="29"/>
      <c r="B551" s="19">
        <v>1</v>
      </c>
      <c r="C551" s="9">
        <v>4</v>
      </c>
      <c r="D551" s="23">
        <v>1.6799999999999999E-2</v>
      </c>
      <c r="E551" s="23">
        <v>1.7136335399909886E-2</v>
      </c>
      <c r="F551" s="23">
        <v>1.8255800000000003E-2</v>
      </c>
      <c r="G551" s="23">
        <v>1.6500000000000001E-2</v>
      </c>
      <c r="H551" s="23">
        <v>1.72E-2</v>
      </c>
      <c r="I551" s="23">
        <v>1.67E-2</v>
      </c>
      <c r="J551" s="23">
        <v>1.7000000000000001E-2</v>
      </c>
      <c r="K551" s="23">
        <v>1.8000000000000002E-2</v>
      </c>
      <c r="L551" s="23">
        <v>1.6899999999999998E-2</v>
      </c>
      <c r="M551" s="23">
        <v>1.7899999999999999E-2</v>
      </c>
      <c r="N551" s="23">
        <v>1.8156941968199999E-2</v>
      </c>
      <c r="O551" s="23">
        <v>1.6799999999999999E-2</v>
      </c>
      <c r="P551" s="23">
        <v>1.6300000000000002E-2</v>
      </c>
      <c r="Q551" s="207">
        <v>2.01E-2</v>
      </c>
      <c r="R551" s="23">
        <v>1.8200000000000001E-2</v>
      </c>
      <c r="S551" s="23">
        <v>1.7299999999999999E-2</v>
      </c>
      <c r="T551" s="23">
        <v>1.66E-2</v>
      </c>
      <c r="U551" s="23">
        <v>1.7819999999999999E-2</v>
      </c>
      <c r="V551" s="23">
        <v>1.7399999999999999E-2</v>
      </c>
      <c r="W551" s="207">
        <v>6.1795999999999934E-3</v>
      </c>
      <c r="X551" s="202"/>
      <c r="Y551" s="203"/>
      <c r="Z551" s="203"/>
      <c r="AA551" s="203"/>
      <c r="AB551" s="203"/>
      <c r="AC551" s="203"/>
      <c r="AD551" s="203"/>
      <c r="AE551" s="203"/>
      <c r="AF551" s="203"/>
      <c r="AG551" s="203"/>
      <c r="AH551" s="203"/>
      <c r="AI551" s="203"/>
      <c r="AJ551" s="203"/>
      <c r="AK551" s="203"/>
      <c r="AL551" s="203"/>
      <c r="AM551" s="203"/>
      <c r="AN551" s="203"/>
      <c r="AO551" s="203"/>
      <c r="AP551" s="203"/>
      <c r="AQ551" s="203"/>
      <c r="AR551" s="203"/>
      <c r="AS551" s="203"/>
      <c r="AT551" s="203"/>
      <c r="AU551" s="203"/>
      <c r="AV551" s="203"/>
      <c r="AW551" s="203"/>
      <c r="AX551" s="203"/>
      <c r="AY551" s="203"/>
      <c r="AZ551" s="203"/>
      <c r="BA551" s="203"/>
      <c r="BB551" s="203"/>
      <c r="BC551" s="203"/>
      <c r="BD551" s="203"/>
      <c r="BE551" s="203"/>
      <c r="BF551" s="203"/>
      <c r="BG551" s="203"/>
      <c r="BH551" s="203"/>
      <c r="BI551" s="203"/>
      <c r="BJ551" s="203"/>
      <c r="BK551" s="203"/>
      <c r="BL551" s="203"/>
      <c r="BM551" s="204">
        <v>1.73563716779939E-2</v>
      </c>
    </row>
    <row r="552" spans="1:65">
      <c r="A552" s="29"/>
      <c r="B552" s="19">
        <v>1</v>
      </c>
      <c r="C552" s="9">
        <v>5</v>
      </c>
      <c r="D552" s="23">
        <v>1.6899999999999998E-2</v>
      </c>
      <c r="E552" s="23">
        <v>1.7217810257869271E-2</v>
      </c>
      <c r="F552" s="23">
        <v>1.8577E-2</v>
      </c>
      <c r="G552" s="23">
        <v>1.72E-2</v>
      </c>
      <c r="H552" s="23">
        <v>1.7399999999999999E-2</v>
      </c>
      <c r="I552" s="23">
        <v>1.6500000000000001E-2</v>
      </c>
      <c r="J552" s="23">
        <v>1.7299999999999999E-2</v>
      </c>
      <c r="K552" s="23">
        <v>1.78E-2</v>
      </c>
      <c r="L552" s="23">
        <v>1.7299999999999999E-2</v>
      </c>
      <c r="M552" s="23">
        <v>1.6899999999999998E-2</v>
      </c>
      <c r="N552" s="23">
        <v>1.77458973882E-2</v>
      </c>
      <c r="O552" s="23">
        <v>1.6799999999999999E-2</v>
      </c>
      <c r="P552" s="23">
        <v>1.6E-2</v>
      </c>
      <c r="Q552" s="23">
        <v>1.9100000000000002E-2</v>
      </c>
      <c r="R552" s="23">
        <v>1.84E-2</v>
      </c>
      <c r="S552" s="23">
        <v>1.7899999999999999E-2</v>
      </c>
      <c r="T552" s="23">
        <v>1.8000000000000002E-2</v>
      </c>
      <c r="U552" s="23">
        <v>1.7750000000000002E-2</v>
      </c>
      <c r="V552" s="23">
        <v>1.8000000000000002E-2</v>
      </c>
      <c r="W552" s="206">
        <v>1.5452899999999988E-2</v>
      </c>
      <c r="X552" s="202"/>
      <c r="Y552" s="203"/>
      <c r="Z552" s="203"/>
      <c r="AA552" s="203"/>
      <c r="AB552" s="203"/>
      <c r="AC552" s="203"/>
      <c r="AD552" s="203"/>
      <c r="AE552" s="203"/>
      <c r="AF552" s="203"/>
      <c r="AG552" s="203"/>
      <c r="AH552" s="203"/>
      <c r="AI552" s="203"/>
      <c r="AJ552" s="203"/>
      <c r="AK552" s="203"/>
      <c r="AL552" s="203"/>
      <c r="AM552" s="203"/>
      <c r="AN552" s="203"/>
      <c r="AO552" s="203"/>
      <c r="AP552" s="203"/>
      <c r="AQ552" s="203"/>
      <c r="AR552" s="203"/>
      <c r="AS552" s="203"/>
      <c r="AT552" s="203"/>
      <c r="AU552" s="203"/>
      <c r="AV552" s="203"/>
      <c r="AW552" s="203"/>
      <c r="AX552" s="203"/>
      <c r="AY552" s="203"/>
      <c r="AZ552" s="203"/>
      <c r="BA552" s="203"/>
      <c r="BB552" s="203"/>
      <c r="BC552" s="203"/>
      <c r="BD552" s="203"/>
      <c r="BE552" s="203"/>
      <c r="BF552" s="203"/>
      <c r="BG552" s="203"/>
      <c r="BH552" s="203"/>
      <c r="BI552" s="203"/>
      <c r="BJ552" s="203"/>
      <c r="BK552" s="203"/>
      <c r="BL552" s="203"/>
      <c r="BM552" s="204">
        <v>43</v>
      </c>
    </row>
    <row r="553" spans="1:65">
      <c r="A553" s="29"/>
      <c r="B553" s="19">
        <v>1</v>
      </c>
      <c r="C553" s="9">
        <v>6</v>
      </c>
      <c r="D553" s="23">
        <v>1.7100000000000001E-2</v>
      </c>
      <c r="E553" s="23">
        <v>1.7211435842686598E-2</v>
      </c>
      <c r="F553" s="23">
        <v>1.8517600000000002E-2</v>
      </c>
      <c r="G553" s="23">
        <v>1.8599999999999998E-2</v>
      </c>
      <c r="H553" s="23">
        <v>1.67E-2</v>
      </c>
      <c r="I553" s="23">
        <v>1.7000000000000001E-2</v>
      </c>
      <c r="J553" s="23">
        <v>1.6899999999999998E-2</v>
      </c>
      <c r="K553" s="23">
        <v>1.7600000000000001E-2</v>
      </c>
      <c r="L553" s="23">
        <v>1.6899999999999998E-2</v>
      </c>
      <c r="M553" s="23">
        <v>1.78E-2</v>
      </c>
      <c r="N553" s="23">
        <v>1.8384365878199999E-2</v>
      </c>
      <c r="O553" s="23">
        <v>1.6899999999999998E-2</v>
      </c>
      <c r="P553" s="23">
        <v>1.66E-2</v>
      </c>
      <c r="Q553" s="23">
        <v>1.8499999999999999E-2</v>
      </c>
      <c r="R553" s="23">
        <v>1.83E-2</v>
      </c>
      <c r="S553" s="23">
        <v>1.77E-2</v>
      </c>
      <c r="T553" s="23">
        <v>1.6199999999999999E-2</v>
      </c>
      <c r="U553" s="23">
        <v>1.7649999999999999E-2</v>
      </c>
      <c r="V553" s="23">
        <v>1.8000000000000002E-2</v>
      </c>
      <c r="W553" s="206">
        <v>1.6706799999999987E-2</v>
      </c>
      <c r="X553" s="202"/>
      <c r="Y553" s="203"/>
      <c r="Z553" s="203"/>
      <c r="AA553" s="203"/>
      <c r="AB553" s="203"/>
      <c r="AC553" s="203"/>
      <c r="AD553" s="203"/>
      <c r="AE553" s="203"/>
      <c r="AF553" s="203"/>
      <c r="AG553" s="203"/>
      <c r="AH553" s="203"/>
      <c r="AI553" s="203"/>
      <c r="AJ553" s="203"/>
      <c r="AK553" s="203"/>
      <c r="AL553" s="203"/>
      <c r="AM553" s="203"/>
      <c r="AN553" s="203"/>
      <c r="AO553" s="203"/>
      <c r="AP553" s="203"/>
      <c r="AQ553" s="203"/>
      <c r="AR553" s="203"/>
      <c r="AS553" s="203"/>
      <c r="AT553" s="203"/>
      <c r="AU553" s="203"/>
      <c r="AV553" s="203"/>
      <c r="AW553" s="203"/>
      <c r="AX553" s="203"/>
      <c r="AY553" s="203"/>
      <c r="AZ553" s="203"/>
      <c r="BA553" s="203"/>
      <c r="BB553" s="203"/>
      <c r="BC553" s="203"/>
      <c r="BD553" s="203"/>
      <c r="BE553" s="203"/>
      <c r="BF553" s="203"/>
      <c r="BG553" s="203"/>
      <c r="BH553" s="203"/>
      <c r="BI553" s="203"/>
      <c r="BJ553" s="203"/>
      <c r="BK553" s="203"/>
      <c r="BL553" s="203"/>
      <c r="BM553" s="56"/>
    </row>
    <row r="554" spans="1:65">
      <c r="A554" s="29"/>
      <c r="B554" s="20" t="s">
        <v>260</v>
      </c>
      <c r="C554" s="12"/>
      <c r="D554" s="208">
        <v>1.6916666666666667E-2</v>
      </c>
      <c r="E554" s="208">
        <v>1.717990752828856E-2</v>
      </c>
      <c r="F554" s="208">
        <v>1.8335733333333337E-2</v>
      </c>
      <c r="G554" s="208">
        <v>1.7100000000000001E-2</v>
      </c>
      <c r="H554" s="208">
        <v>1.7350000000000001E-2</v>
      </c>
      <c r="I554" s="208">
        <v>1.6633333333333333E-2</v>
      </c>
      <c r="J554" s="208">
        <v>1.6966666666666665E-2</v>
      </c>
      <c r="K554" s="208">
        <v>1.7749999999999998E-2</v>
      </c>
      <c r="L554" s="208">
        <v>1.6916666666666667E-2</v>
      </c>
      <c r="M554" s="208">
        <v>1.7333333333333333E-2</v>
      </c>
      <c r="N554" s="208">
        <v>1.765542102026222E-2</v>
      </c>
      <c r="O554" s="208">
        <v>1.6816666666666664E-2</v>
      </c>
      <c r="P554" s="208">
        <v>1.6333333333333335E-2</v>
      </c>
      <c r="Q554" s="208">
        <v>1.8833333333333334E-2</v>
      </c>
      <c r="R554" s="208">
        <v>1.8249999999999999E-2</v>
      </c>
      <c r="S554" s="208">
        <v>1.7649999999999999E-2</v>
      </c>
      <c r="T554" s="208">
        <v>1.6583333333333335E-2</v>
      </c>
      <c r="U554" s="208">
        <v>1.7786666666666669E-2</v>
      </c>
      <c r="V554" s="208">
        <v>1.7633333333333334E-2</v>
      </c>
      <c r="W554" s="208">
        <v>1.3447883333333327E-2</v>
      </c>
      <c r="X554" s="202"/>
      <c r="Y554" s="203"/>
      <c r="Z554" s="203"/>
      <c r="AA554" s="203"/>
      <c r="AB554" s="203"/>
      <c r="AC554" s="203"/>
      <c r="AD554" s="203"/>
      <c r="AE554" s="203"/>
      <c r="AF554" s="203"/>
      <c r="AG554" s="203"/>
      <c r="AH554" s="203"/>
      <c r="AI554" s="203"/>
      <c r="AJ554" s="203"/>
      <c r="AK554" s="203"/>
      <c r="AL554" s="203"/>
      <c r="AM554" s="203"/>
      <c r="AN554" s="203"/>
      <c r="AO554" s="203"/>
      <c r="AP554" s="203"/>
      <c r="AQ554" s="203"/>
      <c r="AR554" s="203"/>
      <c r="AS554" s="203"/>
      <c r="AT554" s="203"/>
      <c r="AU554" s="203"/>
      <c r="AV554" s="203"/>
      <c r="AW554" s="203"/>
      <c r="AX554" s="203"/>
      <c r="AY554" s="203"/>
      <c r="AZ554" s="203"/>
      <c r="BA554" s="203"/>
      <c r="BB554" s="203"/>
      <c r="BC554" s="203"/>
      <c r="BD554" s="203"/>
      <c r="BE554" s="203"/>
      <c r="BF554" s="203"/>
      <c r="BG554" s="203"/>
      <c r="BH554" s="203"/>
      <c r="BI554" s="203"/>
      <c r="BJ554" s="203"/>
      <c r="BK554" s="203"/>
      <c r="BL554" s="203"/>
      <c r="BM554" s="56"/>
    </row>
    <row r="555" spans="1:65">
      <c r="A555" s="29"/>
      <c r="B555" s="3" t="s">
        <v>261</v>
      </c>
      <c r="C555" s="28"/>
      <c r="D555" s="23">
        <v>1.6849999999999997E-2</v>
      </c>
      <c r="E555" s="23">
        <v>1.7173885621298242E-2</v>
      </c>
      <c r="F555" s="23">
        <v>1.8386700000000002E-2</v>
      </c>
      <c r="G555" s="23">
        <v>1.685E-2</v>
      </c>
      <c r="H555" s="23">
        <v>1.7299999999999999E-2</v>
      </c>
      <c r="I555" s="23">
        <v>1.66E-2</v>
      </c>
      <c r="J555" s="23">
        <v>1.695E-2</v>
      </c>
      <c r="K555" s="23">
        <v>1.7750000000000002E-2</v>
      </c>
      <c r="L555" s="23">
        <v>1.6899999999999998E-2</v>
      </c>
      <c r="M555" s="23">
        <v>1.72E-2</v>
      </c>
      <c r="N555" s="23">
        <v>1.7561504309386661E-2</v>
      </c>
      <c r="O555" s="23">
        <v>1.6799999999999999E-2</v>
      </c>
      <c r="P555" s="23">
        <v>1.6300000000000002E-2</v>
      </c>
      <c r="Q555" s="23">
        <v>1.8549999999999997E-2</v>
      </c>
      <c r="R555" s="23">
        <v>1.8250000000000002E-2</v>
      </c>
      <c r="S555" s="23">
        <v>1.77E-2</v>
      </c>
      <c r="T555" s="23">
        <v>1.6550000000000002E-2</v>
      </c>
      <c r="U555" s="23">
        <v>1.7785000000000002E-2</v>
      </c>
      <c r="V555" s="23">
        <v>1.7599999999999998E-2</v>
      </c>
      <c r="W555" s="23">
        <v>1.4686499999999989E-2</v>
      </c>
      <c r="X555" s="202"/>
      <c r="Y555" s="203"/>
      <c r="Z555" s="203"/>
      <c r="AA555" s="203"/>
      <c r="AB555" s="203"/>
      <c r="AC555" s="203"/>
      <c r="AD555" s="203"/>
      <c r="AE555" s="203"/>
      <c r="AF555" s="203"/>
      <c r="AG555" s="203"/>
      <c r="AH555" s="203"/>
      <c r="AI555" s="203"/>
      <c r="AJ555" s="203"/>
      <c r="AK555" s="203"/>
      <c r="AL555" s="203"/>
      <c r="AM555" s="203"/>
      <c r="AN555" s="203"/>
      <c r="AO555" s="203"/>
      <c r="AP555" s="203"/>
      <c r="AQ555" s="203"/>
      <c r="AR555" s="203"/>
      <c r="AS555" s="203"/>
      <c r="AT555" s="203"/>
      <c r="AU555" s="203"/>
      <c r="AV555" s="203"/>
      <c r="AW555" s="203"/>
      <c r="AX555" s="203"/>
      <c r="AY555" s="203"/>
      <c r="AZ555" s="203"/>
      <c r="BA555" s="203"/>
      <c r="BB555" s="203"/>
      <c r="BC555" s="203"/>
      <c r="BD555" s="203"/>
      <c r="BE555" s="203"/>
      <c r="BF555" s="203"/>
      <c r="BG555" s="203"/>
      <c r="BH555" s="203"/>
      <c r="BI555" s="203"/>
      <c r="BJ555" s="203"/>
      <c r="BK555" s="203"/>
      <c r="BL555" s="203"/>
      <c r="BM555" s="56"/>
    </row>
    <row r="556" spans="1:65">
      <c r="A556" s="29"/>
      <c r="B556" s="3" t="s">
        <v>262</v>
      </c>
      <c r="C556" s="28"/>
      <c r="D556" s="23">
        <v>1.4719601443879829E-4</v>
      </c>
      <c r="E556" s="23">
        <v>6.2630140852441596E-5</v>
      </c>
      <c r="F556" s="23">
        <v>3.0717520516256914E-4</v>
      </c>
      <c r="G556" s="23">
        <v>8.9442719099991482E-4</v>
      </c>
      <c r="H556" s="23">
        <v>5.787918451395117E-4</v>
      </c>
      <c r="I556" s="23">
        <v>2.5033311140691396E-4</v>
      </c>
      <c r="J556" s="23">
        <v>1.9663841605003523E-4</v>
      </c>
      <c r="K556" s="23">
        <v>1.5165750888103126E-4</v>
      </c>
      <c r="L556" s="23">
        <v>2.0412414523193157E-4</v>
      </c>
      <c r="M556" s="23">
        <v>4.1793141383086603E-4</v>
      </c>
      <c r="N556" s="23">
        <v>5.3255272566500079E-4</v>
      </c>
      <c r="O556" s="23">
        <v>7.5277265270907648E-5</v>
      </c>
      <c r="P556" s="23">
        <v>2.3380903889000238E-4</v>
      </c>
      <c r="Q556" s="23">
        <v>6.8019605016985145E-4</v>
      </c>
      <c r="R556" s="23">
        <v>1.5165750888103009E-4</v>
      </c>
      <c r="S556" s="23">
        <v>1.9748417658131502E-4</v>
      </c>
      <c r="T556" s="23">
        <v>8.8411914732498993E-4</v>
      </c>
      <c r="U556" s="23">
        <v>1.0013324456276651E-4</v>
      </c>
      <c r="V556" s="23">
        <v>3.444802848737029E-4</v>
      </c>
      <c r="W556" s="23">
        <v>3.8587760180744711E-3</v>
      </c>
      <c r="X556" s="202"/>
      <c r="Y556" s="203"/>
      <c r="Z556" s="203"/>
      <c r="AA556" s="203"/>
      <c r="AB556" s="203"/>
      <c r="AC556" s="203"/>
      <c r="AD556" s="203"/>
      <c r="AE556" s="203"/>
      <c r="AF556" s="203"/>
      <c r="AG556" s="203"/>
      <c r="AH556" s="203"/>
      <c r="AI556" s="203"/>
      <c r="AJ556" s="203"/>
      <c r="AK556" s="203"/>
      <c r="AL556" s="203"/>
      <c r="AM556" s="203"/>
      <c r="AN556" s="203"/>
      <c r="AO556" s="203"/>
      <c r="AP556" s="203"/>
      <c r="AQ556" s="203"/>
      <c r="AR556" s="203"/>
      <c r="AS556" s="203"/>
      <c r="AT556" s="203"/>
      <c r="AU556" s="203"/>
      <c r="AV556" s="203"/>
      <c r="AW556" s="203"/>
      <c r="AX556" s="203"/>
      <c r="AY556" s="203"/>
      <c r="AZ556" s="203"/>
      <c r="BA556" s="203"/>
      <c r="BB556" s="203"/>
      <c r="BC556" s="203"/>
      <c r="BD556" s="203"/>
      <c r="BE556" s="203"/>
      <c r="BF556" s="203"/>
      <c r="BG556" s="203"/>
      <c r="BH556" s="203"/>
      <c r="BI556" s="203"/>
      <c r="BJ556" s="203"/>
      <c r="BK556" s="203"/>
      <c r="BL556" s="203"/>
      <c r="BM556" s="56"/>
    </row>
    <row r="557" spans="1:65">
      <c r="A557" s="29"/>
      <c r="B557" s="3" t="s">
        <v>86</v>
      </c>
      <c r="C557" s="28"/>
      <c r="D557" s="13">
        <v>8.701242232835367E-3</v>
      </c>
      <c r="E557" s="13">
        <v>3.6455458650935316E-3</v>
      </c>
      <c r="F557" s="13">
        <v>1.6752818094498672E-2</v>
      </c>
      <c r="G557" s="13">
        <v>5.2305683684205545E-2</v>
      </c>
      <c r="H557" s="13">
        <v>3.3359760526773009E-2</v>
      </c>
      <c r="I557" s="13">
        <v>1.50500868581311E-2</v>
      </c>
      <c r="J557" s="13">
        <v>1.15896905334009E-2</v>
      </c>
      <c r="K557" s="13">
        <v>8.5440850073820428E-3</v>
      </c>
      <c r="L557" s="13">
        <v>1.2066451934892506E-2</v>
      </c>
      <c r="M557" s="13">
        <v>2.4111427721011502E-2</v>
      </c>
      <c r="N557" s="13">
        <v>3.0163694485326482E-2</v>
      </c>
      <c r="O557" s="13">
        <v>4.4763487772591275E-3</v>
      </c>
      <c r="P557" s="13">
        <v>1.431483911571443E-2</v>
      </c>
      <c r="Q557" s="13">
        <v>3.6116604433797418E-2</v>
      </c>
      <c r="R557" s="13">
        <v>8.3100004866317866E-3</v>
      </c>
      <c r="S557" s="13">
        <v>1.1188905188743062E-2</v>
      </c>
      <c r="T557" s="13">
        <v>5.3313717426632552E-2</v>
      </c>
      <c r="U557" s="13">
        <v>5.6296801665723286E-3</v>
      </c>
      <c r="V557" s="13">
        <v>1.9535743943688254E-2</v>
      </c>
      <c r="W557" s="13">
        <v>0.28694300228718567</v>
      </c>
      <c r="X557" s="149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A558" s="29"/>
      <c r="B558" s="3" t="s">
        <v>263</v>
      </c>
      <c r="C558" s="28"/>
      <c r="D558" s="13">
        <v>-2.5333924594662438E-2</v>
      </c>
      <c r="E558" s="13">
        <v>-1.0167110556238979E-2</v>
      </c>
      <c r="F558" s="13">
        <v>5.6426635330768304E-2</v>
      </c>
      <c r="G558" s="13">
        <v>-1.477104101884108E-2</v>
      </c>
      <c r="H558" s="13">
        <v>-3.6710886999369308E-4</v>
      </c>
      <c r="I558" s="13">
        <v>-4.165838103002284E-2</v>
      </c>
      <c r="J558" s="13">
        <v>-2.2453138164893138E-2</v>
      </c>
      <c r="K558" s="13">
        <v>2.2679182568162037E-2</v>
      </c>
      <c r="L558" s="13">
        <v>-2.5333924594662438E-2</v>
      </c>
      <c r="M558" s="13">
        <v>-1.3273710132503114E-3</v>
      </c>
      <c r="N558" s="13">
        <v>1.7229945740761199E-2</v>
      </c>
      <c r="O558" s="13">
        <v>-3.1095497454201593E-2</v>
      </c>
      <c r="P558" s="13">
        <v>-5.8943099608639526E-2</v>
      </c>
      <c r="Q558" s="13">
        <v>8.50962218798339E-2</v>
      </c>
      <c r="R558" s="13">
        <v>5.1487046865856589E-2</v>
      </c>
      <c r="S558" s="13">
        <v>1.6917609708622994E-2</v>
      </c>
      <c r="T558" s="13">
        <v>-4.4539167459792139E-2</v>
      </c>
      <c r="U558" s="13">
        <v>2.4791759283326442E-2</v>
      </c>
      <c r="V558" s="13">
        <v>1.5957347565366709E-2</v>
      </c>
      <c r="W558" s="13">
        <v>-0.2251904036842064</v>
      </c>
      <c r="X558" s="149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5"/>
    </row>
    <row r="559" spans="1:65">
      <c r="A559" s="29"/>
      <c r="B559" s="45" t="s">
        <v>264</v>
      </c>
      <c r="C559" s="46"/>
      <c r="D559" s="44">
        <v>0.55000000000000004</v>
      </c>
      <c r="E559" s="44">
        <v>0.12</v>
      </c>
      <c r="F559" s="44">
        <v>1.74</v>
      </c>
      <c r="G559" s="44">
        <v>0.25</v>
      </c>
      <c r="H559" s="44">
        <v>0.15</v>
      </c>
      <c r="I559" s="44">
        <v>1</v>
      </c>
      <c r="J559" s="44">
        <v>0.47</v>
      </c>
      <c r="K559" s="44">
        <v>0.79</v>
      </c>
      <c r="L559" s="44">
        <v>0.55000000000000004</v>
      </c>
      <c r="M559" s="44">
        <v>0.12</v>
      </c>
      <c r="N559" s="44">
        <v>0.64</v>
      </c>
      <c r="O559" s="44">
        <v>0.71</v>
      </c>
      <c r="P559" s="44">
        <v>1.48</v>
      </c>
      <c r="Q559" s="44">
        <v>2.54</v>
      </c>
      <c r="R559" s="44">
        <v>1.6</v>
      </c>
      <c r="S559" s="44">
        <v>0.63</v>
      </c>
      <c r="T559" s="44">
        <v>1.08</v>
      </c>
      <c r="U559" s="44">
        <v>0.85</v>
      </c>
      <c r="V559" s="44">
        <v>0.61</v>
      </c>
      <c r="W559" s="44">
        <v>6.12</v>
      </c>
      <c r="X559" s="149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B560" s="30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BM560" s="55"/>
    </row>
    <row r="561" spans="1:65" ht="15">
      <c r="B561" s="8" t="s">
        <v>514</v>
      </c>
      <c r="BM561" s="27" t="s">
        <v>66</v>
      </c>
    </row>
    <row r="562" spans="1:65" ht="15">
      <c r="A562" s="24" t="s">
        <v>26</v>
      </c>
      <c r="B562" s="18" t="s">
        <v>110</v>
      </c>
      <c r="C562" s="15" t="s">
        <v>111</v>
      </c>
      <c r="D562" s="16" t="s">
        <v>229</v>
      </c>
      <c r="E562" s="17" t="s">
        <v>229</v>
      </c>
      <c r="F562" s="17" t="s">
        <v>229</v>
      </c>
      <c r="G562" s="17" t="s">
        <v>229</v>
      </c>
      <c r="H562" s="17" t="s">
        <v>229</v>
      </c>
      <c r="I562" s="17" t="s">
        <v>229</v>
      </c>
      <c r="J562" s="17" t="s">
        <v>229</v>
      </c>
      <c r="K562" s="17" t="s">
        <v>229</v>
      </c>
      <c r="L562" s="17" t="s">
        <v>229</v>
      </c>
      <c r="M562" s="17" t="s">
        <v>229</v>
      </c>
      <c r="N562" s="17" t="s">
        <v>229</v>
      </c>
      <c r="O562" s="17" t="s">
        <v>229</v>
      </c>
      <c r="P562" s="17" t="s">
        <v>229</v>
      </c>
      <c r="Q562" s="17" t="s">
        <v>229</v>
      </c>
      <c r="R562" s="17" t="s">
        <v>229</v>
      </c>
      <c r="S562" s="17" t="s">
        <v>229</v>
      </c>
      <c r="T562" s="17" t="s">
        <v>229</v>
      </c>
      <c r="U562" s="17" t="s">
        <v>229</v>
      </c>
      <c r="V562" s="17" t="s">
        <v>229</v>
      </c>
      <c r="W562" s="149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7">
        <v>1</v>
      </c>
    </row>
    <row r="563" spans="1:65">
      <c r="A563" s="29"/>
      <c r="B563" s="19" t="s">
        <v>230</v>
      </c>
      <c r="C563" s="9" t="s">
        <v>230</v>
      </c>
      <c r="D563" s="147" t="s">
        <v>233</v>
      </c>
      <c r="E563" s="148" t="s">
        <v>234</v>
      </c>
      <c r="F563" s="148" t="s">
        <v>238</v>
      </c>
      <c r="G563" s="148" t="s">
        <v>239</v>
      </c>
      <c r="H563" s="148" t="s">
        <v>240</v>
      </c>
      <c r="I563" s="148" t="s">
        <v>241</v>
      </c>
      <c r="J563" s="148" t="s">
        <v>242</v>
      </c>
      <c r="K563" s="148" t="s">
        <v>243</v>
      </c>
      <c r="L563" s="148" t="s">
        <v>244</v>
      </c>
      <c r="M563" s="148" t="s">
        <v>245</v>
      </c>
      <c r="N563" s="148" t="s">
        <v>246</v>
      </c>
      <c r="O563" s="148" t="s">
        <v>247</v>
      </c>
      <c r="P563" s="148" t="s">
        <v>248</v>
      </c>
      <c r="Q563" s="148" t="s">
        <v>249</v>
      </c>
      <c r="R563" s="148" t="s">
        <v>250</v>
      </c>
      <c r="S563" s="148" t="s">
        <v>284</v>
      </c>
      <c r="T563" s="148" t="s">
        <v>253</v>
      </c>
      <c r="U563" s="148" t="s">
        <v>254</v>
      </c>
      <c r="V563" s="148" t="s">
        <v>299</v>
      </c>
      <c r="W563" s="149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7" t="s">
        <v>3</v>
      </c>
    </row>
    <row r="564" spans="1:65">
      <c r="A564" s="29"/>
      <c r="B564" s="19"/>
      <c r="C564" s="9"/>
      <c r="D564" s="10" t="s">
        <v>300</v>
      </c>
      <c r="E564" s="11" t="s">
        <v>300</v>
      </c>
      <c r="F564" s="11" t="s">
        <v>301</v>
      </c>
      <c r="G564" s="11" t="s">
        <v>300</v>
      </c>
      <c r="H564" s="11" t="s">
        <v>301</v>
      </c>
      <c r="I564" s="11" t="s">
        <v>301</v>
      </c>
      <c r="J564" s="11" t="s">
        <v>301</v>
      </c>
      <c r="K564" s="11" t="s">
        <v>301</v>
      </c>
      <c r="L564" s="11" t="s">
        <v>301</v>
      </c>
      <c r="M564" s="11" t="s">
        <v>114</v>
      </c>
      <c r="N564" s="11" t="s">
        <v>301</v>
      </c>
      <c r="O564" s="11" t="s">
        <v>300</v>
      </c>
      <c r="P564" s="11" t="s">
        <v>300</v>
      </c>
      <c r="Q564" s="11" t="s">
        <v>300</v>
      </c>
      <c r="R564" s="11" t="s">
        <v>301</v>
      </c>
      <c r="S564" s="11" t="s">
        <v>301</v>
      </c>
      <c r="T564" s="11" t="s">
        <v>114</v>
      </c>
      <c r="U564" s="11" t="s">
        <v>300</v>
      </c>
      <c r="V564" s="11" t="s">
        <v>114</v>
      </c>
      <c r="W564" s="149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7">
        <v>2</v>
      </c>
    </row>
    <row r="565" spans="1:65">
      <c r="A565" s="29"/>
      <c r="B565" s="19"/>
      <c r="C565" s="9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149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7">
        <v>3</v>
      </c>
    </row>
    <row r="566" spans="1:65">
      <c r="A566" s="29"/>
      <c r="B566" s="18">
        <v>1</v>
      </c>
      <c r="C566" s="14">
        <v>1</v>
      </c>
      <c r="D566" s="21">
        <v>2.5</v>
      </c>
      <c r="E566" s="21">
        <v>2.1903030334592568</v>
      </c>
      <c r="F566" s="143" t="s">
        <v>101</v>
      </c>
      <c r="G566" s="21">
        <v>2.2999999999999998</v>
      </c>
      <c r="H566" s="21">
        <v>2.39</v>
      </c>
      <c r="I566" s="21">
        <v>2.5</v>
      </c>
      <c r="J566" s="21">
        <v>2.41</v>
      </c>
      <c r="K566" s="21">
        <v>2.4300000000000002</v>
      </c>
      <c r="L566" s="21">
        <v>2.2799999999999998</v>
      </c>
      <c r="M566" s="21">
        <v>1.9867911866000003</v>
      </c>
      <c r="N566" s="21">
        <v>2.2000000000000002</v>
      </c>
      <c r="O566" s="21">
        <v>2.4</v>
      </c>
      <c r="P566" s="21">
        <v>1.9699999999999998</v>
      </c>
      <c r="Q566" s="21">
        <v>2.5</v>
      </c>
      <c r="R566" s="21">
        <v>2.35</v>
      </c>
      <c r="S566" s="143">
        <v>1.6</v>
      </c>
      <c r="T566" s="143">
        <v>1.9400000000000002</v>
      </c>
      <c r="U566" s="21">
        <v>2.5</v>
      </c>
      <c r="V566" s="21">
        <v>2.681</v>
      </c>
      <c r="W566" s="149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7">
        <v>1</v>
      </c>
    </row>
    <row r="567" spans="1:65">
      <c r="A567" s="29"/>
      <c r="B567" s="19">
        <v>1</v>
      </c>
      <c r="C567" s="9">
        <v>2</v>
      </c>
      <c r="D567" s="11">
        <v>2.5</v>
      </c>
      <c r="E567" s="11">
        <v>2.1181905952544047</v>
      </c>
      <c r="F567" s="144" t="s">
        <v>101</v>
      </c>
      <c r="G567" s="11">
        <v>2.2000000000000002</v>
      </c>
      <c r="H567" s="11">
        <v>2.38</v>
      </c>
      <c r="I567" s="11">
        <v>2.4900000000000002</v>
      </c>
      <c r="J567" s="11">
        <v>2.4700000000000002</v>
      </c>
      <c r="K567" s="11">
        <v>2.37</v>
      </c>
      <c r="L567" s="11">
        <v>2.31</v>
      </c>
      <c r="M567" s="11">
        <v>2.072036593</v>
      </c>
      <c r="N567" s="11">
        <v>2.2000000000000002</v>
      </c>
      <c r="O567" s="11">
        <v>2.4</v>
      </c>
      <c r="P567" s="11">
        <v>2.79</v>
      </c>
      <c r="Q567" s="11">
        <v>2.4</v>
      </c>
      <c r="R567" s="11">
        <v>2.2799999999999998</v>
      </c>
      <c r="S567" s="144">
        <v>1.8</v>
      </c>
      <c r="T567" s="144">
        <v>1.91</v>
      </c>
      <c r="U567" s="11">
        <v>2.5</v>
      </c>
      <c r="V567" s="11">
        <v>2.649</v>
      </c>
      <c r="W567" s="149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7">
        <v>28</v>
      </c>
    </row>
    <row r="568" spans="1:65">
      <c r="A568" s="29"/>
      <c r="B568" s="19">
        <v>1</v>
      </c>
      <c r="C568" s="9">
        <v>3</v>
      </c>
      <c r="D568" s="11">
        <v>2.4</v>
      </c>
      <c r="E568" s="11">
        <v>2.0522183069588538</v>
      </c>
      <c r="F568" s="144" t="s">
        <v>101</v>
      </c>
      <c r="G568" s="11">
        <v>2.2000000000000002</v>
      </c>
      <c r="H568" s="11">
        <v>2.4700000000000002</v>
      </c>
      <c r="I568" s="11">
        <v>2.25</v>
      </c>
      <c r="J568" s="11">
        <v>2.52</v>
      </c>
      <c r="K568" s="11">
        <v>2.3199999999999998</v>
      </c>
      <c r="L568" s="11">
        <v>2.6</v>
      </c>
      <c r="M568" s="11">
        <v>2.1447603452809654</v>
      </c>
      <c r="N568" s="11">
        <v>2.2999999999999998</v>
      </c>
      <c r="O568" s="11">
        <v>2.4</v>
      </c>
      <c r="P568" s="11">
        <v>2.31</v>
      </c>
      <c r="Q568" s="11">
        <v>2.4</v>
      </c>
      <c r="R568" s="11">
        <v>2.3199999999999998</v>
      </c>
      <c r="S568" s="144">
        <v>1.7</v>
      </c>
      <c r="T568" s="144">
        <v>1.9299999999999997</v>
      </c>
      <c r="U568" s="11">
        <v>2.5</v>
      </c>
      <c r="V568" s="11">
        <v>2.8090000000000002</v>
      </c>
      <c r="W568" s="149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7">
        <v>16</v>
      </c>
    </row>
    <row r="569" spans="1:65">
      <c r="A569" s="29"/>
      <c r="B569" s="19">
        <v>1</v>
      </c>
      <c r="C569" s="9">
        <v>4</v>
      </c>
      <c r="D569" s="11">
        <v>2.2999999999999998</v>
      </c>
      <c r="E569" s="11">
        <v>2.1089215050281043</v>
      </c>
      <c r="F569" s="144" t="s">
        <v>101</v>
      </c>
      <c r="G569" s="11">
        <v>2.1</v>
      </c>
      <c r="H569" s="145">
        <v>2.96</v>
      </c>
      <c r="I569" s="11">
        <v>2.2999999999999998</v>
      </c>
      <c r="J569" s="11">
        <v>2.5499999999999998</v>
      </c>
      <c r="K569" s="11">
        <v>2.42</v>
      </c>
      <c r="L569" s="145">
        <v>3.11</v>
      </c>
      <c r="M569" s="11">
        <v>2.1717903801000005</v>
      </c>
      <c r="N569" s="11">
        <v>2.2000000000000002</v>
      </c>
      <c r="O569" s="11">
        <v>2.4</v>
      </c>
      <c r="P569" s="11">
        <v>2.0499999999999998</v>
      </c>
      <c r="Q569" s="11">
        <v>2.5</v>
      </c>
      <c r="R569" s="11">
        <v>2.2599999999999998</v>
      </c>
      <c r="S569" s="144">
        <v>1.6</v>
      </c>
      <c r="T569" s="144">
        <v>1.9</v>
      </c>
      <c r="U569" s="11">
        <v>2.5</v>
      </c>
      <c r="V569" s="11">
        <v>2.5590000000000002</v>
      </c>
      <c r="W569" s="149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7">
        <v>2.3600644911786248</v>
      </c>
    </row>
    <row r="570" spans="1:65">
      <c r="A570" s="29"/>
      <c r="B570" s="19">
        <v>1</v>
      </c>
      <c r="C570" s="9">
        <v>5</v>
      </c>
      <c r="D570" s="11">
        <v>2.4</v>
      </c>
      <c r="E570" s="11">
        <v>2.1505994074893882</v>
      </c>
      <c r="F570" s="144" t="s">
        <v>101</v>
      </c>
      <c r="G570" s="11">
        <v>2.4</v>
      </c>
      <c r="H570" s="11">
        <v>2.2999999999999998</v>
      </c>
      <c r="I570" s="11">
        <v>2.1800000000000002</v>
      </c>
      <c r="J570" s="11">
        <v>2.44</v>
      </c>
      <c r="K570" s="11">
        <v>2.33</v>
      </c>
      <c r="L570" s="11">
        <v>2.4300000000000002</v>
      </c>
      <c r="M570" s="11">
        <v>2.0351250348000001</v>
      </c>
      <c r="N570" s="11">
        <v>2.2000000000000002</v>
      </c>
      <c r="O570" s="11">
        <v>2.2999999999999998</v>
      </c>
      <c r="P570" s="11">
        <v>2.64</v>
      </c>
      <c r="Q570" s="11">
        <v>2.5</v>
      </c>
      <c r="R570" s="11">
        <v>2.33</v>
      </c>
      <c r="S570" s="144">
        <v>2.1</v>
      </c>
      <c r="T570" s="144">
        <v>1.9299999999999997</v>
      </c>
      <c r="U570" s="11">
        <v>2.5</v>
      </c>
      <c r="V570" s="145">
        <v>2.9239999999999999</v>
      </c>
      <c r="W570" s="149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7">
        <v>44</v>
      </c>
    </row>
    <row r="571" spans="1:65">
      <c r="A571" s="29"/>
      <c r="B571" s="19">
        <v>1</v>
      </c>
      <c r="C571" s="9">
        <v>6</v>
      </c>
      <c r="D571" s="11">
        <v>2.4</v>
      </c>
      <c r="E571" s="11">
        <v>2.0904013137769852</v>
      </c>
      <c r="F571" s="144" t="s">
        <v>101</v>
      </c>
      <c r="G571" s="11">
        <v>2.1</v>
      </c>
      <c r="H571" s="11">
        <v>2.42</v>
      </c>
      <c r="I571" s="11">
        <v>2.36</v>
      </c>
      <c r="J571" s="11">
        <v>2.58</v>
      </c>
      <c r="K571" s="11">
        <v>2.4500000000000002</v>
      </c>
      <c r="L571" s="11">
        <v>2.4500000000000002</v>
      </c>
      <c r="M571" s="11">
        <v>2.1162534514</v>
      </c>
      <c r="N571" s="11">
        <v>2.2999999999999998</v>
      </c>
      <c r="O571" s="11">
        <v>2.2999999999999998</v>
      </c>
      <c r="P571" s="11">
        <v>2.4700000000000002</v>
      </c>
      <c r="Q571" s="11">
        <v>2.4</v>
      </c>
      <c r="R571" s="11">
        <v>2.27</v>
      </c>
      <c r="S571" s="144">
        <v>2</v>
      </c>
      <c r="T571" s="145">
        <v>1.56</v>
      </c>
      <c r="U571" s="11">
        <v>2.5</v>
      </c>
      <c r="V571" s="11">
        <v>2.621</v>
      </c>
      <c r="W571" s="149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5"/>
    </row>
    <row r="572" spans="1:65">
      <c r="A572" s="29"/>
      <c r="B572" s="20" t="s">
        <v>260</v>
      </c>
      <c r="C572" s="12"/>
      <c r="D572" s="22">
        <v>2.4166666666666665</v>
      </c>
      <c r="E572" s="22">
        <v>2.1184390269944986</v>
      </c>
      <c r="F572" s="22" t="s">
        <v>687</v>
      </c>
      <c r="G572" s="22">
        <v>2.2166666666666668</v>
      </c>
      <c r="H572" s="22">
        <v>2.4866666666666668</v>
      </c>
      <c r="I572" s="22">
        <v>2.3466666666666662</v>
      </c>
      <c r="J572" s="22">
        <v>2.4949999999999997</v>
      </c>
      <c r="K572" s="22">
        <v>2.3866666666666667</v>
      </c>
      <c r="L572" s="22">
        <v>2.5299999999999998</v>
      </c>
      <c r="M572" s="22">
        <v>2.0877928318634944</v>
      </c>
      <c r="N572" s="22">
        <v>2.2333333333333338</v>
      </c>
      <c r="O572" s="22">
        <v>2.3666666666666667</v>
      </c>
      <c r="P572" s="22">
        <v>2.371666666666667</v>
      </c>
      <c r="Q572" s="22">
        <v>2.4500000000000002</v>
      </c>
      <c r="R572" s="22">
        <v>2.3016666666666663</v>
      </c>
      <c r="S572" s="22">
        <v>1.8</v>
      </c>
      <c r="T572" s="22">
        <v>1.8616666666666666</v>
      </c>
      <c r="U572" s="22">
        <v>2.5</v>
      </c>
      <c r="V572" s="22">
        <v>2.7071666666666663</v>
      </c>
      <c r="W572" s="149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5"/>
    </row>
    <row r="573" spans="1:65">
      <c r="A573" s="29"/>
      <c r="B573" s="3" t="s">
        <v>261</v>
      </c>
      <c r="C573" s="28"/>
      <c r="D573" s="11">
        <v>2.4</v>
      </c>
      <c r="E573" s="11">
        <v>2.1135560501412547</v>
      </c>
      <c r="F573" s="11" t="s">
        <v>687</v>
      </c>
      <c r="G573" s="11">
        <v>2.2000000000000002</v>
      </c>
      <c r="H573" s="11">
        <v>2.4050000000000002</v>
      </c>
      <c r="I573" s="11">
        <v>2.33</v>
      </c>
      <c r="J573" s="11">
        <v>2.4950000000000001</v>
      </c>
      <c r="K573" s="11">
        <v>2.395</v>
      </c>
      <c r="L573" s="11">
        <v>2.4400000000000004</v>
      </c>
      <c r="M573" s="11">
        <v>2.0941450222000002</v>
      </c>
      <c r="N573" s="11">
        <v>2.2000000000000002</v>
      </c>
      <c r="O573" s="11">
        <v>2.4</v>
      </c>
      <c r="P573" s="11">
        <v>2.39</v>
      </c>
      <c r="Q573" s="11">
        <v>2.4500000000000002</v>
      </c>
      <c r="R573" s="11">
        <v>2.2999999999999998</v>
      </c>
      <c r="S573" s="11">
        <v>1.75</v>
      </c>
      <c r="T573" s="11">
        <v>1.92</v>
      </c>
      <c r="U573" s="11">
        <v>2.5</v>
      </c>
      <c r="V573" s="11">
        <v>2.665</v>
      </c>
      <c r="W573" s="149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A574" s="29"/>
      <c r="B574" s="3" t="s">
        <v>262</v>
      </c>
      <c r="C574" s="28"/>
      <c r="D574" s="23">
        <v>7.5277265270908167E-2</v>
      </c>
      <c r="E574" s="23">
        <v>4.7876231192440249E-2</v>
      </c>
      <c r="F574" s="23" t="s">
        <v>687</v>
      </c>
      <c r="G574" s="23">
        <v>0.11690451944500112</v>
      </c>
      <c r="H574" s="23">
        <v>0.23846732830026562</v>
      </c>
      <c r="I574" s="23">
        <v>0.12925427136720347</v>
      </c>
      <c r="J574" s="23">
        <v>6.5954529791364541E-2</v>
      </c>
      <c r="K574" s="23">
        <v>5.4650404085117933E-2</v>
      </c>
      <c r="L574" s="23">
        <v>0.30613722413322919</v>
      </c>
      <c r="M574" s="23">
        <v>6.9762999957990957E-2</v>
      </c>
      <c r="N574" s="23">
        <v>5.1639777949432045E-2</v>
      </c>
      <c r="O574" s="23">
        <v>5.1639777949432274E-2</v>
      </c>
      <c r="P574" s="23">
        <v>0.32412446169128523</v>
      </c>
      <c r="Q574" s="23">
        <v>5.4772255750516662E-2</v>
      </c>
      <c r="R574" s="23">
        <v>3.656045222185679E-2</v>
      </c>
      <c r="S574" s="23">
        <v>0.20976176963403145</v>
      </c>
      <c r="T574" s="23">
        <v>0.14851487018701745</v>
      </c>
      <c r="U574" s="23">
        <v>0</v>
      </c>
      <c r="V574" s="23">
        <v>0.13478340649600251</v>
      </c>
      <c r="W574" s="202"/>
      <c r="X574" s="203"/>
      <c r="Y574" s="203"/>
      <c r="Z574" s="203"/>
      <c r="AA574" s="203"/>
      <c r="AB574" s="203"/>
      <c r="AC574" s="203"/>
      <c r="AD574" s="203"/>
      <c r="AE574" s="203"/>
      <c r="AF574" s="203"/>
      <c r="AG574" s="203"/>
      <c r="AH574" s="203"/>
      <c r="AI574" s="203"/>
      <c r="AJ574" s="203"/>
      <c r="AK574" s="203"/>
      <c r="AL574" s="203"/>
      <c r="AM574" s="203"/>
      <c r="AN574" s="203"/>
      <c r="AO574" s="203"/>
      <c r="AP574" s="203"/>
      <c r="AQ574" s="203"/>
      <c r="AR574" s="203"/>
      <c r="AS574" s="203"/>
      <c r="AT574" s="203"/>
      <c r="AU574" s="203"/>
      <c r="AV574" s="203"/>
      <c r="AW574" s="203"/>
      <c r="AX574" s="203"/>
      <c r="AY574" s="203"/>
      <c r="AZ574" s="203"/>
      <c r="BA574" s="203"/>
      <c r="BB574" s="203"/>
      <c r="BC574" s="203"/>
      <c r="BD574" s="203"/>
      <c r="BE574" s="203"/>
      <c r="BF574" s="203"/>
      <c r="BG574" s="203"/>
      <c r="BH574" s="203"/>
      <c r="BI574" s="203"/>
      <c r="BJ574" s="203"/>
      <c r="BK574" s="203"/>
      <c r="BL574" s="203"/>
      <c r="BM574" s="56"/>
    </row>
    <row r="575" spans="1:65">
      <c r="A575" s="29"/>
      <c r="B575" s="3" t="s">
        <v>86</v>
      </c>
      <c r="C575" s="28"/>
      <c r="D575" s="13">
        <v>3.114921321554821E-2</v>
      </c>
      <c r="E575" s="13">
        <v>2.2599768311653456E-2</v>
      </c>
      <c r="F575" s="13" t="s">
        <v>687</v>
      </c>
      <c r="G575" s="13">
        <v>5.2738880952632079E-2</v>
      </c>
      <c r="H575" s="13">
        <v>9.5898389396889661E-2</v>
      </c>
      <c r="I575" s="13">
        <v>5.5079945184887853E-2</v>
      </c>
      <c r="J575" s="13">
        <v>2.643468127910403E-2</v>
      </c>
      <c r="K575" s="13">
        <v>2.2898214002144385E-2</v>
      </c>
      <c r="L575" s="13">
        <v>0.12100285538862815</v>
      </c>
      <c r="M575" s="13">
        <v>3.3414713803631001E-2</v>
      </c>
      <c r="N575" s="13">
        <v>2.3122288634074045E-2</v>
      </c>
      <c r="O575" s="13">
        <v>2.1819624485675607E-2</v>
      </c>
      <c r="P575" s="13">
        <v>0.13666526845732332</v>
      </c>
      <c r="Q575" s="13">
        <v>2.2356022755312923E-2</v>
      </c>
      <c r="R575" s="13">
        <v>1.5884338401965299E-2</v>
      </c>
      <c r="S575" s="13">
        <v>0.1165343164633508</v>
      </c>
      <c r="T575" s="13">
        <v>7.9775221228478493E-2</v>
      </c>
      <c r="U575" s="13">
        <v>0</v>
      </c>
      <c r="V575" s="13">
        <v>4.9787627838208164E-2</v>
      </c>
      <c r="W575" s="149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5"/>
    </row>
    <row r="576" spans="1:65">
      <c r="A576" s="29"/>
      <c r="B576" s="3" t="s">
        <v>263</v>
      </c>
      <c r="C576" s="28"/>
      <c r="D576" s="13">
        <v>2.3983317277814775E-2</v>
      </c>
      <c r="E576" s="13">
        <v>-0.10238087352581526</v>
      </c>
      <c r="F576" s="13" t="s">
        <v>687</v>
      </c>
      <c r="G576" s="13">
        <v>-6.0760129669314544E-2</v>
      </c>
      <c r="H576" s="13">
        <v>5.3643523709310248E-2</v>
      </c>
      <c r="I576" s="13">
        <v>-5.6768891536805866E-3</v>
      </c>
      <c r="J576" s="13">
        <v>5.7174500665440497E-2</v>
      </c>
      <c r="K576" s="13">
        <v>1.1271800235745477E-2</v>
      </c>
      <c r="L576" s="13">
        <v>7.2004603881188345E-2</v>
      </c>
      <c r="M576" s="13">
        <v>-0.11536619458189334</v>
      </c>
      <c r="N576" s="13">
        <v>-5.3698175757053601E-2</v>
      </c>
      <c r="O576" s="13">
        <v>2.7974555410326118E-3</v>
      </c>
      <c r="P576" s="13">
        <v>4.9160417147109392E-3</v>
      </c>
      <c r="Q576" s="13">
        <v>3.8107225102336661E-2</v>
      </c>
      <c r="R576" s="13">
        <v>-2.4744164716784645E-2</v>
      </c>
      <c r="S576" s="13">
        <v>-0.23730897747583435</v>
      </c>
      <c r="T576" s="13">
        <v>-0.21117974800046946</v>
      </c>
      <c r="U576" s="13">
        <v>5.9293086839118825E-2</v>
      </c>
      <c r="V576" s="13">
        <v>0.14707317396852049</v>
      </c>
      <c r="W576" s="149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5"/>
    </row>
    <row r="577" spans="1:65">
      <c r="A577" s="29"/>
      <c r="B577" s="45" t="s">
        <v>264</v>
      </c>
      <c r="C577" s="46"/>
      <c r="D577" s="44">
        <v>0.25</v>
      </c>
      <c r="E577" s="44">
        <v>1.26</v>
      </c>
      <c r="F577" s="44">
        <v>9.44</v>
      </c>
      <c r="G577" s="44">
        <v>0.76</v>
      </c>
      <c r="H577" s="44">
        <v>0.61</v>
      </c>
      <c r="I577" s="44">
        <v>0.1</v>
      </c>
      <c r="J577" s="44">
        <v>0.65</v>
      </c>
      <c r="K577" s="44">
        <v>0.1</v>
      </c>
      <c r="L577" s="44">
        <v>0.83</v>
      </c>
      <c r="M577" s="44">
        <v>1.41</v>
      </c>
      <c r="N577" s="44">
        <v>0.67</v>
      </c>
      <c r="O577" s="44">
        <v>0</v>
      </c>
      <c r="P577" s="44">
        <v>0.03</v>
      </c>
      <c r="Q577" s="44">
        <v>0.42</v>
      </c>
      <c r="R577" s="44">
        <v>0.33</v>
      </c>
      <c r="S577" s="44">
        <v>2.87</v>
      </c>
      <c r="T577" s="44">
        <v>2.5499999999999998</v>
      </c>
      <c r="U577" s="44">
        <v>0.67</v>
      </c>
      <c r="V577" s="44">
        <v>1.72</v>
      </c>
      <c r="W577" s="149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5"/>
    </row>
    <row r="578" spans="1:65">
      <c r="B578" s="30"/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BM578" s="55"/>
    </row>
    <row r="579" spans="1:65" ht="15">
      <c r="B579" s="8" t="s">
        <v>515</v>
      </c>
      <c r="BM579" s="27" t="s">
        <v>66</v>
      </c>
    </row>
    <row r="580" spans="1:65" ht="15">
      <c r="A580" s="24" t="s">
        <v>57</v>
      </c>
      <c r="B580" s="18" t="s">
        <v>110</v>
      </c>
      <c r="C580" s="15" t="s">
        <v>111</v>
      </c>
      <c r="D580" s="16" t="s">
        <v>229</v>
      </c>
      <c r="E580" s="17" t="s">
        <v>229</v>
      </c>
      <c r="F580" s="17" t="s">
        <v>229</v>
      </c>
      <c r="G580" s="17" t="s">
        <v>229</v>
      </c>
      <c r="H580" s="17" t="s">
        <v>229</v>
      </c>
      <c r="I580" s="17" t="s">
        <v>229</v>
      </c>
      <c r="J580" s="17" t="s">
        <v>229</v>
      </c>
      <c r="K580" s="17" t="s">
        <v>229</v>
      </c>
      <c r="L580" s="17" t="s">
        <v>229</v>
      </c>
      <c r="M580" s="17" t="s">
        <v>229</v>
      </c>
      <c r="N580" s="17" t="s">
        <v>229</v>
      </c>
      <c r="O580" s="17" t="s">
        <v>229</v>
      </c>
      <c r="P580" s="17" t="s">
        <v>229</v>
      </c>
      <c r="Q580" s="17" t="s">
        <v>229</v>
      </c>
      <c r="R580" s="17" t="s">
        <v>229</v>
      </c>
      <c r="S580" s="17" t="s">
        <v>229</v>
      </c>
      <c r="T580" s="17" t="s">
        <v>229</v>
      </c>
      <c r="U580" s="17" t="s">
        <v>229</v>
      </c>
      <c r="V580" s="17" t="s">
        <v>229</v>
      </c>
      <c r="W580" s="17" t="s">
        <v>229</v>
      </c>
      <c r="X580" s="149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7">
        <v>1</v>
      </c>
    </row>
    <row r="581" spans="1:65">
      <c r="A581" s="29"/>
      <c r="B581" s="19" t="s">
        <v>230</v>
      </c>
      <c r="C581" s="9" t="s">
        <v>230</v>
      </c>
      <c r="D581" s="147" t="s">
        <v>233</v>
      </c>
      <c r="E581" s="148" t="s">
        <v>234</v>
      </c>
      <c r="F581" s="148" t="s">
        <v>236</v>
      </c>
      <c r="G581" s="148" t="s">
        <v>238</v>
      </c>
      <c r="H581" s="148" t="s">
        <v>239</v>
      </c>
      <c r="I581" s="148" t="s">
        <v>240</v>
      </c>
      <c r="J581" s="148" t="s">
        <v>241</v>
      </c>
      <c r="K581" s="148" t="s">
        <v>242</v>
      </c>
      <c r="L581" s="148" t="s">
        <v>243</v>
      </c>
      <c r="M581" s="148" t="s">
        <v>244</v>
      </c>
      <c r="N581" s="148" t="s">
        <v>245</v>
      </c>
      <c r="O581" s="148" t="s">
        <v>246</v>
      </c>
      <c r="P581" s="148" t="s">
        <v>247</v>
      </c>
      <c r="Q581" s="148" t="s">
        <v>248</v>
      </c>
      <c r="R581" s="148" t="s">
        <v>249</v>
      </c>
      <c r="S581" s="148" t="s">
        <v>250</v>
      </c>
      <c r="T581" s="148" t="s">
        <v>284</v>
      </c>
      <c r="U581" s="148" t="s">
        <v>253</v>
      </c>
      <c r="V581" s="148" t="s">
        <v>254</v>
      </c>
      <c r="W581" s="148" t="s">
        <v>299</v>
      </c>
      <c r="X581" s="149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7" t="s">
        <v>1</v>
      </c>
    </row>
    <row r="582" spans="1:65">
      <c r="A582" s="29"/>
      <c r="B582" s="19"/>
      <c r="C582" s="9"/>
      <c r="D582" s="10" t="s">
        <v>114</v>
      </c>
      <c r="E582" s="11" t="s">
        <v>300</v>
      </c>
      <c r="F582" s="11" t="s">
        <v>114</v>
      </c>
      <c r="G582" s="11" t="s">
        <v>301</v>
      </c>
      <c r="H582" s="11" t="s">
        <v>114</v>
      </c>
      <c r="I582" s="11" t="s">
        <v>301</v>
      </c>
      <c r="J582" s="11" t="s">
        <v>301</v>
      </c>
      <c r="K582" s="11" t="s">
        <v>301</v>
      </c>
      <c r="L582" s="11" t="s">
        <v>301</v>
      </c>
      <c r="M582" s="11" t="s">
        <v>301</v>
      </c>
      <c r="N582" s="11" t="s">
        <v>114</v>
      </c>
      <c r="O582" s="11" t="s">
        <v>301</v>
      </c>
      <c r="P582" s="11" t="s">
        <v>114</v>
      </c>
      <c r="Q582" s="11" t="s">
        <v>300</v>
      </c>
      <c r="R582" s="11" t="s">
        <v>300</v>
      </c>
      <c r="S582" s="11" t="s">
        <v>301</v>
      </c>
      <c r="T582" s="11" t="s">
        <v>301</v>
      </c>
      <c r="U582" s="11" t="s">
        <v>114</v>
      </c>
      <c r="V582" s="11" t="s">
        <v>114</v>
      </c>
      <c r="W582" s="11" t="s">
        <v>114</v>
      </c>
      <c r="X582" s="149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7">
        <v>3</v>
      </c>
    </row>
    <row r="583" spans="1:65">
      <c r="A583" s="29"/>
      <c r="B583" s="19"/>
      <c r="C583" s="9"/>
      <c r="D583" s="25"/>
      <c r="E583" s="25"/>
      <c r="F583" s="25"/>
      <c r="G583" s="25"/>
      <c r="H583" s="25"/>
      <c r="I583" s="25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149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7">
        <v>3</v>
      </c>
    </row>
    <row r="584" spans="1:65">
      <c r="A584" s="29"/>
      <c r="B584" s="18">
        <v>1</v>
      </c>
      <c r="C584" s="14">
        <v>1</v>
      </c>
      <c r="D584" s="200">
        <v>0.11360000000000001</v>
      </c>
      <c r="E584" s="200">
        <v>0.11453614151016057</v>
      </c>
      <c r="F584" s="200">
        <v>0.13198799999999999</v>
      </c>
      <c r="G584" s="201">
        <v>0.14000000000000001</v>
      </c>
      <c r="H584" s="200">
        <v>0.12</v>
      </c>
      <c r="I584" s="200">
        <v>0.11</v>
      </c>
      <c r="J584" s="200">
        <v>0.11</v>
      </c>
      <c r="K584" s="200">
        <v>0.12</v>
      </c>
      <c r="L584" s="200">
        <v>0.12</v>
      </c>
      <c r="M584" s="201">
        <v>0.19</v>
      </c>
      <c r="N584" s="200">
        <v>0.11337882021491189</v>
      </c>
      <c r="O584" s="201">
        <v>8.3000000000000004E-2</v>
      </c>
      <c r="P584" s="200">
        <v>0.108</v>
      </c>
      <c r="Q584" s="201">
        <v>0.151</v>
      </c>
      <c r="R584" s="200">
        <v>0.12229999999999999</v>
      </c>
      <c r="S584" s="200">
        <v>0.109</v>
      </c>
      <c r="T584" s="200">
        <v>0.11600000000000001</v>
      </c>
      <c r="U584" s="201">
        <v>0.16</v>
      </c>
      <c r="V584" s="200">
        <v>0.12</v>
      </c>
      <c r="W584" s="200">
        <v>0.1046492</v>
      </c>
      <c r="X584" s="202"/>
      <c r="Y584" s="203"/>
      <c r="Z584" s="203"/>
      <c r="AA584" s="203"/>
      <c r="AB584" s="203"/>
      <c r="AC584" s="203"/>
      <c r="AD584" s="203"/>
      <c r="AE584" s="203"/>
      <c r="AF584" s="203"/>
      <c r="AG584" s="203"/>
      <c r="AH584" s="203"/>
      <c r="AI584" s="203"/>
      <c r="AJ584" s="203"/>
      <c r="AK584" s="203"/>
      <c r="AL584" s="203"/>
      <c r="AM584" s="203"/>
      <c r="AN584" s="203"/>
      <c r="AO584" s="203"/>
      <c r="AP584" s="203"/>
      <c r="AQ584" s="203"/>
      <c r="AR584" s="203"/>
      <c r="AS584" s="203"/>
      <c r="AT584" s="203"/>
      <c r="AU584" s="203"/>
      <c r="AV584" s="203"/>
      <c r="AW584" s="203"/>
      <c r="AX584" s="203"/>
      <c r="AY584" s="203"/>
      <c r="AZ584" s="203"/>
      <c r="BA584" s="203"/>
      <c r="BB584" s="203"/>
      <c r="BC584" s="203"/>
      <c r="BD584" s="203"/>
      <c r="BE584" s="203"/>
      <c r="BF584" s="203"/>
      <c r="BG584" s="203"/>
      <c r="BH584" s="203"/>
      <c r="BI584" s="203"/>
      <c r="BJ584" s="203"/>
      <c r="BK584" s="203"/>
      <c r="BL584" s="203"/>
      <c r="BM584" s="204">
        <v>1</v>
      </c>
    </row>
    <row r="585" spans="1:65">
      <c r="A585" s="29"/>
      <c r="B585" s="19">
        <v>1</v>
      </c>
      <c r="C585" s="9">
        <v>2</v>
      </c>
      <c r="D585" s="23">
        <v>0.1152</v>
      </c>
      <c r="E585" s="23">
        <v>0.11380480422631305</v>
      </c>
      <c r="F585" s="23">
        <v>0.132244</v>
      </c>
      <c r="G585" s="206">
        <v>0.14000000000000001</v>
      </c>
      <c r="H585" s="23">
        <v>0.12</v>
      </c>
      <c r="I585" s="23">
        <v>0.11</v>
      </c>
      <c r="J585" s="23">
        <v>0.11</v>
      </c>
      <c r="K585" s="23">
        <v>0.12</v>
      </c>
      <c r="L585" s="23">
        <v>0.12</v>
      </c>
      <c r="M585" s="206">
        <v>0.21</v>
      </c>
      <c r="N585" s="23">
        <v>0.10972442644212413</v>
      </c>
      <c r="O585" s="206">
        <v>8.2500000000000004E-2</v>
      </c>
      <c r="P585" s="23">
        <v>0.10100000000000001</v>
      </c>
      <c r="Q585" s="206">
        <v>0.152</v>
      </c>
      <c r="R585" s="23">
        <v>0.12340000000000001</v>
      </c>
      <c r="S585" s="23">
        <v>0.108</v>
      </c>
      <c r="T585" s="23">
        <v>9.6299999999999997E-2</v>
      </c>
      <c r="U585" s="206">
        <v>0.17</v>
      </c>
      <c r="V585" s="23">
        <v>0.12</v>
      </c>
      <c r="W585" s="23">
        <v>0.10711419999999999</v>
      </c>
      <c r="X585" s="202"/>
      <c r="Y585" s="203"/>
      <c r="Z585" s="203"/>
      <c r="AA585" s="203"/>
      <c r="AB585" s="203"/>
      <c r="AC585" s="203"/>
      <c r="AD585" s="203"/>
      <c r="AE585" s="203"/>
      <c r="AF585" s="203"/>
      <c r="AG585" s="203"/>
      <c r="AH585" s="203"/>
      <c r="AI585" s="203"/>
      <c r="AJ585" s="203"/>
      <c r="AK585" s="203"/>
      <c r="AL585" s="203"/>
      <c r="AM585" s="203"/>
      <c r="AN585" s="203"/>
      <c r="AO585" s="203"/>
      <c r="AP585" s="203"/>
      <c r="AQ585" s="203"/>
      <c r="AR585" s="203"/>
      <c r="AS585" s="203"/>
      <c r="AT585" s="203"/>
      <c r="AU585" s="203"/>
      <c r="AV585" s="203"/>
      <c r="AW585" s="203"/>
      <c r="AX585" s="203"/>
      <c r="AY585" s="203"/>
      <c r="AZ585" s="203"/>
      <c r="BA585" s="203"/>
      <c r="BB585" s="203"/>
      <c r="BC585" s="203"/>
      <c r="BD585" s="203"/>
      <c r="BE585" s="203"/>
      <c r="BF585" s="203"/>
      <c r="BG585" s="203"/>
      <c r="BH585" s="203"/>
      <c r="BI585" s="203"/>
      <c r="BJ585" s="203"/>
      <c r="BK585" s="203"/>
      <c r="BL585" s="203"/>
      <c r="BM585" s="204" t="e">
        <v>#N/A</v>
      </c>
    </row>
    <row r="586" spans="1:65">
      <c r="A586" s="29"/>
      <c r="B586" s="19">
        <v>1</v>
      </c>
      <c r="C586" s="9">
        <v>3</v>
      </c>
      <c r="D586" s="23">
        <v>0.11559999999999999</v>
      </c>
      <c r="E586" s="23">
        <v>0.11178059602516469</v>
      </c>
      <c r="F586" s="23">
        <v>0.133192</v>
      </c>
      <c r="G586" s="206">
        <v>0.15</v>
      </c>
      <c r="H586" s="23">
        <v>0.12</v>
      </c>
      <c r="I586" s="23">
        <v>0.12</v>
      </c>
      <c r="J586" s="23">
        <v>0.11</v>
      </c>
      <c r="K586" s="23">
        <v>0.12</v>
      </c>
      <c r="L586" s="23">
        <v>0.12</v>
      </c>
      <c r="M586" s="206">
        <v>0.21</v>
      </c>
      <c r="N586" s="23">
        <v>0.11022666374609999</v>
      </c>
      <c r="O586" s="206">
        <v>8.1299999999999997E-2</v>
      </c>
      <c r="P586" s="23">
        <v>0.105</v>
      </c>
      <c r="Q586" s="206">
        <v>0.159</v>
      </c>
      <c r="R586" s="23">
        <v>0.125</v>
      </c>
      <c r="S586" s="23">
        <v>0.11</v>
      </c>
      <c r="T586" s="23">
        <v>9.0300000000000005E-2</v>
      </c>
      <c r="U586" s="206">
        <v>0.16</v>
      </c>
      <c r="V586" s="23">
        <v>0.11</v>
      </c>
      <c r="W586" s="23">
        <v>0.10869059999999998</v>
      </c>
      <c r="X586" s="202"/>
      <c r="Y586" s="203"/>
      <c r="Z586" s="203"/>
      <c r="AA586" s="203"/>
      <c r="AB586" s="203"/>
      <c r="AC586" s="203"/>
      <c r="AD586" s="203"/>
      <c r="AE586" s="203"/>
      <c r="AF586" s="203"/>
      <c r="AG586" s="203"/>
      <c r="AH586" s="203"/>
      <c r="AI586" s="203"/>
      <c r="AJ586" s="203"/>
      <c r="AK586" s="203"/>
      <c r="AL586" s="203"/>
      <c r="AM586" s="203"/>
      <c r="AN586" s="203"/>
      <c r="AO586" s="203"/>
      <c r="AP586" s="203"/>
      <c r="AQ586" s="203"/>
      <c r="AR586" s="203"/>
      <c r="AS586" s="203"/>
      <c r="AT586" s="203"/>
      <c r="AU586" s="203"/>
      <c r="AV586" s="203"/>
      <c r="AW586" s="203"/>
      <c r="AX586" s="203"/>
      <c r="AY586" s="203"/>
      <c r="AZ586" s="203"/>
      <c r="BA586" s="203"/>
      <c r="BB586" s="203"/>
      <c r="BC586" s="203"/>
      <c r="BD586" s="203"/>
      <c r="BE586" s="203"/>
      <c r="BF586" s="203"/>
      <c r="BG586" s="203"/>
      <c r="BH586" s="203"/>
      <c r="BI586" s="203"/>
      <c r="BJ586" s="203"/>
      <c r="BK586" s="203"/>
      <c r="BL586" s="203"/>
      <c r="BM586" s="204">
        <v>16</v>
      </c>
    </row>
    <row r="587" spans="1:65">
      <c r="A587" s="29"/>
      <c r="B587" s="19">
        <v>1</v>
      </c>
      <c r="C587" s="9">
        <v>4</v>
      </c>
      <c r="D587" s="23">
        <v>0.1137</v>
      </c>
      <c r="E587" s="23">
        <v>0.11268573825636927</v>
      </c>
      <c r="F587" s="23">
        <v>0.13283200000000001</v>
      </c>
      <c r="G587" s="206">
        <v>0.15</v>
      </c>
      <c r="H587" s="23">
        <v>0.12</v>
      </c>
      <c r="I587" s="23">
        <v>0.12</v>
      </c>
      <c r="J587" s="23">
        <v>0.11</v>
      </c>
      <c r="K587" s="23">
        <v>0.12</v>
      </c>
      <c r="L587" s="23">
        <v>0.12</v>
      </c>
      <c r="M587" s="206">
        <v>0.2</v>
      </c>
      <c r="N587" s="23">
        <v>0.11343459695450143</v>
      </c>
      <c r="O587" s="206">
        <v>8.270000000000001E-2</v>
      </c>
      <c r="P587" s="23">
        <v>0.10200000000000001</v>
      </c>
      <c r="Q587" s="206">
        <v>0.16</v>
      </c>
      <c r="R587" s="23">
        <v>0.1245</v>
      </c>
      <c r="S587" s="23">
        <v>0.109</v>
      </c>
      <c r="T587" s="23">
        <v>0.11199999999999999</v>
      </c>
      <c r="U587" s="206">
        <v>0.19</v>
      </c>
      <c r="V587" s="23">
        <v>0.11</v>
      </c>
      <c r="W587" s="207">
        <v>0.1000559</v>
      </c>
      <c r="X587" s="202"/>
      <c r="Y587" s="203"/>
      <c r="Z587" s="203"/>
      <c r="AA587" s="203"/>
      <c r="AB587" s="203"/>
      <c r="AC587" s="203"/>
      <c r="AD587" s="203"/>
      <c r="AE587" s="203"/>
      <c r="AF587" s="203"/>
      <c r="AG587" s="203"/>
      <c r="AH587" s="203"/>
      <c r="AI587" s="203"/>
      <c r="AJ587" s="203"/>
      <c r="AK587" s="203"/>
      <c r="AL587" s="203"/>
      <c r="AM587" s="203"/>
      <c r="AN587" s="203"/>
      <c r="AO587" s="203"/>
      <c r="AP587" s="203"/>
      <c r="AQ587" s="203"/>
      <c r="AR587" s="203"/>
      <c r="AS587" s="203"/>
      <c r="AT587" s="203"/>
      <c r="AU587" s="203"/>
      <c r="AV587" s="203"/>
      <c r="AW587" s="203"/>
      <c r="AX587" s="203"/>
      <c r="AY587" s="203"/>
      <c r="AZ587" s="203"/>
      <c r="BA587" s="203"/>
      <c r="BB587" s="203"/>
      <c r="BC587" s="203"/>
      <c r="BD587" s="203"/>
      <c r="BE587" s="203"/>
      <c r="BF587" s="203"/>
      <c r="BG587" s="203"/>
      <c r="BH587" s="203"/>
      <c r="BI587" s="203"/>
      <c r="BJ587" s="203"/>
      <c r="BK587" s="203"/>
      <c r="BL587" s="203"/>
      <c r="BM587" s="204">
        <v>0.11486961872125284</v>
      </c>
    </row>
    <row r="588" spans="1:65">
      <c r="A588" s="29"/>
      <c r="B588" s="19">
        <v>1</v>
      </c>
      <c r="C588" s="9">
        <v>5</v>
      </c>
      <c r="D588" s="23">
        <v>0.1181</v>
      </c>
      <c r="E588" s="23">
        <v>0.11522361857119831</v>
      </c>
      <c r="F588" s="23">
        <v>0.13451199999999999</v>
      </c>
      <c r="G588" s="206">
        <v>0.14000000000000001</v>
      </c>
      <c r="H588" s="23">
        <v>0.12</v>
      </c>
      <c r="I588" s="23">
        <v>0.11</v>
      </c>
      <c r="J588" s="23">
        <v>0.11</v>
      </c>
      <c r="K588" s="23">
        <v>0.12</v>
      </c>
      <c r="L588" s="23">
        <v>0.12</v>
      </c>
      <c r="M588" s="206">
        <v>0.21</v>
      </c>
      <c r="N588" s="23">
        <v>0.11036912042304155</v>
      </c>
      <c r="O588" s="206">
        <v>8.2500000000000004E-2</v>
      </c>
      <c r="P588" s="23">
        <v>0.10300000000000001</v>
      </c>
      <c r="Q588" s="206">
        <v>0.16600000000000001</v>
      </c>
      <c r="R588" s="23">
        <v>0.12179999999999999</v>
      </c>
      <c r="S588" s="23">
        <v>0.11299999999999999</v>
      </c>
      <c r="T588" s="23">
        <v>0.11499999999999999</v>
      </c>
      <c r="U588" s="206">
        <v>0.16</v>
      </c>
      <c r="V588" s="23">
        <v>0.12</v>
      </c>
      <c r="W588" s="23">
        <v>0.10796309999999999</v>
      </c>
      <c r="X588" s="202"/>
      <c r="Y588" s="203"/>
      <c r="Z588" s="203"/>
      <c r="AA588" s="203"/>
      <c r="AB588" s="203"/>
      <c r="AC588" s="203"/>
      <c r="AD588" s="203"/>
      <c r="AE588" s="203"/>
      <c r="AF588" s="203"/>
      <c r="AG588" s="203"/>
      <c r="AH588" s="203"/>
      <c r="AI588" s="203"/>
      <c r="AJ588" s="203"/>
      <c r="AK588" s="203"/>
      <c r="AL588" s="203"/>
      <c r="AM588" s="203"/>
      <c r="AN588" s="203"/>
      <c r="AO588" s="203"/>
      <c r="AP588" s="203"/>
      <c r="AQ588" s="203"/>
      <c r="AR588" s="203"/>
      <c r="AS588" s="203"/>
      <c r="AT588" s="203"/>
      <c r="AU588" s="203"/>
      <c r="AV588" s="203"/>
      <c r="AW588" s="203"/>
      <c r="AX588" s="203"/>
      <c r="AY588" s="203"/>
      <c r="AZ588" s="203"/>
      <c r="BA588" s="203"/>
      <c r="BB588" s="203"/>
      <c r="BC588" s="203"/>
      <c r="BD588" s="203"/>
      <c r="BE588" s="203"/>
      <c r="BF588" s="203"/>
      <c r="BG588" s="203"/>
      <c r="BH588" s="203"/>
      <c r="BI588" s="203"/>
      <c r="BJ588" s="203"/>
      <c r="BK588" s="203"/>
      <c r="BL588" s="203"/>
      <c r="BM588" s="204">
        <v>45</v>
      </c>
    </row>
    <row r="589" spans="1:65">
      <c r="A589" s="29"/>
      <c r="B589" s="19">
        <v>1</v>
      </c>
      <c r="C589" s="9">
        <v>6</v>
      </c>
      <c r="D589" s="23">
        <v>0.11700000000000001</v>
      </c>
      <c r="E589" s="23">
        <v>0.11561883882093749</v>
      </c>
      <c r="F589" s="23">
        <v>0.13301199999999999</v>
      </c>
      <c r="G589" s="206">
        <v>0.14000000000000001</v>
      </c>
      <c r="H589" s="23">
        <v>0.12</v>
      </c>
      <c r="I589" s="23">
        <v>0.12</v>
      </c>
      <c r="J589" s="23">
        <v>0.11</v>
      </c>
      <c r="K589" s="23">
        <v>0.12</v>
      </c>
      <c r="L589" s="23">
        <v>0.12</v>
      </c>
      <c r="M589" s="206">
        <v>0.2</v>
      </c>
      <c r="N589" s="23">
        <v>0.11294931972193588</v>
      </c>
      <c r="O589" s="206">
        <v>8.3299999999999999E-2</v>
      </c>
      <c r="P589" s="23">
        <v>0.10200000000000001</v>
      </c>
      <c r="Q589" s="206">
        <v>0.16500000000000001</v>
      </c>
      <c r="R589" s="23">
        <v>0.12479999999999999</v>
      </c>
      <c r="S589" s="23">
        <v>0.11</v>
      </c>
      <c r="T589" s="23">
        <v>0.1</v>
      </c>
      <c r="U589" s="206">
        <v>0.18</v>
      </c>
      <c r="V589" s="23">
        <v>0.11</v>
      </c>
      <c r="W589" s="23">
        <v>0.10671040000000001</v>
      </c>
      <c r="X589" s="202"/>
      <c r="Y589" s="203"/>
      <c r="Z589" s="203"/>
      <c r="AA589" s="203"/>
      <c r="AB589" s="203"/>
      <c r="AC589" s="203"/>
      <c r="AD589" s="203"/>
      <c r="AE589" s="203"/>
      <c r="AF589" s="203"/>
      <c r="AG589" s="203"/>
      <c r="AH589" s="203"/>
      <c r="AI589" s="203"/>
      <c r="AJ589" s="203"/>
      <c r="AK589" s="203"/>
      <c r="AL589" s="203"/>
      <c r="AM589" s="203"/>
      <c r="AN589" s="203"/>
      <c r="AO589" s="203"/>
      <c r="AP589" s="203"/>
      <c r="AQ589" s="203"/>
      <c r="AR589" s="203"/>
      <c r="AS589" s="203"/>
      <c r="AT589" s="203"/>
      <c r="AU589" s="203"/>
      <c r="AV589" s="203"/>
      <c r="AW589" s="203"/>
      <c r="AX589" s="203"/>
      <c r="AY589" s="203"/>
      <c r="AZ589" s="203"/>
      <c r="BA589" s="203"/>
      <c r="BB589" s="203"/>
      <c r="BC589" s="203"/>
      <c r="BD589" s="203"/>
      <c r="BE589" s="203"/>
      <c r="BF589" s="203"/>
      <c r="BG589" s="203"/>
      <c r="BH589" s="203"/>
      <c r="BI589" s="203"/>
      <c r="BJ589" s="203"/>
      <c r="BK589" s="203"/>
      <c r="BL589" s="203"/>
      <c r="BM589" s="56"/>
    </row>
    <row r="590" spans="1:65">
      <c r="A590" s="29"/>
      <c r="B590" s="20" t="s">
        <v>260</v>
      </c>
      <c r="C590" s="12"/>
      <c r="D590" s="208">
        <v>0.11553333333333332</v>
      </c>
      <c r="E590" s="208">
        <v>0.11394162290169058</v>
      </c>
      <c r="F590" s="208">
        <v>0.13296333333333335</v>
      </c>
      <c r="G590" s="208">
        <v>0.14333333333333334</v>
      </c>
      <c r="H590" s="208">
        <v>0.12</v>
      </c>
      <c r="I590" s="208">
        <v>0.11499999999999999</v>
      </c>
      <c r="J590" s="208">
        <v>0.11</v>
      </c>
      <c r="K590" s="208">
        <v>0.12</v>
      </c>
      <c r="L590" s="208">
        <v>0.12</v>
      </c>
      <c r="M590" s="208">
        <v>0.20333333333333334</v>
      </c>
      <c r="N590" s="208">
        <v>0.11168049125043582</v>
      </c>
      <c r="O590" s="208">
        <v>8.2549999999999998E-2</v>
      </c>
      <c r="P590" s="208">
        <v>0.10349999999999999</v>
      </c>
      <c r="Q590" s="208">
        <v>0.15883333333333335</v>
      </c>
      <c r="R590" s="208">
        <v>0.12363333333333333</v>
      </c>
      <c r="S590" s="208">
        <v>0.10983333333333332</v>
      </c>
      <c r="T590" s="208">
        <v>0.10493333333333332</v>
      </c>
      <c r="U590" s="208">
        <v>0.17</v>
      </c>
      <c r="V590" s="208">
        <v>0.11499999999999999</v>
      </c>
      <c r="W590" s="208">
        <v>0.1058639</v>
      </c>
      <c r="X590" s="202"/>
      <c r="Y590" s="203"/>
      <c r="Z590" s="203"/>
      <c r="AA590" s="203"/>
      <c r="AB590" s="203"/>
      <c r="AC590" s="203"/>
      <c r="AD590" s="203"/>
      <c r="AE590" s="203"/>
      <c r="AF590" s="203"/>
      <c r="AG590" s="203"/>
      <c r="AH590" s="203"/>
      <c r="AI590" s="203"/>
      <c r="AJ590" s="203"/>
      <c r="AK590" s="203"/>
      <c r="AL590" s="203"/>
      <c r="AM590" s="203"/>
      <c r="AN590" s="203"/>
      <c r="AO590" s="203"/>
      <c r="AP590" s="203"/>
      <c r="AQ590" s="203"/>
      <c r="AR590" s="203"/>
      <c r="AS590" s="203"/>
      <c r="AT590" s="203"/>
      <c r="AU590" s="203"/>
      <c r="AV590" s="203"/>
      <c r="AW590" s="203"/>
      <c r="AX590" s="203"/>
      <c r="AY590" s="203"/>
      <c r="AZ590" s="203"/>
      <c r="BA590" s="203"/>
      <c r="BB590" s="203"/>
      <c r="BC590" s="203"/>
      <c r="BD590" s="203"/>
      <c r="BE590" s="203"/>
      <c r="BF590" s="203"/>
      <c r="BG590" s="203"/>
      <c r="BH590" s="203"/>
      <c r="BI590" s="203"/>
      <c r="BJ590" s="203"/>
      <c r="BK590" s="203"/>
      <c r="BL590" s="203"/>
      <c r="BM590" s="56"/>
    </row>
    <row r="591" spans="1:65">
      <c r="A591" s="29"/>
      <c r="B591" s="3" t="s">
        <v>261</v>
      </c>
      <c r="C591" s="28"/>
      <c r="D591" s="23">
        <v>0.1154</v>
      </c>
      <c r="E591" s="23">
        <v>0.11417047286823681</v>
      </c>
      <c r="F591" s="23">
        <v>0.13292199999999998</v>
      </c>
      <c r="G591" s="23">
        <v>0.14000000000000001</v>
      </c>
      <c r="H591" s="23">
        <v>0.12</v>
      </c>
      <c r="I591" s="23">
        <v>0.11499999999999999</v>
      </c>
      <c r="J591" s="23">
        <v>0.11</v>
      </c>
      <c r="K591" s="23">
        <v>0.12</v>
      </c>
      <c r="L591" s="23">
        <v>0.12</v>
      </c>
      <c r="M591" s="23">
        <v>0.20500000000000002</v>
      </c>
      <c r="N591" s="23">
        <v>0.11165922007248871</v>
      </c>
      <c r="O591" s="23">
        <v>8.2600000000000007E-2</v>
      </c>
      <c r="P591" s="23">
        <v>0.10250000000000001</v>
      </c>
      <c r="Q591" s="23">
        <v>0.1595</v>
      </c>
      <c r="R591" s="23">
        <v>0.12395</v>
      </c>
      <c r="S591" s="23">
        <v>0.1095</v>
      </c>
      <c r="T591" s="23">
        <v>0.106</v>
      </c>
      <c r="U591" s="23">
        <v>0.16500000000000001</v>
      </c>
      <c r="V591" s="23">
        <v>0.11499999999999999</v>
      </c>
      <c r="W591" s="23">
        <v>0.1069123</v>
      </c>
      <c r="X591" s="202"/>
      <c r="Y591" s="203"/>
      <c r="Z591" s="203"/>
      <c r="AA591" s="203"/>
      <c r="AB591" s="203"/>
      <c r="AC591" s="203"/>
      <c r="AD591" s="203"/>
      <c r="AE591" s="203"/>
      <c r="AF591" s="203"/>
      <c r="AG591" s="203"/>
      <c r="AH591" s="203"/>
      <c r="AI591" s="203"/>
      <c r="AJ591" s="203"/>
      <c r="AK591" s="203"/>
      <c r="AL591" s="203"/>
      <c r="AM591" s="203"/>
      <c r="AN591" s="203"/>
      <c r="AO591" s="203"/>
      <c r="AP591" s="203"/>
      <c r="AQ591" s="203"/>
      <c r="AR591" s="203"/>
      <c r="AS591" s="203"/>
      <c r="AT591" s="203"/>
      <c r="AU591" s="203"/>
      <c r="AV591" s="203"/>
      <c r="AW591" s="203"/>
      <c r="AX591" s="203"/>
      <c r="AY591" s="203"/>
      <c r="AZ591" s="203"/>
      <c r="BA591" s="203"/>
      <c r="BB591" s="203"/>
      <c r="BC591" s="203"/>
      <c r="BD591" s="203"/>
      <c r="BE591" s="203"/>
      <c r="BF591" s="203"/>
      <c r="BG591" s="203"/>
      <c r="BH591" s="203"/>
      <c r="BI591" s="203"/>
      <c r="BJ591" s="203"/>
      <c r="BK591" s="203"/>
      <c r="BL591" s="203"/>
      <c r="BM591" s="56"/>
    </row>
    <row r="592" spans="1:65">
      <c r="A592" s="29"/>
      <c r="B592" s="3" t="s">
        <v>262</v>
      </c>
      <c r="C592" s="28"/>
      <c r="D592" s="23">
        <v>1.7862437310363515E-3</v>
      </c>
      <c r="E592" s="23">
        <v>1.4883562252083393E-3</v>
      </c>
      <c r="F592" s="23">
        <v>8.8757978045168667E-4</v>
      </c>
      <c r="G592" s="23">
        <v>5.163977794943213E-3</v>
      </c>
      <c r="H592" s="23">
        <v>0</v>
      </c>
      <c r="I592" s="23">
        <v>5.4772255750516587E-3</v>
      </c>
      <c r="J592" s="23">
        <v>0</v>
      </c>
      <c r="K592" s="23">
        <v>0</v>
      </c>
      <c r="L592" s="23">
        <v>0</v>
      </c>
      <c r="M592" s="23">
        <v>8.1649658092772543E-3</v>
      </c>
      <c r="N592" s="23">
        <v>1.7453155116667351E-3</v>
      </c>
      <c r="O592" s="23">
        <v>6.862943974709412E-4</v>
      </c>
      <c r="P592" s="23">
        <v>2.5884358211089526E-3</v>
      </c>
      <c r="Q592" s="23">
        <v>6.3060817205826576E-3</v>
      </c>
      <c r="R592" s="23">
        <v>1.3544986772480339E-3</v>
      </c>
      <c r="S592" s="23">
        <v>1.7224014243685047E-3</v>
      </c>
      <c r="T592" s="23">
        <v>1.0832851271325874E-2</v>
      </c>
      <c r="U592" s="23">
        <v>1.2649110640673514E-2</v>
      </c>
      <c r="V592" s="23">
        <v>5.4772255750516587E-3</v>
      </c>
      <c r="W592" s="23">
        <v>3.1586404024516574E-3</v>
      </c>
      <c r="X592" s="202"/>
      <c r="Y592" s="203"/>
      <c r="Z592" s="203"/>
      <c r="AA592" s="203"/>
      <c r="AB592" s="203"/>
      <c r="AC592" s="203"/>
      <c r="AD592" s="203"/>
      <c r="AE592" s="203"/>
      <c r="AF592" s="203"/>
      <c r="AG592" s="203"/>
      <c r="AH592" s="203"/>
      <c r="AI592" s="203"/>
      <c r="AJ592" s="203"/>
      <c r="AK592" s="203"/>
      <c r="AL592" s="203"/>
      <c r="AM592" s="203"/>
      <c r="AN592" s="203"/>
      <c r="AO592" s="203"/>
      <c r="AP592" s="203"/>
      <c r="AQ592" s="203"/>
      <c r="AR592" s="203"/>
      <c r="AS592" s="203"/>
      <c r="AT592" s="203"/>
      <c r="AU592" s="203"/>
      <c r="AV592" s="203"/>
      <c r="AW592" s="203"/>
      <c r="AX592" s="203"/>
      <c r="AY592" s="203"/>
      <c r="AZ592" s="203"/>
      <c r="BA592" s="203"/>
      <c r="BB592" s="203"/>
      <c r="BC592" s="203"/>
      <c r="BD592" s="203"/>
      <c r="BE592" s="203"/>
      <c r="BF592" s="203"/>
      <c r="BG592" s="203"/>
      <c r="BH592" s="203"/>
      <c r="BI592" s="203"/>
      <c r="BJ592" s="203"/>
      <c r="BK592" s="203"/>
      <c r="BL592" s="203"/>
      <c r="BM592" s="56"/>
    </row>
    <row r="593" spans="1:65">
      <c r="A593" s="29"/>
      <c r="B593" s="3" t="s">
        <v>86</v>
      </c>
      <c r="C593" s="28"/>
      <c r="D593" s="13">
        <v>1.5460851682368885E-2</v>
      </c>
      <c r="E593" s="13">
        <v>1.3062445376019445E-2</v>
      </c>
      <c r="F593" s="13">
        <v>6.675372512108751E-3</v>
      </c>
      <c r="G593" s="13">
        <v>3.6027752057743348E-2</v>
      </c>
      <c r="H593" s="13">
        <v>0</v>
      </c>
      <c r="I593" s="13">
        <v>4.7628048478710078E-2</v>
      </c>
      <c r="J593" s="13">
        <v>0</v>
      </c>
      <c r="K593" s="13">
        <v>0</v>
      </c>
      <c r="L593" s="13">
        <v>0</v>
      </c>
      <c r="M593" s="13">
        <v>4.0155569553822559E-2</v>
      </c>
      <c r="N593" s="13">
        <v>1.5627756397963769E-2</v>
      </c>
      <c r="O593" s="13">
        <v>8.3136813745722741E-3</v>
      </c>
      <c r="P593" s="13">
        <v>2.5009041749844953E-2</v>
      </c>
      <c r="Q593" s="13">
        <v>3.9702508209334672E-2</v>
      </c>
      <c r="R593" s="13">
        <v>1.095577253098976E-2</v>
      </c>
      <c r="S593" s="13">
        <v>1.5681955305327813E-2</v>
      </c>
      <c r="T593" s="13">
        <v>0.10323555849421101</v>
      </c>
      <c r="U593" s="13">
        <v>7.440653318043243E-2</v>
      </c>
      <c r="V593" s="13">
        <v>4.7628048478710078E-2</v>
      </c>
      <c r="W593" s="13">
        <v>2.9836803692775891E-2</v>
      </c>
      <c r="X593" s="149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5"/>
    </row>
    <row r="594" spans="1:65">
      <c r="A594" s="29"/>
      <c r="B594" s="3" t="s">
        <v>263</v>
      </c>
      <c r="C594" s="28"/>
      <c r="D594" s="13">
        <v>5.7779821981569501E-3</v>
      </c>
      <c r="E594" s="13">
        <v>-8.0786880803894734E-3</v>
      </c>
      <c r="F594" s="13">
        <v>0.15751523173405357</v>
      </c>
      <c r="G594" s="13">
        <v>0.24779149551415913</v>
      </c>
      <c r="H594" s="13">
        <v>4.4662647407202938E-2</v>
      </c>
      <c r="I594" s="13">
        <v>1.1350370985694358E-3</v>
      </c>
      <c r="J594" s="13">
        <v>-4.2392573210063955E-2</v>
      </c>
      <c r="K594" s="13">
        <v>4.4662647407202938E-2</v>
      </c>
      <c r="L594" s="13">
        <v>4.4662647407202938E-2</v>
      </c>
      <c r="M594" s="13">
        <v>0.77012281921776071</v>
      </c>
      <c r="N594" s="13">
        <v>-2.7763019554856272E-2</v>
      </c>
      <c r="O594" s="13">
        <v>-0.28135915380446164</v>
      </c>
      <c r="P594" s="13">
        <v>-9.8978466611287508E-2</v>
      </c>
      <c r="Q594" s="13">
        <v>0.38272708747092299</v>
      </c>
      <c r="R594" s="13">
        <v>7.6292710898143268E-2</v>
      </c>
      <c r="S594" s="13">
        <v>-4.3843493553685109E-2</v>
      </c>
      <c r="T594" s="13">
        <v>-8.6500551656145896E-2</v>
      </c>
      <c r="U594" s="13">
        <v>0.47993875049353774</v>
      </c>
      <c r="V594" s="13">
        <v>1.1350370985694358E-3</v>
      </c>
      <c r="W594" s="13">
        <v>-7.839948300957178E-2</v>
      </c>
      <c r="X594" s="149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5"/>
    </row>
    <row r="595" spans="1:65">
      <c r="A595" s="29"/>
      <c r="B595" s="45" t="s">
        <v>264</v>
      </c>
      <c r="C595" s="46"/>
      <c r="D595" s="44">
        <v>0.03</v>
      </c>
      <c r="E595" s="44">
        <v>0.13</v>
      </c>
      <c r="F595" s="44">
        <v>1.73</v>
      </c>
      <c r="G595" s="44">
        <v>2.74</v>
      </c>
      <c r="H595" s="44">
        <v>0.46</v>
      </c>
      <c r="I595" s="44">
        <v>0.03</v>
      </c>
      <c r="J595" s="44">
        <v>0.51</v>
      </c>
      <c r="K595" s="44">
        <v>0.46</v>
      </c>
      <c r="L595" s="44">
        <v>0.46</v>
      </c>
      <c r="M595" s="44">
        <v>8.61</v>
      </c>
      <c r="N595" s="44">
        <v>0.35</v>
      </c>
      <c r="O595" s="44">
        <v>3.2</v>
      </c>
      <c r="P595" s="44">
        <v>1.1499999999999999</v>
      </c>
      <c r="Q595" s="44">
        <v>4.26</v>
      </c>
      <c r="R595" s="44">
        <v>0.82</v>
      </c>
      <c r="S595" s="44">
        <v>0.53</v>
      </c>
      <c r="T595" s="44">
        <v>1.01</v>
      </c>
      <c r="U595" s="44">
        <v>5.35</v>
      </c>
      <c r="V595" s="44">
        <v>0.03</v>
      </c>
      <c r="W595" s="44">
        <v>0.92</v>
      </c>
      <c r="X595" s="149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5"/>
    </row>
    <row r="596" spans="1:65">
      <c r="B596" s="30"/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BM596" s="55"/>
    </row>
    <row r="597" spans="1:65" ht="15">
      <c r="B597" s="8" t="s">
        <v>516</v>
      </c>
      <c r="BM597" s="27" t="s">
        <v>66</v>
      </c>
    </row>
    <row r="598" spans="1:65" ht="15">
      <c r="A598" s="24" t="s">
        <v>29</v>
      </c>
      <c r="B598" s="18" t="s">
        <v>110</v>
      </c>
      <c r="C598" s="15" t="s">
        <v>111</v>
      </c>
      <c r="D598" s="16" t="s">
        <v>229</v>
      </c>
      <c r="E598" s="17" t="s">
        <v>229</v>
      </c>
      <c r="F598" s="17" t="s">
        <v>229</v>
      </c>
      <c r="G598" s="17" t="s">
        <v>229</v>
      </c>
      <c r="H598" s="17" t="s">
        <v>229</v>
      </c>
      <c r="I598" s="17" t="s">
        <v>229</v>
      </c>
      <c r="J598" s="17" t="s">
        <v>229</v>
      </c>
      <c r="K598" s="17" t="s">
        <v>229</v>
      </c>
      <c r="L598" s="17" t="s">
        <v>229</v>
      </c>
      <c r="M598" s="17" t="s">
        <v>229</v>
      </c>
      <c r="N598" s="17" t="s">
        <v>229</v>
      </c>
      <c r="O598" s="17" t="s">
        <v>229</v>
      </c>
      <c r="P598" s="17" t="s">
        <v>229</v>
      </c>
      <c r="Q598" s="17" t="s">
        <v>229</v>
      </c>
      <c r="R598" s="17" t="s">
        <v>229</v>
      </c>
      <c r="S598" s="17" t="s">
        <v>229</v>
      </c>
      <c r="T598" s="17" t="s">
        <v>229</v>
      </c>
      <c r="U598" s="149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7">
        <v>1</v>
      </c>
    </row>
    <row r="599" spans="1:65">
      <c r="A599" s="29"/>
      <c r="B599" s="19" t="s">
        <v>230</v>
      </c>
      <c r="C599" s="9" t="s">
        <v>230</v>
      </c>
      <c r="D599" s="147" t="s">
        <v>233</v>
      </c>
      <c r="E599" s="148" t="s">
        <v>234</v>
      </c>
      <c r="F599" s="148" t="s">
        <v>238</v>
      </c>
      <c r="G599" s="148" t="s">
        <v>239</v>
      </c>
      <c r="H599" s="148" t="s">
        <v>240</v>
      </c>
      <c r="I599" s="148" t="s">
        <v>241</v>
      </c>
      <c r="J599" s="148" t="s">
        <v>242</v>
      </c>
      <c r="K599" s="148" t="s">
        <v>243</v>
      </c>
      <c r="L599" s="148" t="s">
        <v>244</v>
      </c>
      <c r="M599" s="148" t="s">
        <v>245</v>
      </c>
      <c r="N599" s="148" t="s">
        <v>246</v>
      </c>
      <c r="O599" s="148" t="s">
        <v>247</v>
      </c>
      <c r="P599" s="148" t="s">
        <v>248</v>
      </c>
      <c r="Q599" s="148" t="s">
        <v>249</v>
      </c>
      <c r="R599" s="148" t="s">
        <v>250</v>
      </c>
      <c r="S599" s="148" t="s">
        <v>284</v>
      </c>
      <c r="T599" s="148" t="s">
        <v>254</v>
      </c>
      <c r="U599" s="149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7" t="s">
        <v>3</v>
      </c>
    </row>
    <row r="600" spans="1:65">
      <c r="A600" s="29"/>
      <c r="B600" s="19"/>
      <c r="C600" s="9"/>
      <c r="D600" s="10" t="s">
        <v>300</v>
      </c>
      <c r="E600" s="11" t="s">
        <v>300</v>
      </c>
      <c r="F600" s="11" t="s">
        <v>301</v>
      </c>
      <c r="G600" s="11" t="s">
        <v>114</v>
      </c>
      <c r="H600" s="11" t="s">
        <v>301</v>
      </c>
      <c r="I600" s="11" t="s">
        <v>301</v>
      </c>
      <c r="J600" s="11" t="s">
        <v>301</v>
      </c>
      <c r="K600" s="11" t="s">
        <v>301</v>
      </c>
      <c r="L600" s="11" t="s">
        <v>301</v>
      </c>
      <c r="M600" s="11" t="s">
        <v>114</v>
      </c>
      <c r="N600" s="11" t="s">
        <v>301</v>
      </c>
      <c r="O600" s="11" t="s">
        <v>300</v>
      </c>
      <c r="P600" s="11" t="s">
        <v>300</v>
      </c>
      <c r="Q600" s="11" t="s">
        <v>300</v>
      </c>
      <c r="R600" s="11" t="s">
        <v>301</v>
      </c>
      <c r="S600" s="11" t="s">
        <v>301</v>
      </c>
      <c r="T600" s="11" t="s">
        <v>300</v>
      </c>
      <c r="U600" s="149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7">
        <v>1</v>
      </c>
    </row>
    <row r="601" spans="1:65">
      <c r="A601" s="29"/>
      <c r="B601" s="19"/>
      <c r="C601" s="9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149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7">
        <v>1</v>
      </c>
    </row>
    <row r="602" spans="1:65">
      <c r="A602" s="29"/>
      <c r="B602" s="18">
        <v>1</v>
      </c>
      <c r="C602" s="14">
        <v>1</v>
      </c>
      <c r="D602" s="220">
        <v>9.7100000000000009</v>
      </c>
      <c r="E602" s="220">
        <v>10.059535235011582</v>
      </c>
      <c r="F602" s="220">
        <v>9.3000000000000007</v>
      </c>
      <c r="G602" s="227">
        <v>7</v>
      </c>
      <c r="H602" s="220">
        <v>11.8</v>
      </c>
      <c r="I602" s="220">
        <v>10.5</v>
      </c>
      <c r="J602" s="220">
        <v>11</v>
      </c>
      <c r="K602" s="220">
        <v>11.3</v>
      </c>
      <c r="L602" s="220">
        <v>10.199999999999999</v>
      </c>
      <c r="M602" s="220">
        <v>7.2187404920700002</v>
      </c>
      <c r="N602" s="220" t="s">
        <v>265</v>
      </c>
      <c r="O602" s="227">
        <v>6.4</v>
      </c>
      <c r="P602" s="220">
        <v>9.65</v>
      </c>
      <c r="Q602" s="220">
        <v>9.82</v>
      </c>
      <c r="R602" s="220">
        <v>8.4</v>
      </c>
      <c r="S602" s="220">
        <v>11.1</v>
      </c>
      <c r="T602" s="227">
        <v>12</v>
      </c>
      <c r="U602" s="221"/>
      <c r="V602" s="222"/>
      <c r="W602" s="222"/>
      <c r="X602" s="222"/>
      <c r="Y602" s="222"/>
      <c r="Z602" s="222"/>
      <c r="AA602" s="222"/>
      <c r="AB602" s="222"/>
      <c r="AC602" s="222"/>
      <c r="AD602" s="222"/>
      <c r="AE602" s="222"/>
      <c r="AF602" s="222"/>
      <c r="AG602" s="222"/>
      <c r="AH602" s="222"/>
      <c r="AI602" s="222"/>
      <c r="AJ602" s="222"/>
      <c r="AK602" s="222"/>
      <c r="AL602" s="222"/>
      <c r="AM602" s="222"/>
      <c r="AN602" s="222"/>
      <c r="AO602" s="222"/>
      <c r="AP602" s="222"/>
      <c r="AQ602" s="222"/>
      <c r="AR602" s="222"/>
      <c r="AS602" s="222"/>
      <c r="AT602" s="222"/>
      <c r="AU602" s="222"/>
      <c r="AV602" s="222"/>
      <c r="AW602" s="222"/>
      <c r="AX602" s="222"/>
      <c r="AY602" s="222"/>
      <c r="AZ602" s="222"/>
      <c r="BA602" s="222"/>
      <c r="BB602" s="222"/>
      <c r="BC602" s="222"/>
      <c r="BD602" s="222"/>
      <c r="BE602" s="222"/>
      <c r="BF602" s="222"/>
      <c r="BG602" s="222"/>
      <c r="BH602" s="222"/>
      <c r="BI602" s="222"/>
      <c r="BJ602" s="222"/>
      <c r="BK602" s="222"/>
      <c r="BL602" s="222"/>
      <c r="BM602" s="223">
        <v>1</v>
      </c>
    </row>
    <row r="603" spans="1:65">
      <c r="A603" s="29"/>
      <c r="B603" s="19">
        <v>1</v>
      </c>
      <c r="C603" s="9">
        <v>2</v>
      </c>
      <c r="D603" s="224">
        <v>10.18</v>
      </c>
      <c r="E603" s="224">
        <v>9.9830230513007354</v>
      </c>
      <c r="F603" s="224">
        <v>8.1</v>
      </c>
      <c r="G603" s="229">
        <v>7</v>
      </c>
      <c r="H603" s="224">
        <v>11.6</v>
      </c>
      <c r="I603" s="224">
        <v>10.5</v>
      </c>
      <c r="J603" s="224">
        <v>11</v>
      </c>
      <c r="K603" s="224">
        <v>11.1</v>
      </c>
      <c r="L603" s="224">
        <v>10.4</v>
      </c>
      <c r="M603" s="224">
        <v>7.7749809972600001</v>
      </c>
      <c r="N603" s="224" t="s">
        <v>265</v>
      </c>
      <c r="O603" s="229">
        <v>6.4</v>
      </c>
      <c r="P603" s="224">
        <v>8.8800000000000008</v>
      </c>
      <c r="Q603" s="224">
        <v>10.210000000000001</v>
      </c>
      <c r="R603" s="224">
        <v>8.5399999999999991</v>
      </c>
      <c r="S603" s="224">
        <v>11.5</v>
      </c>
      <c r="T603" s="229">
        <v>12</v>
      </c>
      <c r="U603" s="221"/>
      <c r="V603" s="222"/>
      <c r="W603" s="222"/>
      <c r="X603" s="222"/>
      <c r="Y603" s="222"/>
      <c r="Z603" s="222"/>
      <c r="AA603" s="222"/>
      <c r="AB603" s="222"/>
      <c r="AC603" s="222"/>
      <c r="AD603" s="222"/>
      <c r="AE603" s="222"/>
      <c r="AF603" s="222"/>
      <c r="AG603" s="222"/>
      <c r="AH603" s="222"/>
      <c r="AI603" s="222"/>
      <c r="AJ603" s="222"/>
      <c r="AK603" s="222"/>
      <c r="AL603" s="222"/>
      <c r="AM603" s="222"/>
      <c r="AN603" s="222"/>
      <c r="AO603" s="222"/>
      <c r="AP603" s="222"/>
      <c r="AQ603" s="222"/>
      <c r="AR603" s="222"/>
      <c r="AS603" s="222"/>
      <c r="AT603" s="222"/>
      <c r="AU603" s="222"/>
      <c r="AV603" s="222"/>
      <c r="AW603" s="222"/>
      <c r="AX603" s="222"/>
      <c r="AY603" s="222"/>
      <c r="AZ603" s="222"/>
      <c r="BA603" s="222"/>
      <c r="BB603" s="222"/>
      <c r="BC603" s="222"/>
      <c r="BD603" s="222"/>
      <c r="BE603" s="222"/>
      <c r="BF603" s="222"/>
      <c r="BG603" s="222"/>
      <c r="BH603" s="222"/>
      <c r="BI603" s="222"/>
      <c r="BJ603" s="222"/>
      <c r="BK603" s="222"/>
      <c r="BL603" s="222"/>
      <c r="BM603" s="223">
        <v>29</v>
      </c>
    </row>
    <row r="604" spans="1:65">
      <c r="A604" s="29"/>
      <c r="B604" s="19">
        <v>1</v>
      </c>
      <c r="C604" s="9">
        <v>3</v>
      </c>
      <c r="D604" s="224">
        <v>9.9600000000000009</v>
      </c>
      <c r="E604" s="224">
        <v>9.7698383253392613</v>
      </c>
      <c r="F604" s="224">
        <v>8.9</v>
      </c>
      <c r="G604" s="229">
        <v>7</v>
      </c>
      <c r="H604" s="224">
        <v>11.8</v>
      </c>
      <c r="I604" s="224">
        <v>10.199999999999999</v>
      </c>
      <c r="J604" s="224">
        <v>11</v>
      </c>
      <c r="K604" s="224">
        <v>10.6</v>
      </c>
      <c r="L604" s="228">
        <v>11</v>
      </c>
      <c r="M604" s="224">
        <v>7.9357260441600008</v>
      </c>
      <c r="N604" s="224" t="s">
        <v>265</v>
      </c>
      <c r="O604" s="229">
        <v>6.4</v>
      </c>
      <c r="P604" s="224">
        <v>9.42</v>
      </c>
      <c r="Q604" s="224">
        <v>10.57</v>
      </c>
      <c r="R604" s="224">
        <v>8.5299999999999994</v>
      </c>
      <c r="S604" s="228">
        <v>10.4</v>
      </c>
      <c r="T604" s="229">
        <v>12</v>
      </c>
      <c r="U604" s="221"/>
      <c r="V604" s="222"/>
      <c r="W604" s="222"/>
      <c r="X604" s="222"/>
      <c r="Y604" s="222"/>
      <c r="Z604" s="222"/>
      <c r="AA604" s="222"/>
      <c r="AB604" s="222"/>
      <c r="AC604" s="222"/>
      <c r="AD604" s="222"/>
      <c r="AE604" s="222"/>
      <c r="AF604" s="222"/>
      <c r="AG604" s="222"/>
      <c r="AH604" s="222"/>
      <c r="AI604" s="222"/>
      <c r="AJ604" s="222"/>
      <c r="AK604" s="222"/>
      <c r="AL604" s="222"/>
      <c r="AM604" s="222"/>
      <c r="AN604" s="222"/>
      <c r="AO604" s="222"/>
      <c r="AP604" s="222"/>
      <c r="AQ604" s="222"/>
      <c r="AR604" s="222"/>
      <c r="AS604" s="222"/>
      <c r="AT604" s="222"/>
      <c r="AU604" s="222"/>
      <c r="AV604" s="222"/>
      <c r="AW604" s="222"/>
      <c r="AX604" s="222"/>
      <c r="AY604" s="222"/>
      <c r="AZ604" s="222"/>
      <c r="BA604" s="222"/>
      <c r="BB604" s="222"/>
      <c r="BC604" s="222"/>
      <c r="BD604" s="222"/>
      <c r="BE604" s="222"/>
      <c r="BF604" s="222"/>
      <c r="BG604" s="222"/>
      <c r="BH604" s="222"/>
      <c r="BI604" s="222"/>
      <c r="BJ604" s="222"/>
      <c r="BK604" s="222"/>
      <c r="BL604" s="222"/>
      <c r="BM604" s="223">
        <v>16</v>
      </c>
    </row>
    <row r="605" spans="1:65">
      <c r="A605" s="29"/>
      <c r="B605" s="19">
        <v>1</v>
      </c>
      <c r="C605" s="9">
        <v>4</v>
      </c>
      <c r="D605" s="224">
        <v>10.029999999999999</v>
      </c>
      <c r="E605" s="224">
        <v>9.7973017342126951</v>
      </c>
      <c r="F605" s="224">
        <v>9</v>
      </c>
      <c r="G605" s="229">
        <v>7</v>
      </c>
      <c r="H605" s="224">
        <v>11.8</v>
      </c>
      <c r="I605" s="224">
        <v>10.5</v>
      </c>
      <c r="J605" s="224">
        <v>11.3</v>
      </c>
      <c r="K605" s="224">
        <v>11.1</v>
      </c>
      <c r="L605" s="224">
        <v>10.6</v>
      </c>
      <c r="M605" s="224">
        <v>7.1551917981300717</v>
      </c>
      <c r="N605" s="224" t="s">
        <v>265</v>
      </c>
      <c r="O605" s="229">
        <v>6</v>
      </c>
      <c r="P605" s="224">
        <v>10.220000000000001</v>
      </c>
      <c r="Q605" s="224">
        <v>10.45</v>
      </c>
      <c r="R605" s="224">
        <v>8.35</v>
      </c>
      <c r="S605" s="224">
        <v>11.2</v>
      </c>
      <c r="T605" s="229">
        <v>12</v>
      </c>
      <c r="U605" s="221"/>
      <c r="V605" s="222"/>
      <c r="W605" s="222"/>
      <c r="X605" s="222"/>
      <c r="Y605" s="222"/>
      <c r="Z605" s="222"/>
      <c r="AA605" s="222"/>
      <c r="AB605" s="222"/>
      <c r="AC605" s="222"/>
      <c r="AD605" s="222"/>
      <c r="AE605" s="222"/>
      <c r="AF605" s="222"/>
      <c r="AG605" s="222"/>
      <c r="AH605" s="222"/>
      <c r="AI605" s="222"/>
      <c r="AJ605" s="222"/>
      <c r="AK605" s="222"/>
      <c r="AL605" s="222"/>
      <c r="AM605" s="222"/>
      <c r="AN605" s="222"/>
      <c r="AO605" s="222"/>
      <c r="AP605" s="222"/>
      <c r="AQ605" s="222"/>
      <c r="AR605" s="222"/>
      <c r="AS605" s="222"/>
      <c r="AT605" s="222"/>
      <c r="AU605" s="222"/>
      <c r="AV605" s="222"/>
      <c r="AW605" s="222"/>
      <c r="AX605" s="222"/>
      <c r="AY605" s="222"/>
      <c r="AZ605" s="222"/>
      <c r="BA605" s="222"/>
      <c r="BB605" s="222"/>
      <c r="BC605" s="222"/>
      <c r="BD605" s="222"/>
      <c r="BE605" s="222"/>
      <c r="BF605" s="222"/>
      <c r="BG605" s="222"/>
      <c r="BH605" s="222"/>
      <c r="BI605" s="222"/>
      <c r="BJ605" s="222"/>
      <c r="BK605" s="222"/>
      <c r="BL605" s="222"/>
      <c r="BM605" s="223">
        <v>10.068620746700326</v>
      </c>
    </row>
    <row r="606" spans="1:65">
      <c r="A606" s="29"/>
      <c r="B606" s="19">
        <v>1</v>
      </c>
      <c r="C606" s="9">
        <v>5</v>
      </c>
      <c r="D606" s="224">
        <v>9.98</v>
      </c>
      <c r="E606" s="224">
        <v>10.130202520789048</v>
      </c>
      <c r="F606" s="224">
        <v>8.9</v>
      </c>
      <c r="G606" s="229">
        <v>7</v>
      </c>
      <c r="H606" s="224">
        <v>11.9</v>
      </c>
      <c r="I606" s="228">
        <v>9.5</v>
      </c>
      <c r="J606" s="224">
        <v>11</v>
      </c>
      <c r="K606" s="224">
        <v>10.8</v>
      </c>
      <c r="L606" s="224">
        <v>10.4</v>
      </c>
      <c r="M606" s="224">
        <v>6.7892450183099999</v>
      </c>
      <c r="N606" s="224" t="s">
        <v>265</v>
      </c>
      <c r="O606" s="229">
        <v>6</v>
      </c>
      <c r="P606" s="224">
        <v>10.8</v>
      </c>
      <c r="Q606" s="224">
        <v>9.94</v>
      </c>
      <c r="R606" s="224">
        <v>8.64</v>
      </c>
      <c r="S606" s="224">
        <v>11.4</v>
      </c>
      <c r="T606" s="229">
        <v>12</v>
      </c>
      <c r="U606" s="221"/>
      <c r="V606" s="222"/>
      <c r="W606" s="222"/>
      <c r="X606" s="222"/>
      <c r="Y606" s="222"/>
      <c r="Z606" s="222"/>
      <c r="AA606" s="222"/>
      <c r="AB606" s="222"/>
      <c r="AC606" s="222"/>
      <c r="AD606" s="222"/>
      <c r="AE606" s="222"/>
      <c r="AF606" s="222"/>
      <c r="AG606" s="222"/>
      <c r="AH606" s="222"/>
      <c r="AI606" s="222"/>
      <c r="AJ606" s="222"/>
      <c r="AK606" s="222"/>
      <c r="AL606" s="222"/>
      <c r="AM606" s="222"/>
      <c r="AN606" s="222"/>
      <c r="AO606" s="222"/>
      <c r="AP606" s="222"/>
      <c r="AQ606" s="222"/>
      <c r="AR606" s="222"/>
      <c r="AS606" s="222"/>
      <c r="AT606" s="222"/>
      <c r="AU606" s="222"/>
      <c r="AV606" s="222"/>
      <c r="AW606" s="222"/>
      <c r="AX606" s="222"/>
      <c r="AY606" s="222"/>
      <c r="AZ606" s="222"/>
      <c r="BA606" s="222"/>
      <c r="BB606" s="222"/>
      <c r="BC606" s="222"/>
      <c r="BD606" s="222"/>
      <c r="BE606" s="222"/>
      <c r="BF606" s="222"/>
      <c r="BG606" s="222"/>
      <c r="BH606" s="222"/>
      <c r="BI606" s="222"/>
      <c r="BJ606" s="222"/>
      <c r="BK606" s="222"/>
      <c r="BL606" s="222"/>
      <c r="BM606" s="223">
        <v>46</v>
      </c>
    </row>
    <row r="607" spans="1:65">
      <c r="A607" s="29"/>
      <c r="B607" s="19">
        <v>1</v>
      </c>
      <c r="C607" s="9">
        <v>6</v>
      </c>
      <c r="D607" s="224">
        <v>10.17</v>
      </c>
      <c r="E607" s="224">
        <v>10.412797134144563</v>
      </c>
      <c r="F607" s="224">
        <v>9.3000000000000007</v>
      </c>
      <c r="G607" s="229">
        <v>6</v>
      </c>
      <c r="H607" s="224">
        <v>11.7</v>
      </c>
      <c r="I607" s="224">
        <v>10.7</v>
      </c>
      <c r="J607" s="224">
        <v>11.2</v>
      </c>
      <c r="K607" s="224">
        <v>11.1</v>
      </c>
      <c r="L607" s="224">
        <v>10.4</v>
      </c>
      <c r="M607" s="224">
        <v>6.865835891897663</v>
      </c>
      <c r="N607" s="224" t="s">
        <v>265</v>
      </c>
      <c r="O607" s="229">
        <v>6.2</v>
      </c>
      <c r="P607" s="224">
        <v>10.130000000000001</v>
      </c>
      <c r="Q607" s="224">
        <v>10.64</v>
      </c>
      <c r="R607" s="224">
        <v>8.56</v>
      </c>
      <c r="S607" s="224">
        <v>11.3</v>
      </c>
      <c r="T607" s="229">
        <v>12</v>
      </c>
      <c r="U607" s="221"/>
      <c r="V607" s="222"/>
      <c r="W607" s="222"/>
      <c r="X607" s="222"/>
      <c r="Y607" s="222"/>
      <c r="Z607" s="222"/>
      <c r="AA607" s="222"/>
      <c r="AB607" s="222"/>
      <c r="AC607" s="222"/>
      <c r="AD607" s="222"/>
      <c r="AE607" s="222"/>
      <c r="AF607" s="222"/>
      <c r="AG607" s="222"/>
      <c r="AH607" s="222"/>
      <c r="AI607" s="222"/>
      <c r="AJ607" s="222"/>
      <c r="AK607" s="222"/>
      <c r="AL607" s="222"/>
      <c r="AM607" s="222"/>
      <c r="AN607" s="222"/>
      <c r="AO607" s="222"/>
      <c r="AP607" s="222"/>
      <c r="AQ607" s="222"/>
      <c r="AR607" s="222"/>
      <c r="AS607" s="222"/>
      <c r="AT607" s="222"/>
      <c r="AU607" s="222"/>
      <c r="AV607" s="222"/>
      <c r="AW607" s="222"/>
      <c r="AX607" s="222"/>
      <c r="AY607" s="222"/>
      <c r="AZ607" s="222"/>
      <c r="BA607" s="222"/>
      <c r="BB607" s="222"/>
      <c r="BC607" s="222"/>
      <c r="BD607" s="222"/>
      <c r="BE607" s="222"/>
      <c r="BF607" s="222"/>
      <c r="BG607" s="222"/>
      <c r="BH607" s="222"/>
      <c r="BI607" s="222"/>
      <c r="BJ607" s="222"/>
      <c r="BK607" s="222"/>
      <c r="BL607" s="222"/>
      <c r="BM607" s="225"/>
    </row>
    <row r="608" spans="1:65">
      <c r="A608" s="29"/>
      <c r="B608" s="20" t="s">
        <v>260</v>
      </c>
      <c r="C608" s="12"/>
      <c r="D608" s="226">
        <v>10.005000000000001</v>
      </c>
      <c r="E608" s="226">
        <v>10.025449666799647</v>
      </c>
      <c r="F608" s="226">
        <v>8.9166666666666661</v>
      </c>
      <c r="G608" s="226">
        <v>6.833333333333333</v>
      </c>
      <c r="H608" s="226">
        <v>11.766666666666666</v>
      </c>
      <c r="I608" s="226">
        <v>10.316666666666668</v>
      </c>
      <c r="J608" s="226">
        <v>11.083333333333334</v>
      </c>
      <c r="K608" s="226">
        <v>11</v>
      </c>
      <c r="L608" s="226">
        <v>10.5</v>
      </c>
      <c r="M608" s="226">
        <v>7.2899533736379558</v>
      </c>
      <c r="N608" s="226" t="s">
        <v>687</v>
      </c>
      <c r="O608" s="226">
        <v>6.2333333333333343</v>
      </c>
      <c r="P608" s="226">
        <v>9.85</v>
      </c>
      <c r="Q608" s="226">
        <v>10.271666666666667</v>
      </c>
      <c r="R608" s="226">
        <v>8.5033333333333339</v>
      </c>
      <c r="S608" s="226">
        <v>11.15</v>
      </c>
      <c r="T608" s="226">
        <v>12</v>
      </c>
      <c r="U608" s="221"/>
      <c r="V608" s="222"/>
      <c r="W608" s="222"/>
      <c r="X608" s="222"/>
      <c r="Y608" s="222"/>
      <c r="Z608" s="222"/>
      <c r="AA608" s="222"/>
      <c r="AB608" s="222"/>
      <c r="AC608" s="222"/>
      <c r="AD608" s="222"/>
      <c r="AE608" s="222"/>
      <c r="AF608" s="222"/>
      <c r="AG608" s="222"/>
      <c r="AH608" s="222"/>
      <c r="AI608" s="222"/>
      <c r="AJ608" s="222"/>
      <c r="AK608" s="222"/>
      <c r="AL608" s="222"/>
      <c r="AM608" s="222"/>
      <c r="AN608" s="222"/>
      <c r="AO608" s="222"/>
      <c r="AP608" s="222"/>
      <c r="AQ608" s="222"/>
      <c r="AR608" s="222"/>
      <c r="AS608" s="222"/>
      <c r="AT608" s="222"/>
      <c r="AU608" s="222"/>
      <c r="AV608" s="222"/>
      <c r="AW608" s="222"/>
      <c r="AX608" s="222"/>
      <c r="AY608" s="222"/>
      <c r="AZ608" s="222"/>
      <c r="BA608" s="222"/>
      <c r="BB608" s="222"/>
      <c r="BC608" s="222"/>
      <c r="BD608" s="222"/>
      <c r="BE608" s="222"/>
      <c r="BF608" s="222"/>
      <c r="BG608" s="222"/>
      <c r="BH608" s="222"/>
      <c r="BI608" s="222"/>
      <c r="BJ608" s="222"/>
      <c r="BK608" s="222"/>
      <c r="BL608" s="222"/>
      <c r="BM608" s="225"/>
    </row>
    <row r="609" spans="1:65">
      <c r="A609" s="29"/>
      <c r="B609" s="3" t="s">
        <v>261</v>
      </c>
      <c r="C609" s="28"/>
      <c r="D609" s="224">
        <v>10.004999999999999</v>
      </c>
      <c r="E609" s="224">
        <v>10.021279143156159</v>
      </c>
      <c r="F609" s="224">
        <v>8.9499999999999993</v>
      </c>
      <c r="G609" s="224">
        <v>7</v>
      </c>
      <c r="H609" s="224">
        <v>11.8</v>
      </c>
      <c r="I609" s="224">
        <v>10.5</v>
      </c>
      <c r="J609" s="224">
        <v>11</v>
      </c>
      <c r="K609" s="224">
        <v>11.1</v>
      </c>
      <c r="L609" s="224">
        <v>10.4</v>
      </c>
      <c r="M609" s="224">
        <v>7.186966145100036</v>
      </c>
      <c r="N609" s="224" t="s">
        <v>687</v>
      </c>
      <c r="O609" s="224">
        <v>6.3000000000000007</v>
      </c>
      <c r="P609" s="224">
        <v>9.89</v>
      </c>
      <c r="Q609" s="224">
        <v>10.33</v>
      </c>
      <c r="R609" s="224">
        <v>8.5350000000000001</v>
      </c>
      <c r="S609" s="224">
        <v>11.25</v>
      </c>
      <c r="T609" s="224">
        <v>12</v>
      </c>
      <c r="U609" s="221"/>
      <c r="V609" s="222"/>
      <c r="W609" s="222"/>
      <c r="X609" s="222"/>
      <c r="Y609" s="222"/>
      <c r="Z609" s="222"/>
      <c r="AA609" s="222"/>
      <c r="AB609" s="222"/>
      <c r="AC609" s="222"/>
      <c r="AD609" s="222"/>
      <c r="AE609" s="222"/>
      <c r="AF609" s="222"/>
      <c r="AG609" s="222"/>
      <c r="AH609" s="222"/>
      <c r="AI609" s="222"/>
      <c r="AJ609" s="222"/>
      <c r="AK609" s="222"/>
      <c r="AL609" s="222"/>
      <c r="AM609" s="222"/>
      <c r="AN609" s="222"/>
      <c r="AO609" s="222"/>
      <c r="AP609" s="222"/>
      <c r="AQ609" s="222"/>
      <c r="AR609" s="222"/>
      <c r="AS609" s="222"/>
      <c r="AT609" s="222"/>
      <c r="AU609" s="222"/>
      <c r="AV609" s="222"/>
      <c r="AW609" s="222"/>
      <c r="AX609" s="222"/>
      <c r="AY609" s="222"/>
      <c r="AZ609" s="222"/>
      <c r="BA609" s="222"/>
      <c r="BB609" s="222"/>
      <c r="BC609" s="222"/>
      <c r="BD609" s="222"/>
      <c r="BE609" s="222"/>
      <c r="BF609" s="222"/>
      <c r="BG609" s="222"/>
      <c r="BH609" s="222"/>
      <c r="BI609" s="222"/>
      <c r="BJ609" s="222"/>
      <c r="BK609" s="222"/>
      <c r="BL609" s="222"/>
      <c r="BM609" s="225"/>
    </row>
    <row r="610" spans="1:65">
      <c r="A610" s="29"/>
      <c r="B610" s="3" t="s">
        <v>262</v>
      </c>
      <c r="C610" s="28"/>
      <c r="D610" s="224">
        <v>0.17213366899011898</v>
      </c>
      <c r="E610" s="224">
        <v>0.23721791735336814</v>
      </c>
      <c r="F610" s="224">
        <v>0.4400757510550507</v>
      </c>
      <c r="G610" s="224">
        <v>0.40824829046386302</v>
      </c>
      <c r="H610" s="224">
        <v>0.10327955589886488</v>
      </c>
      <c r="I610" s="224">
        <v>0.43089055068156995</v>
      </c>
      <c r="J610" s="224">
        <v>0.1329160135825127</v>
      </c>
      <c r="K610" s="224">
        <v>0.25298221281347044</v>
      </c>
      <c r="L610" s="224">
        <v>0.2756809750418045</v>
      </c>
      <c r="M610" s="224">
        <v>0.47033830161218093</v>
      </c>
      <c r="N610" s="224" t="s">
        <v>687</v>
      </c>
      <c r="O610" s="224">
        <v>0.19663841605003518</v>
      </c>
      <c r="P610" s="224">
        <v>0.67581062436158856</v>
      </c>
      <c r="Q610" s="224">
        <v>0.3389050997944214</v>
      </c>
      <c r="R610" s="224">
        <v>0.10782702196883069</v>
      </c>
      <c r="S610" s="224">
        <v>0.39370039370059051</v>
      </c>
      <c r="T610" s="224">
        <v>0</v>
      </c>
      <c r="U610" s="221"/>
      <c r="V610" s="222"/>
      <c r="W610" s="222"/>
      <c r="X610" s="222"/>
      <c r="Y610" s="222"/>
      <c r="Z610" s="222"/>
      <c r="AA610" s="222"/>
      <c r="AB610" s="222"/>
      <c r="AC610" s="222"/>
      <c r="AD610" s="222"/>
      <c r="AE610" s="222"/>
      <c r="AF610" s="222"/>
      <c r="AG610" s="222"/>
      <c r="AH610" s="222"/>
      <c r="AI610" s="222"/>
      <c r="AJ610" s="222"/>
      <c r="AK610" s="222"/>
      <c r="AL610" s="222"/>
      <c r="AM610" s="222"/>
      <c r="AN610" s="222"/>
      <c r="AO610" s="222"/>
      <c r="AP610" s="222"/>
      <c r="AQ610" s="222"/>
      <c r="AR610" s="222"/>
      <c r="AS610" s="222"/>
      <c r="AT610" s="222"/>
      <c r="AU610" s="222"/>
      <c r="AV610" s="222"/>
      <c r="AW610" s="222"/>
      <c r="AX610" s="222"/>
      <c r="AY610" s="222"/>
      <c r="AZ610" s="222"/>
      <c r="BA610" s="222"/>
      <c r="BB610" s="222"/>
      <c r="BC610" s="222"/>
      <c r="BD610" s="222"/>
      <c r="BE610" s="222"/>
      <c r="BF610" s="222"/>
      <c r="BG610" s="222"/>
      <c r="BH610" s="222"/>
      <c r="BI610" s="222"/>
      <c r="BJ610" s="222"/>
      <c r="BK610" s="222"/>
      <c r="BL610" s="222"/>
      <c r="BM610" s="225"/>
    </row>
    <row r="611" spans="1:65">
      <c r="A611" s="29"/>
      <c r="B611" s="3" t="s">
        <v>86</v>
      </c>
      <c r="C611" s="28"/>
      <c r="D611" s="13">
        <v>1.7204764516753519E-2</v>
      </c>
      <c r="E611" s="13">
        <v>2.366157381837353E-2</v>
      </c>
      <c r="F611" s="13">
        <v>4.9354289837949615E-2</v>
      </c>
      <c r="G611" s="13">
        <v>5.9743652263004349E-2</v>
      </c>
      <c r="H611" s="13">
        <v>8.7772993681754855E-3</v>
      </c>
      <c r="I611" s="13">
        <v>4.1766450793043933E-2</v>
      </c>
      <c r="J611" s="13">
        <v>1.1992422278121447E-2</v>
      </c>
      <c r="K611" s="13">
        <v>2.2998382983042766E-2</v>
      </c>
      <c r="L611" s="13">
        <v>2.6255330956362333E-2</v>
      </c>
      <c r="M611" s="13">
        <v>6.4518698200872679E-2</v>
      </c>
      <c r="N611" s="13" t="s">
        <v>687</v>
      </c>
      <c r="O611" s="13">
        <v>3.1546269954551093E-2</v>
      </c>
      <c r="P611" s="13">
        <v>6.861021567122727E-2</v>
      </c>
      <c r="Q611" s="13">
        <v>3.299416840445446E-2</v>
      </c>
      <c r="R611" s="13">
        <v>1.2680559228008313E-2</v>
      </c>
      <c r="S611" s="13">
        <v>3.5309452349828747E-2</v>
      </c>
      <c r="T611" s="13">
        <v>0</v>
      </c>
      <c r="U611" s="149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5"/>
    </row>
    <row r="612" spans="1:65">
      <c r="A612" s="29"/>
      <c r="B612" s="3" t="s">
        <v>263</v>
      </c>
      <c r="C612" s="28"/>
      <c r="D612" s="13">
        <v>-6.3187151746851855E-3</v>
      </c>
      <c r="E612" s="13">
        <v>-4.2876855715145989E-3</v>
      </c>
      <c r="F612" s="13">
        <v>-0.11441031587282458</v>
      </c>
      <c r="G612" s="13">
        <v>-0.32132379347263196</v>
      </c>
      <c r="H612" s="13">
        <v>0.16864732148371187</v>
      </c>
      <c r="I612" s="13">
        <v>2.4635541074246037E-2</v>
      </c>
      <c r="J612" s="13">
        <v>0.10077970083097521</v>
      </c>
      <c r="K612" s="13">
        <v>9.2503161726982697E-2</v>
      </c>
      <c r="L612" s="13">
        <v>4.2843927103028978E-2</v>
      </c>
      <c r="M612" s="13">
        <v>-0.27597299004165898</v>
      </c>
      <c r="N612" s="13" t="s">
        <v>687</v>
      </c>
      <c r="O612" s="13">
        <v>-0.38091487502137633</v>
      </c>
      <c r="P612" s="13">
        <v>-2.1713077908110945E-2</v>
      </c>
      <c r="Q612" s="13">
        <v>2.0166209958090153E-2</v>
      </c>
      <c r="R612" s="13">
        <v>-0.15546194982862627</v>
      </c>
      <c r="S612" s="13">
        <v>0.1074009321141689</v>
      </c>
      <c r="T612" s="13">
        <v>0.19182163097489036</v>
      </c>
      <c r="U612" s="149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5"/>
    </row>
    <row r="613" spans="1:65">
      <c r="A613" s="29"/>
      <c r="B613" s="45" t="s">
        <v>264</v>
      </c>
      <c r="C613" s="46"/>
      <c r="D613" s="44">
        <v>0.11</v>
      </c>
      <c r="E613" s="44">
        <v>0.09</v>
      </c>
      <c r="F613" s="44">
        <v>0.93</v>
      </c>
      <c r="G613" s="44" t="s">
        <v>265</v>
      </c>
      <c r="H613" s="44">
        <v>1.22</v>
      </c>
      <c r="I613" s="44">
        <v>0.13</v>
      </c>
      <c r="J613" s="44">
        <v>0.71</v>
      </c>
      <c r="K613" s="44">
        <v>0.64</v>
      </c>
      <c r="L613" s="44">
        <v>0.27</v>
      </c>
      <c r="M613" s="44">
        <v>2.16</v>
      </c>
      <c r="N613" s="44" t="s">
        <v>265</v>
      </c>
      <c r="O613" s="44">
        <v>2.96</v>
      </c>
      <c r="P613" s="44">
        <v>0.23</v>
      </c>
      <c r="Q613" s="44">
        <v>0.09</v>
      </c>
      <c r="R613" s="44">
        <v>1.24</v>
      </c>
      <c r="S613" s="44">
        <v>0.76</v>
      </c>
      <c r="T613" s="44" t="s">
        <v>265</v>
      </c>
      <c r="U613" s="149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B614" s="30" t="s">
        <v>307</v>
      </c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BM614" s="55"/>
    </row>
    <row r="615" spans="1:65">
      <c r="BM615" s="55"/>
    </row>
    <row r="616" spans="1:65" ht="15">
      <c r="B616" s="8" t="s">
        <v>517</v>
      </c>
      <c r="BM616" s="27" t="s">
        <v>66</v>
      </c>
    </row>
    <row r="617" spans="1:65" ht="15">
      <c r="A617" s="24" t="s">
        <v>31</v>
      </c>
      <c r="B617" s="18" t="s">
        <v>110</v>
      </c>
      <c r="C617" s="15" t="s">
        <v>111</v>
      </c>
      <c r="D617" s="16" t="s">
        <v>229</v>
      </c>
      <c r="E617" s="17" t="s">
        <v>229</v>
      </c>
      <c r="F617" s="17" t="s">
        <v>229</v>
      </c>
      <c r="G617" s="17" t="s">
        <v>229</v>
      </c>
      <c r="H617" s="17" t="s">
        <v>229</v>
      </c>
      <c r="I617" s="17" t="s">
        <v>229</v>
      </c>
      <c r="J617" s="17" t="s">
        <v>229</v>
      </c>
      <c r="K617" s="17" t="s">
        <v>229</v>
      </c>
      <c r="L617" s="17" t="s">
        <v>229</v>
      </c>
      <c r="M617" s="149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7">
        <v>1</v>
      </c>
    </row>
    <row r="618" spans="1:65">
      <c r="A618" s="29"/>
      <c r="B618" s="19" t="s">
        <v>230</v>
      </c>
      <c r="C618" s="9" t="s">
        <v>230</v>
      </c>
      <c r="D618" s="147" t="s">
        <v>233</v>
      </c>
      <c r="E618" s="148" t="s">
        <v>234</v>
      </c>
      <c r="F618" s="148" t="s">
        <v>236</v>
      </c>
      <c r="G618" s="148" t="s">
        <v>238</v>
      </c>
      <c r="H618" s="148" t="s">
        <v>248</v>
      </c>
      <c r="I618" s="148" t="s">
        <v>249</v>
      </c>
      <c r="J618" s="148" t="s">
        <v>250</v>
      </c>
      <c r="K618" s="148" t="s">
        <v>284</v>
      </c>
      <c r="L618" s="148" t="s">
        <v>254</v>
      </c>
      <c r="M618" s="149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7" t="s">
        <v>3</v>
      </c>
    </row>
    <row r="619" spans="1:65">
      <c r="A619" s="29"/>
      <c r="B619" s="19"/>
      <c r="C619" s="9"/>
      <c r="D619" s="10" t="s">
        <v>300</v>
      </c>
      <c r="E619" s="11" t="s">
        <v>300</v>
      </c>
      <c r="F619" s="11" t="s">
        <v>300</v>
      </c>
      <c r="G619" s="11" t="s">
        <v>301</v>
      </c>
      <c r="H619" s="11" t="s">
        <v>300</v>
      </c>
      <c r="I619" s="11" t="s">
        <v>300</v>
      </c>
      <c r="J619" s="11" t="s">
        <v>301</v>
      </c>
      <c r="K619" s="11" t="s">
        <v>301</v>
      </c>
      <c r="L619" s="11" t="s">
        <v>300</v>
      </c>
      <c r="M619" s="149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7">
        <v>1</v>
      </c>
    </row>
    <row r="620" spans="1:65">
      <c r="A620" s="29"/>
      <c r="B620" s="19"/>
      <c r="C620" s="9"/>
      <c r="D620" s="25"/>
      <c r="E620" s="25"/>
      <c r="F620" s="25"/>
      <c r="G620" s="25"/>
      <c r="H620" s="25"/>
      <c r="I620" s="25"/>
      <c r="J620" s="25"/>
      <c r="K620" s="25"/>
      <c r="L620" s="25"/>
      <c r="M620" s="149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7">
        <v>2</v>
      </c>
    </row>
    <row r="621" spans="1:65">
      <c r="A621" s="29"/>
      <c r="B621" s="18">
        <v>1</v>
      </c>
      <c r="C621" s="14">
        <v>1</v>
      </c>
      <c r="D621" s="220">
        <v>33.06</v>
      </c>
      <c r="E621" s="220">
        <v>32.267710450492245</v>
      </c>
      <c r="F621" s="227">
        <v>39.437449999999998</v>
      </c>
      <c r="G621" s="220">
        <v>33.700000000000003</v>
      </c>
      <c r="H621" s="220">
        <v>28.7</v>
      </c>
      <c r="I621" s="220">
        <v>35.340000000000003</v>
      </c>
      <c r="J621" s="220">
        <v>31.6</v>
      </c>
      <c r="K621" s="220">
        <v>32.4</v>
      </c>
      <c r="L621" s="220">
        <v>35.9</v>
      </c>
      <c r="M621" s="221"/>
      <c r="N621" s="222"/>
      <c r="O621" s="222"/>
      <c r="P621" s="222"/>
      <c r="Q621" s="222"/>
      <c r="R621" s="222"/>
      <c r="S621" s="222"/>
      <c r="T621" s="222"/>
      <c r="U621" s="222"/>
      <c r="V621" s="222"/>
      <c r="W621" s="222"/>
      <c r="X621" s="222"/>
      <c r="Y621" s="222"/>
      <c r="Z621" s="222"/>
      <c r="AA621" s="222"/>
      <c r="AB621" s="222"/>
      <c r="AC621" s="222"/>
      <c r="AD621" s="222"/>
      <c r="AE621" s="222"/>
      <c r="AF621" s="222"/>
      <c r="AG621" s="222"/>
      <c r="AH621" s="222"/>
      <c r="AI621" s="222"/>
      <c r="AJ621" s="222"/>
      <c r="AK621" s="222"/>
      <c r="AL621" s="222"/>
      <c r="AM621" s="222"/>
      <c r="AN621" s="222"/>
      <c r="AO621" s="222"/>
      <c r="AP621" s="222"/>
      <c r="AQ621" s="222"/>
      <c r="AR621" s="222"/>
      <c r="AS621" s="222"/>
      <c r="AT621" s="222"/>
      <c r="AU621" s="222"/>
      <c r="AV621" s="222"/>
      <c r="AW621" s="222"/>
      <c r="AX621" s="222"/>
      <c r="AY621" s="222"/>
      <c r="AZ621" s="222"/>
      <c r="BA621" s="222"/>
      <c r="BB621" s="222"/>
      <c r="BC621" s="222"/>
      <c r="BD621" s="222"/>
      <c r="BE621" s="222"/>
      <c r="BF621" s="222"/>
      <c r="BG621" s="222"/>
      <c r="BH621" s="222"/>
      <c r="BI621" s="222"/>
      <c r="BJ621" s="222"/>
      <c r="BK621" s="222"/>
      <c r="BL621" s="222"/>
      <c r="BM621" s="223">
        <v>1</v>
      </c>
    </row>
    <row r="622" spans="1:65">
      <c r="A622" s="29"/>
      <c r="B622" s="19">
        <v>1</v>
      </c>
      <c r="C622" s="9">
        <v>2</v>
      </c>
      <c r="D622" s="224">
        <v>33.1</v>
      </c>
      <c r="E622" s="224">
        <v>31.357278740962933</v>
      </c>
      <c r="F622" s="229">
        <v>39.510449999999999</v>
      </c>
      <c r="G622" s="224">
        <v>34.700000000000003</v>
      </c>
      <c r="H622" s="228">
        <v>26.7</v>
      </c>
      <c r="I622" s="224">
        <v>35.61</v>
      </c>
      <c r="J622" s="224">
        <v>31.5</v>
      </c>
      <c r="K622" s="224">
        <v>33.200000000000003</v>
      </c>
      <c r="L622" s="224">
        <v>35.6</v>
      </c>
      <c r="M622" s="221"/>
      <c r="N622" s="222"/>
      <c r="O622" s="222"/>
      <c r="P622" s="222"/>
      <c r="Q622" s="222"/>
      <c r="R622" s="222"/>
      <c r="S622" s="222"/>
      <c r="T622" s="222"/>
      <c r="U622" s="222"/>
      <c r="V622" s="222"/>
      <c r="W622" s="222"/>
      <c r="X622" s="222"/>
      <c r="Y622" s="222"/>
      <c r="Z622" s="222"/>
      <c r="AA622" s="222"/>
      <c r="AB622" s="222"/>
      <c r="AC622" s="222"/>
      <c r="AD622" s="222"/>
      <c r="AE622" s="222"/>
      <c r="AF622" s="222"/>
      <c r="AG622" s="222"/>
      <c r="AH622" s="222"/>
      <c r="AI622" s="222"/>
      <c r="AJ622" s="222"/>
      <c r="AK622" s="222"/>
      <c r="AL622" s="222"/>
      <c r="AM622" s="222"/>
      <c r="AN622" s="222"/>
      <c r="AO622" s="222"/>
      <c r="AP622" s="222"/>
      <c r="AQ622" s="222"/>
      <c r="AR622" s="222"/>
      <c r="AS622" s="222"/>
      <c r="AT622" s="222"/>
      <c r="AU622" s="222"/>
      <c r="AV622" s="222"/>
      <c r="AW622" s="222"/>
      <c r="AX622" s="222"/>
      <c r="AY622" s="222"/>
      <c r="AZ622" s="222"/>
      <c r="BA622" s="222"/>
      <c r="BB622" s="222"/>
      <c r="BC622" s="222"/>
      <c r="BD622" s="222"/>
      <c r="BE622" s="222"/>
      <c r="BF622" s="222"/>
      <c r="BG622" s="222"/>
      <c r="BH622" s="222"/>
      <c r="BI622" s="222"/>
      <c r="BJ622" s="222"/>
      <c r="BK622" s="222"/>
      <c r="BL622" s="222"/>
      <c r="BM622" s="223">
        <v>6</v>
      </c>
    </row>
    <row r="623" spans="1:65">
      <c r="A623" s="29"/>
      <c r="B623" s="19">
        <v>1</v>
      </c>
      <c r="C623" s="9">
        <v>3</v>
      </c>
      <c r="D623" s="224">
        <v>32.86</v>
      </c>
      <c r="E623" s="224">
        <v>31.610686425317617</v>
      </c>
      <c r="F623" s="229">
        <v>39.668999999999997</v>
      </c>
      <c r="G623" s="224">
        <v>34.700000000000003</v>
      </c>
      <c r="H623" s="224">
        <v>31.5</v>
      </c>
      <c r="I623" s="224">
        <v>34.94</v>
      </c>
      <c r="J623" s="228">
        <v>30.599999999999998</v>
      </c>
      <c r="K623" s="224">
        <v>32.5</v>
      </c>
      <c r="L623" s="224">
        <v>35.4</v>
      </c>
      <c r="M623" s="221"/>
      <c r="N623" s="222"/>
      <c r="O623" s="222"/>
      <c r="P623" s="222"/>
      <c r="Q623" s="222"/>
      <c r="R623" s="222"/>
      <c r="S623" s="222"/>
      <c r="T623" s="222"/>
      <c r="U623" s="222"/>
      <c r="V623" s="222"/>
      <c r="W623" s="222"/>
      <c r="X623" s="222"/>
      <c r="Y623" s="222"/>
      <c r="Z623" s="222"/>
      <c r="AA623" s="222"/>
      <c r="AB623" s="222"/>
      <c r="AC623" s="222"/>
      <c r="AD623" s="222"/>
      <c r="AE623" s="222"/>
      <c r="AF623" s="222"/>
      <c r="AG623" s="222"/>
      <c r="AH623" s="222"/>
      <c r="AI623" s="222"/>
      <c r="AJ623" s="222"/>
      <c r="AK623" s="222"/>
      <c r="AL623" s="222"/>
      <c r="AM623" s="222"/>
      <c r="AN623" s="222"/>
      <c r="AO623" s="222"/>
      <c r="AP623" s="222"/>
      <c r="AQ623" s="222"/>
      <c r="AR623" s="222"/>
      <c r="AS623" s="222"/>
      <c r="AT623" s="222"/>
      <c r="AU623" s="222"/>
      <c r="AV623" s="222"/>
      <c r="AW623" s="222"/>
      <c r="AX623" s="222"/>
      <c r="AY623" s="222"/>
      <c r="AZ623" s="222"/>
      <c r="BA623" s="222"/>
      <c r="BB623" s="222"/>
      <c r="BC623" s="222"/>
      <c r="BD623" s="222"/>
      <c r="BE623" s="222"/>
      <c r="BF623" s="222"/>
      <c r="BG623" s="222"/>
      <c r="BH623" s="222"/>
      <c r="BI623" s="222"/>
      <c r="BJ623" s="222"/>
      <c r="BK623" s="222"/>
      <c r="BL623" s="222"/>
      <c r="BM623" s="223">
        <v>16</v>
      </c>
    </row>
    <row r="624" spans="1:65">
      <c r="A624" s="29"/>
      <c r="B624" s="19">
        <v>1</v>
      </c>
      <c r="C624" s="9">
        <v>4</v>
      </c>
      <c r="D624" s="224">
        <v>32.74</v>
      </c>
      <c r="E624" s="224">
        <v>32.362272395045814</v>
      </c>
      <c r="F624" s="229">
        <v>39.680399999999999</v>
      </c>
      <c r="G624" s="224">
        <v>33.1</v>
      </c>
      <c r="H624" s="224">
        <v>28.5</v>
      </c>
      <c r="I624" s="224">
        <v>34.9</v>
      </c>
      <c r="J624" s="224">
        <v>31.8</v>
      </c>
      <c r="K624" s="224">
        <v>31.2</v>
      </c>
      <c r="L624" s="224">
        <v>35.6</v>
      </c>
      <c r="M624" s="221"/>
      <c r="N624" s="222"/>
      <c r="O624" s="222"/>
      <c r="P624" s="222"/>
      <c r="Q624" s="222"/>
      <c r="R624" s="222"/>
      <c r="S624" s="222"/>
      <c r="T624" s="222"/>
      <c r="U624" s="222"/>
      <c r="V624" s="222"/>
      <c r="W624" s="222"/>
      <c r="X624" s="222"/>
      <c r="Y624" s="222"/>
      <c r="Z624" s="222"/>
      <c r="AA624" s="222"/>
      <c r="AB624" s="222"/>
      <c r="AC624" s="222"/>
      <c r="AD624" s="222"/>
      <c r="AE624" s="222"/>
      <c r="AF624" s="222"/>
      <c r="AG624" s="222"/>
      <c r="AH624" s="222"/>
      <c r="AI624" s="222"/>
      <c r="AJ624" s="222"/>
      <c r="AK624" s="222"/>
      <c r="AL624" s="222"/>
      <c r="AM624" s="222"/>
      <c r="AN624" s="222"/>
      <c r="AO624" s="222"/>
      <c r="AP624" s="222"/>
      <c r="AQ624" s="222"/>
      <c r="AR624" s="222"/>
      <c r="AS624" s="222"/>
      <c r="AT624" s="222"/>
      <c r="AU624" s="222"/>
      <c r="AV624" s="222"/>
      <c r="AW624" s="222"/>
      <c r="AX624" s="222"/>
      <c r="AY624" s="222"/>
      <c r="AZ624" s="222"/>
      <c r="BA624" s="222"/>
      <c r="BB624" s="222"/>
      <c r="BC624" s="222"/>
      <c r="BD624" s="222"/>
      <c r="BE624" s="222"/>
      <c r="BF624" s="222"/>
      <c r="BG624" s="222"/>
      <c r="BH624" s="222"/>
      <c r="BI624" s="222"/>
      <c r="BJ624" s="222"/>
      <c r="BK624" s="222"/>
      <c r="BL624" s="222"/>
      <c r="BM624" s="223">
        <v>33.077858738262037</v>
      </c>
    </row>
    <row r="625" spans="1:65">
      <c r="A625" s="29"/>
      <c r="B625" s="19">
        <v>1</v>
      </c>
      <c r="C625" s="9">
        <v>5</v>
      </c>
      <c r="D625" s="224">
        <v>32.97</v>
      </c>
      <c r="E625" s="224">
        <v>32.524807889644464</v>
      </c>
      <c r="F625" s="229">
        <v>39.537750000000003</v>
      </c>
      <c r="G625" s="224">
        <v>33.700000000000003</v>
      </c>
      <c r="H625" s="224">
        <v>34.200000000000003</v>
      </c>
      <c r="I625" s="224">
        <v>35.19</v>
      </c>
      <c r="J625" s="224">
        <v>31.899999999999995</v>
      </c>
      <c r="K625" s="224">
        <v>32.700000000000003</v>
      </c>
      <c r="L625" s="224">
        <v>34.6</v>
      </c>
      <c r="M625" s="221"/>
      <c r="N625" s="222"/>
      <c r="O625" s="222"/>
      <c r="P625" s="222"/>
      <c r="Q625" s="222"/>
      <c r="R625" s="222"/>
      <c r="S625" s="222"/>
      <c r="T625" s="222"/>
      <c r="U625" s="222"/>
      <c r="V625" s="222"/>
      <c r="W625" s="222"/>
      <c r="X625" s="222"/>
      <c r="Y625" s="222"/>
      <c r="Z625" s="222"/>
      <c r="AA625" s="222"/>
      <c r="AB625" s="222"/>
      <c r="AC625" s="222"/>
      <c r="AD625" s="222"/>
      <c r="AE625" s="222"/>
      <c r="AF625" s="222"/>
      <c r="AG625" s="222"/>
      <c r="AH625" s="222"/>
      <c r="AI625" s="222"/>
      <c r="AJ625" s="222"/>
      <c r="AK625" s="222"/>
      <c r="AL625" s="222"/>
      <c r="AM625" s="222"/>
      <c r="AN625" s="222"/>
      <c r="AO625" s="222"/>
      <c r="AP625" s="222"/>
      <c r="AQ625" s="222"/>
      <c r="AR625" s="222"/>
      <c r="AS625" s="222"/>
      <c r="AT625" s="222"/>
      <c r="AU625" s="222"/>
      <c r="AV625" s="222"/>
      <c r="AW625" s="222"/>
      <c r="AX625" s="222"/>
      <c r="AY625" s="222"/>
      <c r="AZ625" s="222"/>
      <c r="BA625" s="222"/>
      <c r="BB625" s="222"/>
      <c r="BC625" s="222"/>
      <c r="BD625" s="222"/>
      <c r="BE625" s="222"/>
      <c r="BF625" s="222"/>
      <c r="BG625" s="222"/>
      <c r="BH625" s="222"/>
      <c r="BI625" s="222"/>
      <c r="BJ625" s="222"/>
      <c r="BK625" s="222"/>
      <c r="BL625" s="222"/>
      <c r="BM625" s="223">
        <v>47</v>
      </c>
    </row>
    <row r="626" spans="1:65">
      <c r="A626" s="29"/>
      <c r="B626" s="19">
        <v>1</v>
      </c>
      <c r="C626" s="9">
        <v>6</v>
      </c>
      <c r="D626" s="224">
        <v>32.770000000000003</v>
      </c>
      <c r="E626" s="224">
        <v>32.704463535114833</v>
      </c>
      <c r="F626" s="229">
        <v>39.482100000000003</v>
      </c>
      <c r="G626" s="224">
        <v>33.700000000000003</v>
      </c>
      <c r="H626" s="224">
        <v>31.8</v>
      </c>
      <c r="I626" s="224">
        <v>35.61</v>
      </c>
      <c r="J626" s="224">
        <v>31.6</v>
      </c>
      <c r="K626" s="224">
        <v>32</v>
      </c>
      <c r="L626" s="224">
        <v>35.4</v>
      </c>
      <c r="M626" s="221"/>
      <c r="N626" s="222"/>
      <c r="O626" s="222"/>
      <c r="P626" s="222"/>
      <c r="Q626" s="222"/>
      <c r="R626" s="222"/>
      <c r="S626" s="222"/>
      <c r="T626" s="222"/>
      <c r="U626" s="222"/>
      <c r="V626" s="222"/>
      <c r="W626" s="222"/>
      <c r="X626" s="222"/>
      <c r="Y626" s="222"/>
      <c r="Z626" s="222"/>
      <c r="AA626" s="222"/>
      <c r="AB626" s="222"/>
      <c r="AC626" s="222"/>
      <c r="AD626" s="222"/>
      <c r="AE626" s="222"/>
      <c r="AF626" s="222"/>
      <c r="AG626" s="222"/>
      <c r="AH626" s="222"/>
      <c r="AI626" s="222"/>
      <c r="AJ626" s="222"/>
      <c r="AK626" s="222"/>
      <c r="AL626" s="222"/>
      <c r="AM626" s="222"/>
      <c r="AN626" s="222"/>
      <c r="AO626" s="222"/>
      <c r="AP626" s="222"/>
      <c r="AQ626" s="222"/>
      <c r="AR626" s="222"/>
      <c r="AS626" s="222"/>
      <c r="AT626" s="222"/>
      <c r="AU626" s="222"/>
      <c r="AV626" s="222"/>
      <c r="AW626" s="222"/>
      <c r="AX626" s="222"/>
      <c r="AY626" s="222"/>
      <c r="AZ626" s="222"/>
      <c r="BA626" s="222"/>
      <c r="BB626" s="222"/>
      <c r="BC626" s="222"/>
      <c r="BD626" s="222"/>
      <c r="BE626" s="222"/>
      <c r="BF626" s="222"/>
      <c r="BG626" s="222"/>
      <c r="BH626" s="222"/>
      <c r="BI626" s="222"/>
      <c r="BJ626" s="222"/>
      <c r="BK626" s="222"/>
      <c r="BL626" s="222"/>
      <c r="BM626" s="225"/>
    </row>
    <row r="627" spans="1:65">
      <c r="A627" s="29"/>
      <c r="B627" s="20" t="s">
        <v>260</v>
      </c>
      <c r="C627" s="12"/>
      <c r="D627" s="226">
        <v>32.916666666666664</v>
      </c>
      <c r="E627" s="226">
        <v>32.137869906096313</v>
      </c>
      <c r="F627" s="226">
        <v>39.55285833333334</v>
      </c>
      <c r="G627" s="226">
        <v>33.933333333333337</v>
      </c>
      <c r="H627" s="226">
        <v>30.233333333333338</v>
      </c>
      <c r="I627" s="226">
        <v>35.264999999999993</v>
      </c>
      <c r="J627" s="226">
        <v>31.5</v>
      </c>
      <c r="K627" s="226">
        <v>32.333333333333336</v>
      </c>
      <c r="L627" s="226">
        <v>35.416666666666664</v>
      </c>
      <c r="M627" s="221"/>
      <c r="N627" s="222"/>
      <c r="O627" s="222"/>
      <c r="P627" s="222"/>
      <c r="Q627" s="222"/>
      <c r="R627" s="222"/>
      <c r="S627" s="222"/>
      <c r="T627" s="222"/>
      <c r="U627" s="222"/>
      <c r="V627" s="222"/>
      <c r="W627" s="222"/>
      <c r="X627" s="222"/>
      <c r="Y627" s="222"/>
      <c r="Z627" s="222"/>
      <c r="AA627" s="222"/>
      <c r="AB627" s="222"/>
      <c r="AC627" s="222"/>
      <c r="AD627" s="222"/>
      <c r="AE627" s="222"/>
      <c r="AF627" s="222"/>
      <c r="AG627" s="222"/>
      <c r="AH627" s="222"/>
      <c r="AI627" s="222"/>
      <c r="AJ627" s="222"/>
      <c r="AK627" s="222"/>
      <c r="AL627" s="222"/>
      <c r="AM627" s="222"/>
      <c r="AN627" s="222"/>
      <c r="AO627" s="222"/>
      <c r="AP627" s="222"/>
      <c r="AQ627" s="222"/>
      <c r="AR627" s="222"/>
      <c r="AS627" s="222"/>
      <c r="AT627" s="222"/>
      <c r="AU627" s="222"/>
      <c r="AV627" s="222"/>
      <c r="AW627" s="222"/>
      <c r="AX627" s="222"/>
      <c r="AY627" s="222"/>
      <c r="AZ627" s="222"/>
      <c r="BA627" s="222"/>
      <c r="BB627" s="222"/>
      <c r="BC627" s="222"/>
      <c r="BD627" s="222"/>
      <c r="BE627" s="222"/>
      <c r="BF627" s="222"/>
      <c r="BG627" s="222"/>
      <c r="BH627" s="222"/>
      <c r="BI627" s="222"/>
      <c r="BJ627" s="222"/>
      <c r="BK627" s="222"/>
      <c r="BL627" s="222"/>
      <c r="BM627" s="225"/>
    </row>
    <row r="628" spans="1:65">
      <c r="A628" s="29"/>
      <c r="B628" s="3" t="s">
        <v>261</v>
      </c>
      <c r="C628" s="28"/>
      <c r="D628" s="224">
        <v>32.914999999999999</v>
      </c>
      <c r="E628" s="224">
        <v>32.314991422769026</v>
      </c>
      <c r="F628" s="224">
        <v>39.524100000000004</v>
      </c>
      <c r="G628" s="224">
        <v>33.700000000000003</v>
      </c>
      <c r="H628" s="224">
        <v>30.1</v>
      </c>
      <c r="I628" s="224">
        <v>35.265000000000001</v>
      </c>
      <c r="J628" s="224">
        <v>31.6</v>
      </c>
      <c r="K628" s="224">
        <v>32.450000000000003</v>
      </c>
      <c r="L628" s="224">
        <v>35.5</v>
      </c>
      <c r="M628" s="221"/>
      <c r="N628" s="222"/>
      <c r="O628" s="222"/>
      <c r="P628" s="222"/>
      <c r="Q628" s="222"/>
      <c r="R628" s="222"/>
      <c r="S628" s="222"/>
      <c r="T628" s="222"/>
      <c r="U628" s="222"/>
      <c r="V628" s="222"/>
      <c r="W628" s="222"/>
      <c r="X628" s="222"/>
      <c r="Y628" s="222"/>
      <c r="Z628" s="222"/>
      <c r="AA628" s="222"/>
      <c r="AB628" s="222"/>
      <c r="AC628" s="222"/>
      <c r="AD628" s="222"/>
      <c r="AE628" s="222"/>
      <c r="AF628" s="222"/>
      <c r="AG628" s="222"/>
      <c r="AH628" s="222"/>
      <c r="AI628" s="222"/>
      <c r="AJ628" s="222"/>
      <c r="AK628" s="222"/>
      <c r="AL628" s="222"/>
      <c r="AM628" s="222"/>
      <c r="AN628" s="222"/>
      <c r="AO628" s="222"/>
      <c r="AP628" s="222"/>
      <c r="AQ628" s="222"/>
      <c r="AR628" s="222"/>
      <c r="AS628" s="222"/>
      <c r="AT628" s="222"/>
      <c r="AU628" s="222"/>
      <c r="AV628" s="222"/>
      <c r="AW628" s="222"/>
      <c r="AX628" s="222"/>
      <c r="AY628" s="222"/>
      <c r="AZ628" s="222"/>
      <c r="BA628" s="222"/>
      <c r="BB628" s="222"/>
      <c r="BC628" s="222"/>
      <c r="BD628" s="222"/>
      <c r="BE628" s="222"/>
      <c r="BF628" s="222"/>
      <c r="BG628" s="222"/>
      <c r="BH628" s="222"/>
      <c r="BI628" s="222"/>
      <c r="BJ628" s="222"/>
      <c r="BK628" s="222"/>
      <c r="BL628" s="222"/>
      <c r="BM628" s="225"/>
    </row>
    <row r="629" spans="1:65">
      <c r="A629" s="29"/>
      <c r="B629" s="3" t="s">
        <v>262</v>
      </c>
      <c r="C629" s="28"/>
      <c r="D629" s="23">
        <v>0.15028861123407378</v>
      </c>
      <c r="E629" s="23">
        <v>0.53389313107824832</v>
      </c>
      <c r="F629" s="23">
        <v>0.10010825848383573</v>
      </c>
      <c r="G629" s="23">
        <v>0.63770421565696667</v>
      </c>
      <c r="H629" s="23">
        <v>2.7434771124736348</v>
      </c>
      <c r="I629" s="23">
        <v>0.31245799717722145</v>
      </c>
      <c r="J629" s="23">
        <v>0.46475800154489016</v>
      </c>
      <c r="K629" s="23">
        <v>0.6801960501698523</v>
      </c>
      <c r="L629" s="23">
        <v>0.44007575105504981</v>
      </c>
      <c r="M629" s="149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A630" s="29"/>
      <c r="B630" s="3" t="s">
        <v>86</v>
      </c>
      <c r="C630" s="28"/>
      <c r="D630" s="13">
        <v>4.565729961541482E-3</v>
      </c>
      <c r="E630" s="13">
        <v>1.6612586105993688E-2</v>
      </c>
      <c r="F630" s="13">
        <v>2.5309993437179499E-3</v>
      </c>
      <c r="G630" s="13">
        <v>1.8792855078299604E-2</v>
      </c>
      <c r="H630" s="13">
        <v>9.0743454657341821E-2</v>
      </c>
      <c r="I630" s="13">
        <v>8.8602863229043389E-3</v>
      </c>
      <c r="J630" s="13">
        <v>1.4754222271266354E-2</v>
      </c>
      <c r="K630" s="13">
        <v>2.1036991242366566E-2</v>
      </c>
      <c r="L630" s="13">
        <v>1.242566826508376E-2</v>
      </c>
      <c r="M630" s="149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55"/>
    </row>
    <row r="631" spans="1:65">
      <c r="A631" s="29"/>
      <c r="B631" s="3" t="s">
        <v>263</v>
      </c>
      <c r="C631" s="28"/>
      <c r="D631" s="13">
        <v>-4.8731108283293079E-3</v>
      </c>
      <c r="E631" s="13">
        <v>-2.8417463161798162E-2</v>
      </c>
      <c r="F631" s="13">
        <v>0.19575026443841415</v>
      </c>
      <c r="G631" s="13">
        <v>2.5862453849884393E-2</v>
      </c>
      <c r="H631" s="13">
        <v>-8.599484711017169E-2</v>
      </c>
      <c r="I631" s="13">
        <v>6.612100496118356E-2</v>
      </c>
      <c r="J631" s="13">
        <v>-4.7701356691413843E-2</v>
      </c>
      <c r="K631" s="13">
        <v>-2.250827088959928E-2</v>
      </c>
      <c r="L631" s="13">
        <v>7.0706146577113937E-2</v>
      </c>
      <c r="M631" s="149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55"/>
    </row>
    <row r="632" spans="1:65">
      <c r="A632" s="29"/>
      <c r="B632" s="45" t="s">
        <v>264</v>
      </c>
      <c r="C632" s="46"/>
      <c r="D632" s="44">
        <v>0</v>
      </c>
      <c r="E632" s="44">
        <v>0.37</v>
      </c>
      <c r="F632" s="44">
        <v>3.16</v>
      </c>
      <c r="G632" s="44">
        <v>0.48</v>
      </c>
      <c r="H632" s="44">
        <v>1.28</v>
      </c>
      <c r="I632" s="44">
        <v>1.1200000000000001</v>
      </c>
      <c r="J632" s="44">
        <v>0.67</v>
      </c>
      <c r="K632" s="44">
        <v>0.28000000000000003</v>
      </c>
      <c r="L632" s="44">
        <v>1.19</v>
      </c>
      <c r="M632" s="149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55"/>
    </row>
    <row r="633" spans="1:65">
      <c r="B633" s="30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BM633" s="55"/>
    </row>
    <row r="634" spans="1:65" ht="15">
      <c r="B634" s="8" t="s">
        <v>518</v>
      </c>
      <c r="BM634" s="27" t="s">
        <v>66</v>
      </c>
    </row>
    <row r="635" spans="1:65" ht="15">
      <c r="A635" s="24" t="s">
        <v>34</v>
      </c>
      <c r="B635" s="18" t="s">
        <v>110</v>
      </c>
      <c r="C635" s="15" t="s">
        <v>111</v>
      </c>
      <c r="D635" s="16" t="s">
        <v>229</v>
      </c>
      <c r="E635" s="17" t="s">
        <v>229</v>
      </c>
      <c r="F635" s="17" t="s">
        <v>229</v>
      </c>
      <c r="G635" s="17" t="s">
        <v>229</v>
      </c>
      <c r="H635" s="17" t="s">
        <v>229</v>
      </c>
      <c r="I635" s="17" t="s">
        <v>229</v>
      </c>
      <c r="J635" s="17" t="s">
        <v>229</v>
      </c>
      <c r="K635" s="17" t="s">
        <v>229</v>
      </c>
      <c r="L635" s="17" t="s">
        <v>229</v>
      </c>
      <c r="M635" s="17" t="s">
        <v>229</v>
      </c>
      <c r="N635" s="17" t="s">
        <v>229</v>
      </c>
      <c r="O635" s="17" t="s">
        <v>229</v>
      </c>
      <c r="P635" s="17" t="s">
        <v>229</v>
      </c>
      <c r="Q635" s="17" t="s">
        <v>229</v>
      </c>
      <c r="R635" s="17" t="s">
        <v>229</v>
      </c>
      <c r="S635" s="17" t="s">
        <v>229</v>
      </c>
      <c r="T635" s="17" t="s">
        <v>229</v>
      </c>
      <c r="U635" s="17" t="s">
        <v>229</v>
      </c>
      <c r="V635" s="17" t="s">
        <v>229</v>
      </c>
      <c r="W635" s="17" t="s">
        <v>229</v>
      </c>
      <c r="X635" s="149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7">
        <v>1</v>
      </c>
    </row>
    <row r="636" spans="1:65">
      <c r="A636" s="29"/>
      <c r="B636" s="19" t="s">
        <v>230</v>
      </c>
      <c r="C636" s="9" t="s">
        <v>230</v>
      </c>
      <c r="D636" s="147" t="s">
        <v>233</v>
      </c>
      <c r="E636" s="148" t="s">
        <v>234</v>
      </c>
      <c r="F636" s="148" t="s">
        <v>236</v>
      </c>
      <c r="G636" s="148" t="s">
        <v>238</v>
      </c>
      <c r="H636" s="148" t="s">
        <v>239</v>
      </c>
      <c r="I636" s="148" t="s">
        <v>240</v>
      </c>
      <c r="J636" s="148" t="s">
        <v>241</v>
      </c>
      <c r="K636" s="148" t="s">
        <v>242</v>
      </c>
      <c r="L636" s="148" t="s">
        <v>243</v>
      </c>
      <c r="M636" s="148" t="s">
        <v>244</v>
      </c>
      <c r="N636" s="148" t="s">
        <v>245</v>
      </c>
      <c r="O636" s="148" t="s">
        <v>246</v>
      </c>
      <c r="P636" s="148" t="s">
        <v>247</v>
      </c>
      <c r="Q636" s="148" t="s">
        <v>248</v>
      </c>
      <c r="R636" s="148" t="s">
        <v>249</v>
      </c>
      <c r="S636" s="148" t="s">
        <v>250</v>
      </c>
      <c r="T636" s="148" t="s">
        <v>284</v>
      </c>
      <c r="U636" s="148" t="s">
        <v>253</v>
      </c>
      <c r="V636" s="148" t="s">
        <v>254</v>
      </c>
      <c r="W636" s="148" t="s">
        <v>299</v>
      </c>
      <c r="X636" s="149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7" t="s">
        <v>3</v>
      </c>
    </row>
    <row r="637" spans="1:65">
      <c r="A637" s="29"/>
      <c r="B637" s="19"/>
      <c r="C637" s="9"/>
      <c r="D637" s="10" t="s">
        <v>300</v>
      </c>
      <c r="E637" s="11" t="s">
        <v>300</v>
      </c>
      <c r="F637" s="11" t="s">
        <v>114</v>
      </c>
      <c r="G637" s="11" t="s">
        <v>301</v>
      </c>
      <c r="H637" s="11" t="s">
        <v>300</v>
      </c>
      <c r="I637" s="11" t="s">
        <v>301</v>
      </c>
      <c r="J637" s="11" t="s">
        <v>301</v>
      </c>
      <c r="K637" s="11" t="s">
        <v>301</v>
      </c>
      <c r="L637" s="11" t="s">
        <v>301</v>
      </c>
      <c r="M637" s="11" t="s">
        <v>301</v>
      </c>
      <c r="N637" s="11" t="s">
        <v>114</v>
      </c>
      <c r="O637" s="11" t="s">
        <v>301</v>
      </c>
      <c r="P637" s="11" t="s">
        <v>114</v>
      </c>
      <c r="Q637" s="11" t="s">
        <v>300</v>
      </c>
      <c r="R637" s="11" t="s">
        <v>300</v>
      </c>
      <c r="S637" s="11" t="s">
        <v>301</v>
      </c>
      <c r="T637" s="11" t="s">
        <v>301</v>
      </c>
      <c r="U637" s="11" t="s">
        <v>114</v>
      </c>
      <c r="V637" s="11" t="s">
        <v>114</v>
      </c>
      <c r="W637" s="11" t="s">
        <v>114</v>
      </c>
      <c r="X637" s="149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7">
        <v>1</v>
      </c>
    </row>
    <row r="638" spans="1:65">
      <c r="A638" s="29"/>
      <c r="B638" s="19"/>
      <c r="C638" s="9"/>
      <c r="D638" s="25"/>
      <c r="E638" s="25"/>
      <c r="F638" s="25"/>
      <c r="G638" s="25"/>
      <c r="H638" s="25"/>
      <c r="I638" s="25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25"/>
      <c r="X638" s="149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7">
        <v>2</v>
      </c>
    </row>
    <row r="639" spans="1:65">
      <c r="A639" s="29"/>
      <c r="B639" s="18">
        <v>1</v>
      </c>
      <c r="C639" s="14">
        <v>1</v>
      </c>
      <c r="D639" s="220">
        <v>43.8</v>
      </c>
      <c r="E639" s="227">
        <v>40.263050300405041</v>
      </c>
      <c r="F639" s="220">
        <v>46.108440000000002</v>
      </c>
      <c r="G639" s="227">
        <v>48</v>
      </c>
      <c r="H639" s="227">
        <v>42.2</v>
      </c>
      <c r="I639" s="220">
        <v>43.5</v>
      </c>
      <c r="J639" s="220">
        <v>44.5</v>
      </c>
      <c r="K639" s="220">
        <v>43.7</v>
      </c>
      <c r="L639" s="220">
        <v>44.9</v>
      </c>
      <c r="M639" s="220">
        <v>42.8</v>
      </c>
      <c r="N639" s="220">
        <v>43.679600043000001</v>
      </c>
      <c r="O639" s="227">
        <v>40.5</v>
      </c>
      <c r="P639" s="220">
        <v>43</v>
      </c>
      <c r="Q639" s="220">
        <v>41.1</v>
      </c>
      <c r="R639" s="220">
        <v>44.3</v>
      </c>
      <c r="S639" s="220">
        <v>44.4</v>
      </c>
      <c r="T639" s="220">
        <v>40.799999999999997</v>
      </c>
      <c r="U639" s="220">
        <v>43.32</v>
      </c>
      <c r="V639" s="227">
        <v>54</v>
      </c>
      <c r="W639" s="220">
        <v>43.877000000000002</v>
      </c>
      <c r="X639" s="221"/>
      <c r="Y639" s="222"/>
      <c r="Z639" s="222"/>
      <c r="AA639" s="222"/>
      <c r="AB639" s="222"/>
      <c r="AC639" s="222"/>
      <c r="AD639" s="222"/>
      <c r="AE639" s="222"/>
      <c r="AF639" s="222"/>
      <c r="AG639" s="222"/>
      <c r="AH639" s="222"/>
      <c r="AI639" s="222"/>
      <c r="AJ639" s="222"/>
      <c r="AK639" s="222"/>
      <c r="AL639" s="222"/>
      <c r="AM639" s="222"/>
      <c r="AN639" s="222"/>
      <c r="AO639" s="222"/>
      <c r="AP639" s="222"/>
      <c r="AQ639" s="222"/>
      <c r="AR639" s="222"/>
      <c r="AS639" s="222"/>
      <c r="AT639" s="222"/>
      <c r="AU639" s="222"/>
      <c r="AV639" s="222"/>
      <c r="AW639" s="222"/>
      <c r="AX639" s="222"/>
      <c r="AY639" s="222"/>
      <c r="AZ639" s="222"/>
      <c r="BA639" s="222"/>
      <c r="BB639" s="222"/>
      <c r="BC639" s="222"/>
      <c r="BD639" s="222"/>
      <c r="BE639" s="222"/>
      <c r="BF639" s="222"/>
      <c r="BG639" s="222"/>
      <c r="BH639" s="222"/>
      <c r="BI639" s="222"/>
      <c r="BJ639" s="222"/>
      <c r="BK639" s="222"/>
      <c r="BL639" s="222"/>
      <c r="BM639" s="223">
        <v>1</v>
      </c>
    </row>
    <row r="640" spans="1:65">
      <c r="A640" s="29"/>
      <c r="B640" s="19">
        <v>1</v>
      </c>
      <c r="C640" s="9">
        <v>2</v>
      </c>
      <c r="D640" s="224">
        <v>44.8</v>
      </c>
      <c r="E640" s="229">
        <v>39.617505033384674</v>
      </c>
      <c r="F640" s="224">
        <v>45.565308000000002</v>
      </c>
      <c r="G640" s="229">
        <v>48</v>
      </c>
      <c r="H640" s="229">
        <v>41.1</v>
      </c>
      <c r="I640" s="224">
        <v>42.4</v>
      </c>
      <c r="J640" s="224">
        <v>43.9</v>
      </c>
      <c r="K640" s="224">
        <v>43.7</v>
      </c>
      <c r="L640" s="224">
        <v>45.6</v>
      </c>
      <c r="M640" s="224">
        <v>44</v>
      </c>
      <c r="N640" s="224">
        <v>41.586262863000002</v>
      </c>
      <c r="O640" s="229">
        <v>38.799999999999997</v>
      </c>
      <c r="P640" s="224">
        <v>43</v>
      </c>
      <c r="Q640" s="228">
        <v>38.6</v>
      </c>
      <c r="R640" s="224">
        <v>45</v>
      </c>
      <c r="S640" s="224">
        <v>44.1</v>
      </c>
      <c r="T640" s="224">
        <v>43.1</v>
      </c>
      <c r="U640" s="224">
        <v>44.23</v>
      </c>
      <c r="V640" s="229">
        <v>54</v>
      </c>
      <c r="W640" s="224">
        <v>44.191000000000003</v>
      </c>
      <c r="X640" s="221"/>
      <c r="Y640" s="222"/>
      <c r="Z640" s="222"/>
      <c r="AA640" s="222"/>
      <c r="AB640" s="222"/>
      <c r="AC640" s="222"/>
      <c r="AD640" s="222"/>
      <c r="AE640" s="222"/>
      <c r="AF640" s="222"/>
      <c r="AG640" s="222"/>
      <c r="AH640" s="222"/>
      <c r="AI640" s="222"/>
      <c r="AJ640" s="222"/>
      <c r="AK640" s="222"/>
      <c r="AL640" s="222"/>
      <c r="AM640" s="222"/>
      <c r="AN640" s="222"/>
      <c r="AO640" s="222"/>
      <c r="AP640" s="222"/>
      <c r="AQ640" s="222"/>
      <c r="AR640" s="222"/>
      <c r="AS640" s="222"/>
      <c r="AT640" s="222"/>
      <c r="AU640" s="222"/>
      <c r="AV640" s="222"/>
      <c r="AW640" s="222"/>
      <c r="AX640" s="222"/>
      <c r="AY640" s="222"/>
      <c r="AZ640" s="222"/>
      <c r="BA640" s="222"/>
      <c r="BB640" s="222"/>
      <c r="BC640" s="222"/>
      <c r="BD640" s="222"/>
      <c r="BE640" s="222"/>
      <c r="BF640" s="222"/>
      <c r="BG640" s="222"/>
      <c r="BH640" s="222"/>
      <c r="BI640" s="222"/>
      <c r="BJ640" s="222"/>
      <c r="BK640" s="222"/>
      <c r="BL640" s="222"/>
      <c r="BM640" s="223">
        <v>14</v>
      </c>
    </row>
    <row r="641" spans="1:65">
      <c r="A641" s="29"/>
      <c r="B641" s="19">
        <v>1</v>
      </c>
      <c r="C641" s="9">
        <v>3</v>
      </c>
      <c r="D641" s="224">
        <v>45</v>
      </c>
      <c r="E641" s="229">
        <v>39.457199009449667</v>
      </c>
      <c r="F641" s="228">
        <v>48.800988000000004</v>
      </c>
      <c r="G641" s="229">
        <v>49</v>
      </c>
      <c r="H641" s="229">
        <v>40.799999999999997</v>
      </c>
      <c r="I641" s="224">
        <v>44.1</v>
      </c>
      <c r="J641" s="224">
        <v>41.5</v>
      </c>
      <c r="K641" s="224">
        <v>43.9</v>
      </c>
      <c r="L641" s="224">
        <v>44.9</v>
      </c>
      <c r="M641" s="224">
        <v>46.4</v>
      </c>
      <c r="N641" s="224">
        <v>41.840680363000004</v>
      </c>
      <c r="O641" s="229">
        <v>39.700000000000003</v>
      </c>
      <c r="P641" s="224">
        <v>43</v>
      </c>
      <c r="Q641" s="224">
        <v>42.3</v>
      </c>
      <c r="R641" s="224">
        <v>43.8</v>
      </c>
      <c r="S641" s="224">
        <v>43.6</v>
      </c>
      <c r="T641" s="224">
        <v>42.7</v>
      </c>
      <c r="U641" s="224">
        <v>44.55</v>
      </c>
      <c r="V641" s="229">
        <v>54</v>
      </c>
      <c r="W641" s="224">
        <v>44.881</v>
      </c>
      <c r="X641" s="221"/>
      <c r="Y641" s="222"/>
      <c r="Z641" s="222"/>
      <c r="AA641" s="222"/>
      <c r="AB641" s="222"/>
      <c r="AC641" s="222"/>
      <c r="AD641" s="222"/>
      <c r="AE641" s="222"/>
      <c r="AF641" s="222"/>
      <c r="AG641" s="222"/>
      <c r="AH641" s="222"/>
      <c r="AI641" s="222"/>
      <c r="AJ641" s="222"/>
      <c r="AK641" s="222"/>
      <c r="AL641" s="222"/>
      <c r="AM641" s="222"/>
      <c r="AN641" s="222"/>
      <c r="AO641" s="222"/>
      <c r="AP641" s="222"/>
      <c r="AQ641" s="222"/>
      <c r="AR641" s="222"/>
      <c r="AS641" s="222"/>
      <c r="AT641" s="222"/>
      <c r="AU641" s="222"/>
      <c r="AV641" s="222"/>
      <c r="AW641" s="222"/>
      <c r="AX641" s="222"/>
      <c r="AY641" s="222"/>
      <c r="AZ641" s="222"/>
      <c r="BA641" s="222"/>
      <c r="BB641" s="222"/>
      <c r="BC641" s="222"/>
      <c r="BD641" s="222"/>
      <c r="BE641" s="222"/>
      <c r="BF641" s="222"/>
      <c r="BG641" s="222"/>
      <c r="BH641" s="222"/>
      <c r="BI641" s="222"/>
      <c r="BJ641" s="222"/>
      <c r="BK641" s="222"/>
      <c r="BL641" s="222"/>
      <c r="BM641" s="223">
        <v>16</v>
      </c>
    </row>
    <row r="642" spans="1:65">
      <c r="A642" s="29"/>
      <c r="B642" s="19">
        <v>1</v>
      </c>
      <c r="C642" s="9">
        <v>4</v>
      </c>
      <c r="D642" s="224">
        <v>45.3</v>
      </c>
      <c r="E642" s="229">
        <v>40.259452249139798</v>
      </c>
      <c r="F642" s="224">
        <v>45.842652000000008</v>
      </c>
      <c r="G642" s="229">
        <v>48</v>
      </c>
      <c r="H642" s="229">
        <v>39.6</v>
      </c>
      <c r="I642" s="224">
        <v>44.7</v>
      </c>
      <c r="J642" s="224">
        <v>43.2</v>
      </c>
      <c r="K642" s="224">
        <v>45</v>
      </c>
      <c r="L642" s="224">
        <v>43.9</v>
      </c>
      <c r="M642" s="224">
        <v>47.1</v>
      </c>
      <c r="N642" s="224">
        <v>43.426037523000005</v>
      </c>
      <c r="O642" s="229">
        <v>39.700000000000003</v>
      </c>
      <c r="P642" s="224">
        <v>43</v>
      </c>
      <c r="Q642" s="224">
        <v>42.6</v>
      </c>
      <c r="R642" s="224">
        <v>44.9</v>
      </c>
      <c r="S642" s="224">
        <v>43.4</v>
      </c>
      <c r="T642" s="224">
        <v>43.6</v>
      </c>
      <c r="U642" s="224">
        <v>43.82</v>
      </c>
      <c r="V642" s="229">
        <v>52</v>
      </c>
      <c r="W642" s="224">
        <v>44.222999999999999</v>
      </c>
      <c r="X642" s="221"/>
      <c r="Y642" s="222"/>
      <c r="Z642" s="222"/>
      <c r="AA642" s="222"/>
      <c r="AB642" s="222"/>
      <c r="AC642" s="222"/>
      <c r="AD642" s="222"/>
      <c r="AE642" s="222"/>
      <c r="AF642" s="222"/>
      <c r="AG642" s="222"/>
      <c r="AH642" s="222"/>
      <c r="AI642" s="222"/>
      <c r="AJ642" s="222"/>
      <c r="AK642" s="222"/>
      <c r="AL642" s="222"/>
      <c r="AM642" s="222"/>
      <c r="AN642" s="222"/>
      <c r="AO642" s="222"/>
      <c r="AP642" s="222"/>
      <c r="AQ642" s="222"/>
      <c r="AR642" s="222"/>
      <c r="AS642" s="222"/>
      <c r="AT642" s="222"/>
      <c r="AU642" s="222"/>
      <c r="AV642" s="222"/>
      <c r="AW642" s="222"/>
      <c r="AX642" s="222"/>
      <c r="AY642" s="222"/>
      <c r="AZ642" s="222"/>
      <c r="BA642" s="222"/>
      <c r="BB642" s="222"/>
      <c r="BC642" s="222"/>
      <c r="BD642" s="222"/>
      <c r="BE642" s="222"/>
      <c r="BF642" s="222"/>
      <c r="BG642" s="222"/>
      <c r="BH642" s="222"/>
      <c r="BI642" s="222"/>
      <c r="BJ642" s="222"/>
      <c r="BK642" s="222"/>
      <c r="BL642" s="222"/>
      <c r="BM642" s="223">
        <v>44.017620377977792</v>
      </c>
    </row>
    <row r="643" spans="1:65">
      <c r="A643" s="29"/>
      <c r="B643" s="19">
        <v>1</v>
      </c>
      <c r="C643" s="9">
        <v>5</v>
      </c>
      <c r="D643" s="224">
        <v>44.4</v>
      </c>
      <c r="E643" s="229">
        <v>40.327031552332578</v>
      </c>
      <c r="F643" s="224">
        <v>46.073772000000005</v>
      </c>
      <c r="G643" s="229">
        <v>49</v>
      </c>
      <c r="H643" s="229">
        <v>40.9</v>
      </c>
      <c r="I643" s="224">
        <v>43.6</v>
      </c>
      <c r="J643" s="224">
        <v>41</v>
      </c>
      <c r="K643" s="224">
        <v>44.4</v>
      </c>
      <c r="L643" s="224">
        <v>43.5</v>
      </c>
      <c r="M643" s="224">
        <v>44</v>
      </c>
      <c r="N643" s="224">
        <v>43.721578333000004</v>
      </c>
      <c r="O643" s="229">
        <v>39.5</v>
      </c>
      <c r="P643" s="224">
        <v>43</v>
      </c>
      <c r="Q643" s="224">
        <v>46.8</v>
      </c>
      <c r="R643" s="224">
        <v>44.1</v>
      </c>
      <c r="S643" s="228">
        <v>48.4</v>
      </c>
      <c r="T643" s="224">
        <v>46.2</v>
      </c>
      <c r="U643" s="224">
        <v>44.99</v>
      </c>
      <c r="V643" s="229">
        <v>54</v>
      </c>
      <c r="W643" s="224">
        <v>43.085000000000001</v>
      </c>
      <c r="X643" s="221"/>
      <c r="Y643" s="222"/>
      <c r="Z643" s="222"/>
      <c r="AA643" s="222"/>
      <c r="AB643" s="222"/>
      <c r="AC643" s="222"/>
      <c r="AD643" s="222"/>
      <c r="AE643" s="222"/>
      <c r="AF643" s="222"/>
      <c r="AG643" s="222"/>
      <c r="AH643" s="222"/>
      <c r="AI643" s="222"/>
      <c r="AJ643" s="222"/>
      <c r="AK643" s="222"/>
      <c r="AL643" s="222"/>
      <c r="AM643" s="222"/>
      <c r="AN643" s="222"/>
      <c r="AO643" s="222"/>
      <c r="AP643" s="222"/>
      <c r="AQ643" s="222"/>
      <c r="AR643" s="222"/>
      <c r="AS643" s="222"/>
      <c r="AT643" s="222"/>
      <c r="AU643" s="222"/>
      <c r="AV643" s="222"/>
      <c r="AW643" s="222"/>
      <c r="AX643" s="222"/>
      <c r="AY643" s="222"/>
      <c r="AZ643" s="222"/>
      <c r="BA643" s="222"/>
      <c r="BB643" s="222"/>
      <c r="BC643" s="222"/>
      <c r="BD643" s="222"/>
      <c r="BE643" s="222"/>
      <c r="BF643" s="222"/>
      <c r="BG643" s="222"/>
      <c r="BH643" s="222"/>
      <c r="BI643" s="222"/>
      <c r="BJ643" s="222"/>
      <c r="BK643" s="222"/>
      <c r="BL643" s="222"/>
      <c r="BM643" s="223">
        <v>48</v>
      </c>
    </row>
    <row r="644" spans="1:65">
      <c r="A644" s="29"/>
      <c r="B644" s="19">
        <v>1</v>
      </c>
      <c r="C644" s="9">
        <v>6</v>
      </c>
      <c r="D644" s="224">
        <v>45</v>
      </c>
      <c r="E644" s="229">
        <v>39.919743250730278</v>
      </c>
      <c r="F644" s="224">
        <v>47.275596</v>
      </c>
      <c r="G644" s="229">
        <v>49</v>
      </c>
      <c r="H644" s="229">
        <v>39</v>
      </c>
      <c r="I644" s="224">
        <v>43.9</v>
      </c>
      <c r="J644" s="224">
        <v>43.7</v>
      </c>
      <c r="K644" s="224">
        <v>44.2</v>
      </c>
      <c r="L644" s="224">
        <v>44.5</v>
      </c>
      <c r="M644" s="224">
        <v>44.5</v>
      </c>
      <c r="N644" s="224">
        <v>43.684753293</v>
      </c>
      <c r="O644" s="229">
        <v>40.9</v>
      </c>
      <c r="P644" s="224">
        <v>42</v>
      </c>
      <c r="Q644" s="224">
        <v>43.6</v>
      </c>
      <c r="R644" s="224">
        <v>44.7</v>
      </c>
      <c r="S644" s="224">
        <v>44.9</v>
      </c>
      <c r="T644" s="224">
        <v>43.6</v>
      </c>
      <c r="U644" s="224">
        <v>43.52</v>
      </c>
      <c r="V644" s="229">
        <v>54</v>
      </c>
      <c r="W644" s="224">
        <v>44.661000000000001</v>
      </c>
      <c r="X644" s="221"/>
      <c r="Y644" s="222"/>
      <c r="Z644" s="222"/>
      <c r="AA644" s="222"/>
      <c r="AB644" s="222"/>
      <c r="AC644" s="222"/>
      <c r="AD644" s="222"/>
      <c r="AE644" s="222"/>
      <c r="AF644" s="222"/>
      <c r="AG644" s="222"/>
      <c r="AH644" s="222"/>
      <c r="AI644" s="222"/>
      <c r="AJ644" s="222"/>
      <c r="AK644" s="222"/>
      <c r="AL644" s="222"/>
      <c r="AM644" s="222"/>
      <c r="AN644" s="222"/>
      <c r="AO644" s="222"/>
      <c r="AP644" s="222"/>
      <c r="AQ644" s="222"/>
      <c r="AR644" s="222"/>
      <c r="AS644" s="222"/>
      <c r="AT644" s="222"/>
      <c r="AU644" s="222"/>
      <c r="AV644" s="222"/>
      <c r="AW644" s="222"/>
      <c r="AX644" s="222"/>
      <c r="AY644" s="222"/>
      <c r="AZ644" s="222"/>
      <c r="BA644" s="222"/>
      <c r="BB644" s="222"/>
      <c r="BC644" s="222"/>
      <c r="BD644" s="222"/>
      <c r="BE644" s="222"/>
      <c r="BF644" s="222"/>
      <c r="BG644" s="222"/>
      <c r="BH644" s="222"/>
      <c r="BI644" s="222"/>
      <c r="BJ644" s="222"/>
      <c r="BK644" s="222"/>
      <c r="BL644" s="222"/>
      <c r="BM644" s="225"/>
    </row>
    <row r="645" spans="1:65">
      <c r="A645" s="29"/>
      <c r="B645" s="20" t="s">
        <v>260</v>
      </c>
      <c r="C645" s="12"/>
      <c r="D645" s="226">
        <v>44.716666666666661</v>
      </c>
      <c r="E645" s="226">
        <v>39.97399689924034</v>
      </c>
      <c r="F645" s="226">
        <v>46.611126000000006</v>
      </c>
      <c r="G645" s="226">
        <v>48.5</v>
      </c>
      <c r="H645" s="226">
        <v>40.6</v>
      </c>
      <c r="I645" s="226">
        <v>43.699999999999996</v>
      </c>
      <c r="J645" s="226">
        <v>42.966666666666669</v>
      </c>
      <c r="K645" s="226">
        <v>44.150000000000006</v>
      </c>
      <c r="L645" s="226">
        <v>44.550000000000004</v>
      </c>
      <c r="M645" s="226">
        <v>44.79999999999999</v>
      </c>
      <c r="N645" s="226">
        <v>42.989818736333326</v>
      </c>
      <c r="O645" s="226">
        <v>39.85</v>
      </c>
      <c r="P645" s="226">
        <v>42.833333333333336</v>
      </c>
      <c r="Q645" s="226">
        <v>42.499999999999993</v>
      </c>
      <c r="R645" s="226">
        <v>44.466666666666669</v>
      </c>
      <c r="S645" s="226">
        <v>44.800000000000004</v>
      </c>
      <c r="T645" s="226">
        <v>43.333333333333343</v>
      </c>
      <c r="U645" s="226">
        <v>44.071666666666665</v>
      </c>
      <c r="V645" s="226">
        <v>53.666666666666664</v>
      </c>
      <c r="W645" s="226">
        <v>44.152999999999999</v>
      </c>
      <c r="X645" s="221"/>
      <c r="Y645" s="222"/>
      <c r="Z645" s="222"/>
      <c r="AA645" s="222"/>
      <c r="AB645" s="222"/>
      <c r="AC645" s="222"/>
      <c r="AD645" s="222"/>
      <c r="AE645" s="222"/>
      <c r="AF645" s="222"/>
      <c r="AG645" s="222"/>
      <c r="AH645" s="222"/>
      <c r="AI645" s="222"/>
      <c r="AJ645" s="222"/>
      <c r="AK645" s="222"/>
      <c r="AL645" s="222"/>
      <c r="AM645" s="222"/>
      <c r="AN645" s="222"/>
      <c r="AO645" s="222"/>
      <c r="AP645" s="222"/>
      <c r="AQ645" s="222"/>
      <c r="AR645" s="222"/>
      <c r="AS645" s="222"/>
      <c r="AT645" s="222"/>
      <c r="AU645" s="222"/>
      <c r="AV645" s="222"/>
      <c r="AW645" s="222"/>
      <c r="AX645" s="222"/>
      <c r="AY645" s="222"/>
      <c r="AZ645" s="222"/>
      <c r="BA645" s="222"/>
      <c r="BB645" s="222"/>
      <c r="BC645" s="222"/>
      <c r="BD645" s="222"/>
      <c r="BE645" s="222"/>
      <c r="BF645" s="222"/>
      <c r="BG645" s="222"/>
      <c r="BH645" s="222"/>
      <c r="BI645" s="222"/>
      <c r="BJ645" s="222"/>
      <c r="BK645" s="222"/>
      <c r="BL645" s="222"/>
      <c r="BM645" s="225"/>
    </row>
    <row r="646" spans="1:65">
      <c r="A646" s="29"/>
      <c r="B646" s="3" t="s">
        <v>261</v>
      </c>
      <c r="C646" s="28"/>
      <c r="D646" s="224">
        <v>44.9</v>
      </c>
      <c r="E646" s="224">
        <v>40.089597749935038</v>
      </c>
      <c r="F646" s="224">
        <v>46.091106000000003</v>
      </c>
      <c r="G646" s="224">
        <v>48.5</v>
      </c>
      <c r="H646" s="224">
        <v>40.849999999999994</v>
      </c>
      <c r="I646" s="224">
        <v>43.75</v>
      </c>
      <c r="J646" s="224">
        <v>43.45</v>
      </c>
      <c r="K646" s="224">
        <v>44.05</v>
      </c>
      <c r="L646" s="224">
        <v>44.7</v>
      </c>
      <c r="M646" s="224">
        <v>44.25</v>
      </c>
      <c r="N646" s="224">
        <v>43.552818783000006</v>
      </c>
      <c r="O646" s="224">
        <v>39.700000000000003</v>
      </c>
      <c r="P646" s="224">
        <v>43</v>
      </c>
      <c r="Q646" s="224">
        <v>42.45</v>
      </c>
      <c r="R646" s="224">
        <v>44.5</v>
      </c>
      <c r="S646" s="224">
        <v>44.25</v>
      </c>
      <c r="T646" s="224">
        <v>43.35</v>
      </c>
      <c r="U646" s="224">
        <v>44.024999999999999</v>
      </c>
      <c r="V646" s="224">
        <v>54</v>
      </c>
      <c r="W646" s="224">
        <v>44.207000000000001</v>
      </c>
      <c r="X646" s="221"/>
      <c r="Y646" s="222"/>
      <c r="Z646" s="222"/>
      <c r="AA646" s="222"/>
      <c r="AB646" s="222"/>
      <c r="AC646" s="222"/>
      <c r="AD646" s="222"/>
      <c r="AE646" s="222"/>
      <c r="AF646" s="222"/>
      <c r="AG646" s="222"/>
      <c r="AH646" s="222"/>
      <c r="AI646" s="222"/>
      <c r="AJ646" s="222"/>
      <c r="AK646" s="222"/>
      <c r="AL646" s="222"/>
      <c r="AM646" s="222"/>
      <c r="AN646" s="222"/>
      <c r="AO646" s="222"/>
      <c r="AP646" s="222"/>
      <c r="AQ646" s="222"/>
      <c r="AR646" s="222"/>
      <c r="AS646" s="222"/>
      <c r="AT646" s="222"/>
      <c r="AU646" s="222"/>
      <c r="AV646" s="222"/>
      <c r="AW646" s="222"/>
      <c r="AX646" s="222"/>
      <c r="AY646" s="222"/>
      <c r="AZ646" s="222"/>
      <c r="BA646" s="222"/>
      <c r="BB646" s="222"/>
      <c r="BC646" s="222"/>
      <c r="BD646" s="222"/>
      <c r="BE646" s="222"/>
      <c r="BF646" s="222"/>
      <c r="BG646" s="222"/>
      <c r="BH646" s="222"/>
      <c r="BI646" s="222"/>
      <c r="BJ646" s="222"/>
      <c r="BK646" s="222"/>
      <c r="BL646" s="222"/>
      <c r="BM646" s="225"/>
    </row>
    <row r="647" spans="1:65">
      <c r="A647" s="29"/>
      <c r="B647" s="3" t="s">
        <v>262</v>
      </c>
      <c r="C647" s="28"/>
      <c r="D647" s="23">
        <v>0.53820689949745826</v>
      </c>
      <c r="E647" s="23">
        <v>0.37061571998096909</v>
      </c>
      <c r="F647" s="23">
        <v>1.2216993143696195</v>
      </c>
      <c r="G647" s="23">
        <v>0.54772255750516607</v>
      </c>
      <c r="H647" s="23">
        <v>1.1401754250991385</v>
      </c>
      <c r="I647" s="23">
        <v>0.76681158050723375</v>
      </c>
      <c r="J647" s="23">
        <v>1.4023789311975088</v>
      </c>
      <c r="K647" s="23">
        <v>0.50099900199501302</v>
      </c>
      <c r="L647" s="23">
        <v>0.75828754440515544</v>
      </c>
      <c r="M647" s="23">
        <v>1.6260381299342284</v>
      </c>
      <c r="N647" s="23">
        <v>0.99749479365725446</v>
      </c>
      <c r="O647" s="23">
        <v>0.74766302570074983</v>
      </c>
      <c r="P647" s="23">
        <v>0.40824829046386302</v>
      </c>
      <c r="Q647" s="23">
        <v>2.7173516518846057</v>
      </c>
      <c r="R647" s="23">
        <v>0.47609522856952419</v>
      </c>
      <c r="S647" s="23">
        <v>1.8449932249198091</v>
      </c>
      <c r="T647" s="23">
        <v>1.7454703282114743</v>
      </c>
      <c r="U647" s="23">
        <v>0.63716298281261274</v>
      </c>
      <c r="V647" s="23">
        <v>0.81649658092772592</v>
      </c>
      <c r="W647" s="23">
        <v>0.63422267382994102</v>
      </c>
      <c r="X647" s="149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5"/>
    </row>
    <row r="648" spans="1:65">
      <c r="A648" s="29"/>
      <c r="B648" s="3" t="s">
        <v>86</v>
      </c>
      <c r="C648" s="28"/>
      <c r="D648" s="13">
        <v>1.2035935135984905E-2</v>
      </c>
      <c r="E648" s="13">
        <v>9.2714201413272284E-3</v>
      </c>
      <c r="F648" s="13">
        <v>2.6210465595051691E-2</v>
      </c>
      <c r="G648" s="13">
        <v>1.1293248608353939E-2</v>
      </c>
      <c r="H648" s="13">
        <v>2.8083138549239862E-2</v>
      </c>
      <c r="I648" s="13">
        <v>1.7547175755314275E-2</v>
      </c>
      <c r="J648" s="13">
        <v>3.2638764884348533E-2</v>
      </c>
      <c r="K648" s="13">
        <v>1.1347655764326454E-2</v>
      </c>
      <c r="L648" s="13">
        <v>1.7021044767792488E-2</v>
      </c>
      <c r="M648" s="13">
        <v>3.6295493971746175E-2</v>
      </c>
      <c r="N648" s="13">
        <v>2.3203047209273544E-2</v>
      </c>
      <c r="O648" s="13">
        <v>1.8761932890859468E-2</v>
      </c>
      <c r="P648" s="13">
        <v>9.5310884933197584E-3</v>
      </c>
      <c r="Q648" s="13">
        <v>6.3937685926696616E-2</v>
      </c>
      <c r="R648" s="13">
        <v>1.0706789248190199E-2</v>
      </c>
      <c r="S648" s="13">
        <v>4.1182884484817162E-2</v>
      </c>
      <c r="T648" s="13">
        <v>4.0280084497187861E-2</v>
      </c>
      <c r="U648" s="13">
        <v>1.445742879732132E-2</v>
      </c>
      <c r="V648" s="13">
        <v>1.5214222004864459E-2</v>
      </c>
      <c r="W648" s="13">
        <v>1.436420342513399E-2</v>
      </c>
      <c r="X648" s="149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55"/>
    </row>
    <row r="649" spans="1:65">
      <c r="A649" s="29"/>
      <c r="B649" s="3" t="s">
        <v>263</v>
      </c>
      <c r="C649" s="28"/>
      <c r="D649" s="13">
        <v>1.5881055874583438E-2</v>
      </c>
      <c r="E649" s="13">
        <v>-9.1863745564049082E-2</v>
      </c>
      <c r="F649" s="13">
        <v>5.8919714417814184E-2</v>
      </c>
      <c r="G649" s="13">
        <v>0.10183148438130396</v>
      </c>
      <c r="H649" s="13">
        <v>-7.7642097610702288E-2</v>
      </c>
      <c r="I649" s="13">
        <v>-7.2157553100418159E-3</v>
      </c>
      <c r="J649" s="13">
        <v>-2.3875750262886131E-2</v>
      </c>
      <c r="K649" s="13">
        <v>3.0074234110220033E-3</v>
      </c>
      <c r="L649" s="13">
        <v>1.2094693385300781E-2</v>
      </c>
      <c r="M649" s="13">
        <v>1.7774237119224878E-2</v>
      </c>
      <c r="N649" s="13">
        <v>-2.3349777494075519E-2</v>
      </c>
      <c r="O649" s="13">
        <v>-9.4680728812475023E-2</v>
      </c>
      <c r="P649" s="13">
        <v>-2.690484025431239E-2</v>
      </c>
      <c r="Q649" s="13">
        <v>-3.447756523287826E-2</v>
      </c>
      <c r="R649" s="13">
        <v>1.0201512140659341E-2</v>
      </c>
      <c r="S649" s="13">
        <v>1.77742371192251E-2</v>
      </c>
      <c r="T649" s="13">
        <v>-1.554575278646364E-2</v>
      </c>
      <c r="U649" s="13">
        <v>1.2278330410591121E-3</v>
      </c>
      <c r="V649" s="13">
        <v>0.21920872154907167</v>
      </c>
      <c r="W649" s="13">
        <v>3.0755779358291324E-3</v>
      </c>
      <c r="X649" s="149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55"/>
    </row>
    <row r="650" spans="1:65">
      <c r="A650" s="29"/>
      <c r="B650" s="45" t="s">
        <v>264</v>
      </c>
      <c r="C650" s="46"/>
      <c r="D650" s="44">
        <v>0.43</v>
      </c>
      <c r="E650" s="44">
        <v>2.94</v>
      </c>
      <c r="F650" s="44">
        <v>1.78</v>
      </c>
      <c r="G650" s="44">
        <v>3.12</v>
      </c>
      <c r="H650" s="44">
        <v>2.4900000000000002</v>
      </c>
      <c r="I650" s="44">
        <v>0.28999999999999998</v>
      </c>
      <c r="J650" s="44">
        <v>0.81</v>
      </c>
      <c r="K650" s="44">
        <v>0.03</v>
      </c>
      <c r="L650" s="44">
        <v>0.31</v>
      </c>
      <c r="M650" s="44">
        <v>0.49</v>
      </c>
      <c r="N650" s="44">
        <v>0.8</v>
      </c>
      <c r="O650" s="44">
        <v>3.03</v>
      </c>
      <c r="P650" s="44">
        <v>0.91</v>
      </c>
      <c r="Q650" s="44">
        <v>1.1399999999999999</v>
      </c>
      <c r="R650" s="44">
        <v>0.25</v>
      </c>
      <c r="S650" s="44">
        <v>0.49</v>
      </c>
      <c r="T650" s="44">
        <v>0.55000000000000004</v>
      </c>
      <c r="U650" s="44">
        <v>0.03</v>
      </c>
      <c r="V650" s="44">
        <v>6.79</v>
      </c>
      <c r="W650" s="44">
        <v>0.03</v>
      </c>
      <c r="X650" s="149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55"/>
    </row>
    <row r="651" spans="1:65">
      <c r="B651" s="30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BM651" s="55"/>
    </row>
    <row r="652" spans="1:65" ht="15">
      <c r="B652" s="8" t="s">
        <v>519</v>
      </c>
      <c r="BM652" s="27" t="s">
        <v>66</v>
      </c>
    </row>
    <row r="653" spans="1:65" ht="15">
      <c r="A653" s="24" t="s">
        <v>58</v>
      </c>
      <c r="B653" s="18" t="s">
        <v>110</v>
      </c>
      <c r="C653" s="15" t="s">
        <v>111</v>
      </c>
      <c r="D653" s="16" t="s">
        <v>229</v>
      </c>
      <c r="E653" s="17" t="s">
        <v>229</v>
      </c>
      <c r="F653" s="17" t="s">
        <v>229</v>
      </c>
      <c r="G653" s="17" t="s">
        <v>229</v>
      </c>
      <c r="H653" s="17" t="s">
        <v>229</v>
      </c>
      <c r="I653" s="17" t="s">
        <v>229</v>
      </c>
      <c r="J653" s="17" t="s">
        <v>229</v>
      </c>
      <c r="K653" s="17" t="s">
        <v>229</v>
      </c>
      <c r="L653" s="17" t="s">
        <v>229</v>
      </c>
      <c r="M653" s="17" t="s">
        <v>229</v>
      </c>
      <c r="N653" s="17" t="s">
        <v>229</v>
      </c>
      <c r="O653" s="17" t="s">
        <v>229</v>
      </c>
      <c r="P653" s="17" t="s">
        <v>229</v>
      </c>
      <c r="Q653" s="17" t="s">
        <v>229</v>
      </c>
      <c r="R653" s="17" t="s">
        <v>229</v>
      </c>
      <c r="S653" s="17" t="s">
        <v>229</v>
      </c>
      <c r="T653" s="17" t="s">
        <v>229</v>
      </c>
      <c r="U653" s="17" t="s">
        <v>229</v>
      </c>
      <c r="V653" s="17" t="s">
        <v>229</v>
      </c>
      <c r="W653" s="149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7">
        <v>1</v>
      </c>
    </row>
    <row r="654" spans="1:65">
      <c r="A654" s="29"/>
      <c r="B654" s="19" t="s">
        <v>230</v>
      </c>
      <c r="C654" s="9" t="s">
        <v>230</v>
      </c>
      <c r="D654" s="147" t="s">
        <v>233</v>
      </c>
      <c r="E654" s="148" t="s">
        <v>234</v>
      </c>
      <c r="F654" s="148" t="s">
        <v>238</v>
      </c>
      <c r="G654" s="148" t="s">
        <v>239</v>
      </c>
      <c r="H654" s="148" t="s">
        <v>240</v>
      </c>
      <c r="I654" s="148" t="s">
        <v>241</v>
      </c>
      <c r="J654" s="148" t="s">
        <v>242</v>
      </c>
      <c r="K654" s="148" t="s">
        <v>243</v>
      </c>
      <c r="L654" s="148" t="s">
        <v>244</v>
      </c>
      <c r="M654" s="148" t="s">
        <v>245</v>
      </c>
      <c r="N654" s="148" t="s">
        <v>246</v>
      </c>
      <c r="O654" s="148" t="s">
        <v>247</v>
      </c>
      <c r="P654" s="148" t="s">
        <v>248</v>
      </c>
      <c r="Q654" s="148" t="s">
        <v>249</v>
      </c>
      <c r="R654" s="148" t="s">
        <v>250</v>
      </c>
      <c r="S654" s="148" t="s">
        <v>284</v>
      </c>
      <c r="T654" s="148" t="s">
        <v>253</v>
      </c>
      <c r="U654" s="148" t="s">
        <v>254</v>
      </c>
      <c r="V654" s="148" t="s">
        <v>299</v>
      </c>
      <c r="W654" s="149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7" t="s">
        <v>1</v>
      </c>
    </row>
    <row r="655" spans="1:65">
      <c r="A655" s="29"/>
      <c r="B655" s="19"/>
      <c r="C655" s="9"/>
      <c r="D655" s="10" t="s">
        <v>114</v>
      </c>
      <c r="E655" s="11" t="s">
        <v>300</v>
      </c>
      <c r="F655" s="11" t="s">
        <v>301</v>
      </c>
      <c r="G655" s="11" t="s">
        <v>114</v>
      </c>
      <c r="H655" s="11" t="s">
        <v>301</v>
      </c>
      <c r="I655" s="11" t="s">
        <v>301</v>
      </c>
      <c r="J655" s="11" t="s">
        <v>301</v>
      </c>
      <c r="K655" s="11" t="s">
        <v>301</v>
      </c>
      <c r="L655" s="11" t="s">
        <v>301</v>
      </c>
      <c r="M655" s="11" t="s">
        <v>114</v>
      </c>
      <c r="N655" s="11" t="s">
        <v>301</v>
      </c>
      <c r="O655" s="11" t="s">
        <v>114</v>
      </c>
      <c r="P655" s="11" t="s">
        <v>300</v>
      </c>
      <c r="Q655" s="11" t="s">
        <v>300</v>
      </c>
      <c r="R655" s="11" t="s">
        <v>301</v>
      </c>
      <c r="S655" s="11" t="s">
        <v>301</v>
      </c>
      <c r="T655" s="11" t="s">
        <v>114</v>
      </c>
      <c r="U655" s="11" t="s">
        <v>114</v>
      </c>
      <c r="V655" s="11" t="s">
        <v>114</v>
      </c>
      <c r="W655" s="149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7">
        <v>3</v>
      </c>
    </row>
    <row r="656" spans="1:65">
      <c r="A656" s="29"/>
      <c r="B656" s="19"/>
      <c r="C656" s="9"/>
      <c r="D656" s="25"/>
      <c r="E656" s="25"/>
      <c r="F656" s="25"/>
      <c r="G656" s="25"/>
      <c r="H656" s="25"/>
      <c r="I656" s="25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149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7">
        <v>3</v>
      </c>
    </row>
    <row r="657" spans="1:65">
      <c r="A657" s="29"/>
      <c r="B657" s="18">
        <v>1</v>
      </c>
      <c r="C657" s="14">
        <v>1</v>
      </c>
      <c r="D657" s="200">
        <v>2.7799999999999998E-2</v>
      </c>
      <c r="E657" s="200">
        <v>2.9184656135878888E-2</v>
      </c>
      <c r="F657" s="209">
        <v>2.4E-2</v>
      </c>
      <c r="G657" s="200">
        <v>3.0400000000000003E-2</v>
      </c>
      <c r="H657" s="200">
        <v>2.7999999999999997E-2</v>
      </c>
      <c r="I657" s="200">
        <v>2.9000000000000001E-2</v>
      </c>
      <c r="J657" s="200">
        <v>0.03</v>
      </c>
      <c r="K657" s="200">
        <v>2.9000000000000001E-2</v>
      </c>
      <c r="L657" s="200">
        <v>2.9000000000000001E-2</v>
      </c>
      <c r="M657" s="200">
        <v>3.0567082441792442E-2</v>
      </c>
      <c r="N657" s="200">
        <v>2.7999999999999997E-2</v>
      </c>
      <c r="O657" s="200">
        <v>0.03</v>
      </c>
      <c r="P657" s="200">
        <v>0.03</v>
      </c>
      <c r="Q657" s="200">
        <v>3.1100000000000003E-2</v>
      </c>
      <c r="R657" s="200">
        <v>2.8000000000000004E-2</v>
      </c>
      <c r="S657" s="201">
        <v>3.4299999999999997E-2</v>
      </c>
      <c r="T657" s="200">
        <v>0.03</v>
      </c>
      <c r="U657" s="201">
        <v>2.5000000000000001E-2</v>
      </c>
      <c r="V657" s="200">
        <v>2.9905699999999997E-2</v>
      </c>
      <c r="W657" s="202"/>
      <c r="X657" s="203"/>
      <c r="Y657" s="203"/>
      <c r="Z657" s="203"/>
      <c r="AA657" s="203"/>
      <c r="AB657" s="203"/>
      <c r="AC657" s="203"/>
      <c r="AD657" s="203"/>
      <c r="AE657" s="203"/>
      <c r="AF657" s="203"/>
      <c r="AG657" s="203"/>
      <c r="AH657" s="203"/>
      <c r="AI657" s="203"/>
      <c r="AJ657" s="203"/>
      <c r="AK657" s="203"/>
      <c r="AL657" s="203"/>
      <c r="AM657" s="203"/>
      <c r="AN657" s="203"/>
      <c r="AO657" s="203"/>
      <c r="AP657" s="203"/>
      <c r="AQ657" s="203"/>
      <c r="AR657" s="203"/>
      <c r="AS657" s="203"/>
      <c r="AT657" s="203"/>
      <c r="AU657" s="203"/>
      <c r="AV657" s="203"/>
      <c r="AW657" s="203"/>
      <c r="AX657" s="203"/>
      <c r="AY657" s="203"/>
      <c r="AZ657" s="203"/>
      <c r="BA657" s="203"/>
      <c r="BB657" s="203"/>
      <c r="BC657" s="203"/>
      <c r="BD657" s="203"/>
      <c r="BE657" s="203"/>
      <c r="BF657" s="203"/>
      <c r="BG657" s="203"/>
      <c r="BH657" s="203"/>
      <c r="BI657" s="203"/>
      <c r="BJ657" s="203"/>
      <c r="BK657" s="203"/>
      <c r="BL657" s="203"/>
      <c r="BM657" s="204">
        <v>1</v>
      </c>
    </row>
    <row r="658" spans="1:65">
      <c r="A658" s="29"/>
      <c r="B658" s="19">
        <v>1</v>
      </c>
      <c r="C658" s="9">
        <v>2</v>
      </c>
      <c r="D658" s="23">
        <v>2.86E-2</v>
      </c>
      <c r="E658" s="23">
        <v>2.898180949199634E-2</v>
      </c>
      <c r="F658" s="23">
        <v>2.8000000000000004E-2</v>
      </c>
      <c r="G658" s="23">
        <v>3.0300000000000001E-2</v>
      </c>
      <c r="H658" s="23">
        <v>2.7999999999999997E-2</v>
      </c>
      <c r="I658" s="23">
        <v>0.03</v>
      </c>
      <c r="J658" s="23">
        <v>2.9000000000000001E-2</v>
      </c>
      <c r="K658" s="23">
        <v>2.9000000000000001E-2</v>
      </c>
      <c r="L658" s="23">
        <v>2.9000000000000001E-2</v>
      </c>
      <c r="M658" s="23">
        <v>2.9824450557985806E-2</v>
      </c>
      <c r="N658" s="23">
        <v>2.87E-2</v>
      </c>
      <c r="O658" s="23">
        <v>0.03</v>
      </c>
      <c r="P658" s="23">
        <v>3.1E-2</v>
      </c>
      <c r="Q658" s="23">
        <v>3.2600000000000004E-2</v>
      </c>
      <c r="R658" s="23">
        <v>2.8000000000000004E-2</v>
      </c>
      <c r="S658" s="206">
        <v>3.32E-2</v>
      </c>
      <c r="T658" s="23">
        <v>0.03</v>
      </c>
      <c r="U658" s="206">
        <v>2.5000000000000001E-2</v>
      </c>
      <c r="V658" s="23">
        <v>2.9970699999999996E-2</v>
      </c>
      <c r="W658" s="202"/>
      <c r="X658" s="203"/>
      <c r="Y658" s="203"/>
      <c r="Z658" s="203"/>
      <c r="AA658" s="203"/>
      <c r="AB658" s="203"/>
      <c r="AC658" s="203"/>
      <c r="AD658" s="203"/>
      <c r="AE658" s="203"/>
      <c r="AF658" s="203"/>
      <c r="AG658" s="203"/>
      <c r="AH658" s="203"/>
      <c r="AI658" s="203"/>
      <c r="AJ658" s="203"/>
      <c r="AK658" s="203"/>
      <c r="AL658" s="203"/>
      <c r="AM658" s="203"/>
      <c r="AN658" s="203"/>
      <c r="AO658" s="203"/>
      <c r="AP658" s="203"/>
      <c r="AQ658" s="203"/>
      <c r="AR658" s="203"/>
      <c r="AS658" s="203"/>
      <c r="AT658" s="203"/>
      <c r="AU658" s="203"/>
      <c r="AV658" s="203"/>
      <c r="AW658" s="203"/>
      <c r="AX658" s="203"/>
      <c r="AY658" s="203"/>
      <c r="AZ658" s="203"/>
      <c r="BA658" s="203"/>
      <c r="BB658" s="203"/>
      <c r="BC658" s="203"/>
      <c r="BD658" s="203"/>
      <c r="BE658" s="203"/>
      <c r="BF658" s="203"/>
      <c r="BG658" s="203"/>
      <c r="BH658" s="203"/>
      <c r="BI658" s="203"/>
      <c r="BJ658" s="203"/>
      <c r="BK658" s="203"/>
      <c r="BL658" s="203"/>
      <c r="BM658" s="204" t="e">
        <v>#N/A</v>
      </c>
    </row>
    <row r="659" spans="1:65">
      <c r="A659" s="29"/>
      <c r="B659" s="19">
        <v>1</v>
      </c>
      <c r="C659" s="9">
        <v>3</v>
      </c>
      <c r="D659" s="23">
        <v>2.7900000000000001E-2</v>
      </c>
      <c r="E659" s="23">
        <v>2.8953646471115081E-2</v>
      </c>
      <c r="F659" s="23">
        <v>2.7E-2</v>
      </c>
      <c r="G659" s="23">
        <v>3.0699999999999998E-2</v>
      </c>
      <c r="H659" s="23">
        <v>2.7999999999999997E-2</v>
      </c>
      <c r="I659" s="23">
        <v>2.9000000000000001E-2</v>
      </c>
      <c r="J659" s="23">
        <v>2.9000000000000001E-2</v>
      </c>
      <c r="K659" s="23">
        <v>2.9000000000000001E-2</v>
      </c>
      <c r="L659" s="23">
        <v>2.9000000000000001E-2</v>
      </c>
      <c r="M659" s="23">
        <v>3.0119617489328333E-2</v>
      </c>
      <c r="N659" s="23">
        <v>2.8400000000000002E-2</v>
      </c>
      <c r="O659" s="23">
        <v>2.9000000000000001E-2</v>
      </c>
      <c r="P659" s="23">
        <v>0.03</v>
      </c>
      <c r="Q659" s="23">
        <v>3.0400000000000003E-2</v>
      </c>
      <c r="R659" s="23">
        <v>2.8000000000000004E-2</v>
      </c>
      <c r="S659" s="207">
        <v>2.9599999999999998E-2</v>
      </c>
      <c r="T659" s="23">
        <v>0.03</v>
      </c>
      <c r="U659" s="206">
        <v>2.5000000000000001E-2</v>
      </c>
      <c r="V659" s="23">
        <v>2.9588699999999999E-2</v>
      </c>
      <c r="W659" s="202"/>
      <c r="X659" s="203"/>
      <c r="Y659" s="203"/>
      <c r="Z659" s="203"/>
      <c r="AA659" s="203"/>
      <c r="AB659" s="203"/>
      <c r="AC659" s="203"/>
      <c r="AD659" s="203"/>
      <c r="AE659" s="203"/>
      <c r="AF659" s="203"/>
      <c r="AG659" s="203"/>
      <c r="AH659" s="203"/>
      <c r="AI659" s="203"/>
      <c r="AJ659" s="203"/>
      <c r="AK659" s="203"/>
      <c r="AL659" s="203"/>
      <c r="AM659" s="203"/>
      <c r="AN659" s="203"/>
      <c r="AO659" s="203"/>
      <c r="AP659" s="203"/>
      <c r="AQ659" s="203"/>
      <c r="AR659" s="203"/>
      <c r="AS659" s="203"/>
      <c r="AT659" s="203"/>
      <c r="AU659" s="203"/>
      <c r="AV659" s="203"/>
      <c r="AW659" s="203"/>
      <c r="AX659" s="203"/>
      <c r="AY659" s="203"/>
      <c r="AZ659" s="203"/>
      <c r="BA659" s="203"/>
      <c r="BB659" s="203"/>
      <c r="BC659" s="203"/>
      <c r="BD659" s="203"/>
      <c r="BE659" s="203"/>
      <c r="BF659" s="203"/>
      <c r="BG659" s="203"/>
      <c r="BH659" s="203"/>
      <c r="BI659" s="203"/>
      <c r="BJ659" s="203"/>
      <c r="BK659" s="203"/>
      <c r="BL659" s="203"/>
      <c r="BM659" s="204">
        <v>16</v>
      </c>
    </row>
    <row r="660" spans="1:65">
      <c r="A660" s="29"/>
      <c r="B660" s="19">
        <v>1</v>
      </c>
      <c r="C660" s="9">
        <v>4</v>
      </c>
      <c r="D660" s="23">
        <v>2.81E-2</v>
      </c>
      <c r="E660" s="23">
        <v>2.9282936775036534E-2</v>
      </c>
      <c r="F660" s="23">
        <v>2.8000000000000004E-2</v>
      </c>
      <c r="G660" s="23">
        <v>2.9799999999999997E-2</v>
      </c>
      <c r="H660" s="23">
        <v>2.9000000000000001E-2</v>
      </c>
      <c r="I660" s="23">
        <v>2.9000000000000001E-2</v>
      </c>
      <c r="J660" s="23">
        <v>0.03</v>
      </c>
      <c r="K660" s="23">
        <v>0.03</v>
      </c>
      <c r="L660" s="23">
        <v>0.03</v>
      </c>
      <c r="M660" s="23">
        <v>2.9482588947268001E-2</v>
      </c>
      <c r="N660" s="23">
        <v>2.87E-2</v>
      </c>
      <c r="O660" s="23">
        <v>2.9000000000000001E-2</v>
      </c>
      <c r="P660" s="23">
        <v>3.1E-2</v>
      </c>
      <c r="Q660" s="23">
        <v>2.9000000000000001E-2</v>
      </c>
      <c r="R660" s="23">
        <v>2.8000000000000004E-2</v>
      </c>
      <c r="S660" s="206">
        <v>3.4099999999999998E-2</v>
      </c>
      <c r="T660" s="23">
        <v>0.03</v>
      </c>
      <c r="U660" s="206">
        <v>2.5000000000000001E-2</v>
      </c>
      <c r="V660" s="23">
        <v>2.9387799999999995E-2</v>
      </c>
      <c r="W660" s="202"/>
      <c r="X660" s="203"/>
      <c r="Y660" s="203"/>
      <c r="Z660" s="203"/>
      <c r="AA660" s="203"/>
      <c r="AB660" s="203"/>
      <c r="AC660" s="203"/>
      <c r="AD660" s="203"/>
      <c r="AE660" s="203"/>
      <c r="AF660" s="203"/>
      <c r="AG660" s="203"/>
      <c r="AH660" s="203"/>
      <c r="AI660" s="203"/>
      <c r="AJ660" s="203"/>
      <c r="AK660" s="203"/>
      <c r="AL660" s="203"/>
      <c r="AM660" s="203"/>
      <c r="AN660" s="203"/>
      <c r="AO660" s="203"/>
      <c r="AP660" s="203"/>
      <c r="AQ660" s="203"/>
      <c r="AR660" s="203"/>
      <c r="AS660" s="203"/>
      <c r="AT660" s="203"/>
      <c r="AU660" s="203"/>
      <c r="AV660" s="203"/>
      <c r="AW660" s="203"/>
      <c r="AX660" s="203"/>
      <c r="AY660" s="203"/>
      <c r="AZ660" s="203"/>
      <c r="BA660" s="203"/>
      <c r="BB660" s="203"/>
      <c r="BC660" s="203"/>
      <c r="BD660" s="203"/>
      <c r="BE660" s="203"/>
      <c r="BF660" s="203"/>
      <c r="BG660" s="203"/>
      <c r="BH660" s="203"/>
      <c r="BI660" s="203"/>
      <c r="BJ660" s="203"/>
      <c r="BK660" s="203"/>
      <c r="BL660" s="203"/>
      <c r="BM660" s="204">
        <v>2.9386339395204925E-2</v>
      </c>
    </row>
    <row r="661" spans="1:65">
      <c r="A661" s="29"/>
      <c r="B661" s="19">
        <v>1</v>
      </c>
      <c r="C661" s="9">
        <v>5</v>
      </c>
      <c r="D661" s="23">
        <v>2.8200000000000003E-2</v>
      </c>
      <c r="E661" s="23">
        <v>2.9816731991956336E-2</v>
      </c>
      <c r="F661" s="23">
        <v>0.03</v>
      </c>
      <c r="G661" s="23">
        <v>3.0200000000000001E-2</v>
      </c>
      <c r="H661" s="23">
        <v>2.7999999999999997E-2</v>
      </c>
      <c r="I661" s="23">
        <v>0.03</v>
      </c>
      <c r="J661" s="23">
        <v>0.03</v>
      </c>
      <c r="K661" s="23">
        <v>0.03</v>
      </c>
      <c r="L661" s="23">
        <v>2.9000000000000001E-2</v>
      </c>
      <c r="M661" s="23">
        <v>2.9213820074867999E-2</v>
      </c>
      <c r="N661" s="23">
        <v>2.81E-2</v>
      </c>
      <c r="O661" s="23">
        <v>0.03</v>
      </c>
      <c r="P661" s="23">
        <v>3.2000000000000001E-2</v>
      </c>
      <c r="Q661" s="23">
        <v>3.1899999999999998E-2</v>
      </c>
      <c r="R661" s="23">
        <v>2.8000000000000004E-2</v>
      </c>
      <c r="S661" s="206">
        <v>3.3100000000000004E-2</v>
      </c>
      <c r="T661" s="23">
        <v>0.03</v>
      </c>
      <c r="U661" s="206">
        <v>2.5000000000000001E-2</v>
      </c>
      <c r="V661" s="23">
        <v>3.0033499999999998E-2</v>
      </c>
      <c r="W661" s="202"/>
      <c r="X661" s="203"/>
      <c r="Y661" s="203"/>
      <c r="Z661" s="203"/>
      <c r="AA661" s="203"/>
      <c r="AB661" s="203"/>
      <c r="AC661" s="203"/>
      <c r="AD661" s="203"/>
      <c r="AE661" s="203"/>
      <c r="AF661" s="203"/>
      <c r="AG661" s="203"/>
      <c r="AH661" s="203"/>
      <c r="AI661" s="203"/>
      <c r="AJ661" s="203"/>
      <c r="AK661" s="203"/>
      <c r="AL661" s="203"/>
      <c r="AM661" s="203"/>
      <c r="AN661" s="203"/>
      <c r="AO661" s="203"/>
      <c r="AP661" s="203"/>
      <c r="AQ661" s="203"/>
      <c r="AR661" s="203"/>
      <c r="AS661" s="203"/>
      <c r="AT661" s="203"/>
      <c r="AU661" s="203"/>
      <c r="AV661" s="203"/>
      <c r="AW661" s="203"/>
      <c r="AX661" s="203"/>
      <c r="AY661" s="203"/>
      <c r="AZ661" s="203"/>
      <c r="BA661" s="203"/>
      <c r="BB661" s="203"/>
      <c r="BC661" s="203"/>
      <c r="BD661" s="203"/>
      <c r="BE661" s="203"/>
      <c r="BF661" s="203"/>
      <c r="BG661" s="203"/>
      <c r="BH661" s="203"/>
      <c r="BI661" s="203"/>
      <c r="BJ661" s="203"/>
      <c r="BK661" s="203"/>
      <c r="BL661" s="203"/>
      <c r="BM661" s="204">
        <v>49</v>
      </c>
    </row>
    <row r="662" spans="1:65">
      <c r="A662" s="29"/>
      <c r="B662" s="19">
        <v>1</v>
      </c>
      <c r="C662" s="9">
        <v>6</v>
      </c>
      <c r="D662" s="23">
        <v>2.87E-2</v>
      </c>
      <c r="E662" s="23">
        <v>2.8868613710554814E-2</v>
      </c>
      <c r="F662" s="207">
        <v>2.5000000000000001E-2</v>
      </c>
      <c r="G662" s="23">
        <v>2.9799999999999997E-2</v>
      </c>
      <c r="H662" s="23">
        <v>2.9000000000000001E-2</v>
      </c>
      <c r="I662" s="23">
        <v>2.9000000000000001E-2</v>
      </c>
      <c r="J662" s="23">
        <v>0.03</v>
      </c>
      <c r="K662" s="23">
        <v>2.9000000000000001E-2</v>
      </c>
      <c r="L662" s="23">
        <v>0.03</v>
      </c>
      <c r="M662" s="23">
        <v>3.0073564223122164E-2</v>
      </c>
      <c r="N662" s="23">
        <v>2.8400000000000002E-2</v>
      </c>
      <c r="O662" s="23">
        <v>2.9000000000000001E-2</v>
      </c>
      <c r="P662" s="23">
        <v>3.1E-2</v>
      </c>
      <c r="Q662" s="23">
        <v>3.3000000000000002E-2</v>
      </c>
      <c r="R662" s="23">
        <v>2.8000000000000004E-2</v>
      </c>
      <c r="S662" s="206">
        <v>3.3000000000000002E-2</v>
      </c>
      <c r="T662" s="23">
        <v>0.03</v>
      </c>
      <c r="U662" s="206">
        <v>2.5000000000000001E-2</v>
      </c>
      <c r="V662" s="23">
        <v>2.9850700000000001E-2</v>
      </c>
      <c r="W662" s="202"/>
      <c r="X662" s="203"/>
      <c r="Y662" s="203"/>
      <c r="Z662" s="203"/>
      <c r="AA662" s="203"/>
      <c r="AB662" s="203"/>
      <c r="AC662" s="203"/>
      <c r="AD662" s="203"/>
      <c r="AE662" s="203"/>
      <c r="AF662" s="203"/>
      <c r="AG662" s="203"/>
      <c r="AH662" s="203"/>
      <c r="AI662" s="203"/>
      <c r="AJ662" s="203"/>
      <c r="AK662" s="203"/>
      <c r="AL662" s="203"/>
      <c r="AM662" s="203"/>
      <c r="AN662" s="203"/>
      <c r="AO662" s="203"/>
      <c r="AP662" s="203"/>
      <c r="AQ662" s="203"/>
      <c r="AR662" s="203"/>
      <c r="AS662" s="203"/>
      <c r="AT662" s="203"/>
      <c r="AU662" s="203"/>
      <c r="AV662" s="203"/>
      <c r="AW662" s="203"/>
      <c r="AX662" s="203"/>
      <c r="AY662" s="203"/>
      <c r="AZ662" s="203"/>
      <c r="BA662" s="203"/>
      <c r="BB662" s="203"/>
      <c r="BC662" s="203"/>
      <c r="BD662" s="203"/>
      <c r="BE662" s="203"/>
      <c r="BF662" s="203"/>
      <c r="BG662" s="203"/>
      <c r="BH662" s="203"/>
      <c r="BI662" s="203"/>
      <c r="BJ662" s="203"/>
      <c r="BK662" s="203"/>
      <c r="BL662" s="203"/>
      <c r="BM662" s="56"/>
    </row>
    <row r="663" spans="1:65">
      <c r="A663" s="29"/>
      <c r="B663" s="20" t="s">
        <v>260</v>
      </c>
      <c r="C663" s="12"/>
      <c r="D663" s="208">
        <v>2.8216666666666668E-2</v>
      </c>
      <c r="E663" s="208">
        <v>2.9181399096089664E-2</v>
      </c>
      <c r="F663" s="208">
        <v>2.7E-2</v>
      </c>
      <c r="G663" s="208">
        <v>3.0200000000000001E-2</v>
      </c>
      <c r="H663" s="208">
        <v>2.8333333333333332E-2</v>
      </c>
      <c r="I663" s="208">
        <v>2.9333333333333333E-2</v>
      </c>
      <c r="J663" s="208">
        <v>2.9666666666666664E-2</v>
      </c>
      <c r="K663" s="208">
        <v>2.9333333333333336E-2</v>
      </c>
      <c r="L663" s="208">
        <v>2.9333333333333336E-2</v>
      </c>
      <c r="M663" s="208">
        <v>2.9880187289060788E-2</v>
      </c>
      <c r="N663" s="208">
        <v>2.838333333333334E-2</v>
      </c>
      <c r="O663" s="208">
        <v>2.9499999999999998E-2</v>
      </c>
      <c r="P663" s="208">
        <v>3.0833333333333334E-2</v>
      </c>
      <c r="Q663" s="208">
        <v>3.1333333333333338E-2</v>
      </c>
      <c r="R663" s="208">
        <v>2.8000000000000001E-2</v>
      </c>
      <c r="S663" s="208">
        <v>3.2883333333333334E-2</v>
      </c>
      <c r="T663" s="208">
        <v>0.03</v>
      </c>
      <c r="U663" s="208">
        <v>2.4999999999999998E-2</v>
      </c>
      <c r="V663" s="208">
        <v>2.9789516666666665E-2</v>
      </c>
      <c r="W663" s="202"/>
      <c r="X663" s="203"/>
      <c r="Y663" s="203"/>
      <c r="Z663" s="203"/>
      <c r="AA663" s="203"/>
      <c r="AB663" s="203"/>
      <c r="AC663" s="203"/>
      <c r="AD663" s="203"/>
      <c r="AE663" s="203"/>
      <c r="AF663" s="203"/>
      <c r="AG663" s="203"/>
      <c r="AH663" s="203"/>
      <c r="AI663" s="203"/>
      <c r="AJ663" s="203"/>
      <c r="AK663" s="203"/>
      <c r="AL663" s="203"/>
      <c r="AM663" s="203"/>
      <c r="AN663" s="203"/>
      <c r="AO663" s="203"/>
      <c r="AP663" s="203"/>
      <c r="AQ663" s="203"/>
      <c r="AR663" s="203"/>
      <c r="AS663" s="203"/>
      <c r="AT663" s="203"/>
      <c r="AU663" s="203"/>
      <c r="AV663" s="203"/>
      <c r="AW663" s="203"/>
      <c r="AX663" s="203"/>
      <c r="AY663" s="203"/>
      <c r="AZ663" s="203"/>
      <c r="BA663" s="203"/>
      <c r="BB663" s="203"/>
      <c r="BC663" s="203"/>
      <c r="BD663" s="203"/>
      <c r="BE663" s="203"/>
      <c r="BF663" s="203"/>
      <c r="BG663" s="203"/>
      <c r="BH663" s="203"/>
      <c r="BI663" s="203"/>
      <c r="BJ663" s="203"/>
      <c r="BK663" s="203"/>
      <c r="BL663" s="203"/>
      <c r="BM663" s="56"/>
    </row>
    <row r="664" spans="1:65">
      <c r="A664" s="29"/>
      <c r="B664" s="3" t="s">
        <v>261</v>
      </c>
      <c r="C664" s="28"/>
      <c r="D664" s="23">
        <v>2.8150000000000001E-2</v>
      </c>
      <c r="E664" s="23">
        <v>2.9083232813937612E-2</v>
      </c>
      <c r="F664" s="23">
        <v>2.7500000000000004E-2</v>
      </c>
      <c r="G664" s="23">
        <v>3.0249999999999999E-2</v>
      </c>
      <c r="H664" s="23">
        <v>2.7999999999999997E-2</v>
      </c>
      <c r="I664" s="23">
        <v>2.9000000000000001E-2</v>
      </c>
      <c r="J664" s="23">
        <v>0.03</v>
      </c>
      <c r="K664" s="23">
        <v>2.9000000000000001E-2</v>
      </c>
      <c r="L664" s="23">
        <v>2.9000000000000001E-2</v>
      </c>
      <c r="M664" s="23">
        <v>2.9949007390553985E-2</v>
      </c>
      <c r="N664" s="23">
        <v>2.8400000000000002E-2</v>
      </c>
      <c r="O664" s="23">
        <v>2.9499999999999998E-2</v>
      </c>
      <c r="P664" s="23">
        <v>3.1E-2</v>
      </c>
      <c r="Q664" s="23">
        <v>3.15E-2</v>
      </c>
      <c r="R664" s="23">
        <v>2.8000000000000004E-2</v>
      </c>
      <c r="S664" s="23">
        <v>3.3149999999999999E-2</v>
      </c>
      <c r="T664" s="23">
        <v>0.03</v>
      </c>
      <c r="U664" s="23">
        <v>2.5000000000000001E-2</v>
      </c>
      <c r="V664" s="23">
        <v>2.9878200000000001E-2</v>
      </c>
      <c r="W664" s="202"/>
      <c r="X664" s="203"/>
      <c r="Y664" s="203"/>
      <c r="Z664" s="203"/>
      <c r="AA664" s="203"/>
      <c r="AB664" s="203"/>
      <c r="AC664" s="203"/>
      <c r="AD664" s="203"/>
      <c r="AE664" s="203"/>
      <c r="AF664" s="203"/>
      <c r="AG664" s="203"/>
      <c r="AH664" s="203"/>
      <c r="AI664" s="203"/>
      <c r="AJ664" s="203"/>
      <c r="AK664" s="203"/>
      <c r="AL664" s="203"/>
      <c r="AM664" s="203"/>
      <c r="AN664" s="203"/>
      <c r="AO664" s="203"/>
      <c r="AP664" s="203"/>
      <c r="AQ664" s="203"/>
      <c r="AR664" s="203"/>
      <c r="AS664" s="203"/>
      <c r="AT664" s="203"/>
      <c r="AU664" s="203"/>
      <c r="AV664" s="203"/>
      <c r="AW664" s="203"/>
      <c r="AX664" s="203"/>
      <c r="AY664" s="203"/>
      <c r="AZ664" s="203"/>
      <c r="BA664" s="203"/>
      <c r="BB664" s="203"/>
      <c r="BC664" s="203"/>
      <c r="BD664" s="203"/>
      <c r="BE664" s="203"/>
      <c r="BF664" s="203"/>
      <c r="BG664" s="203"/>
      <c r="BH664" s="203"/>
      <c r="BI664" s="203"/>
      <c r="BJ664" s="203"/>
      <c r="BK664" s="203"/>
      <c r="BL664" s="203"/>
      <c r="BM664" s="56"/>
    </row>
    <row r="665" spans="1:65">
      <c r="A665" s="29"/>
      <c r="B665" s="3" t="s">
        <v>262</v>
      </c>
      <c r="C665" s="28"/>
      <c r="D665" s="23">
        <v>3.6560452221856722E-4</v>
      </c>
      <c r="E665" s="23">
        <v>3.4742203809590572E-4</v>
      </c>
      <c r="F665" s="23">
        <v>2.1908902300206644E-3</v>
      </c>
      <c r="G665" s="23">
        <v>3.5213633723318161E-4</v>
      </c>
      <c r="H665" s="23">
        <v>5.1639777949432448E-4</v>
      </c>
      <c r="I665" s="23">
        <v>5.1639777949432102E-4</v>
      </c>
      <c r="J665" s="23">
        <v>5.1639777949432102E-4</v>
      </c>
      <c r="K665" s="23">
        <v>5.1639777949432091E-4</v>
      </c>
      <c r="L665" s="23">
        <v>5.1639777949432091E-4</v>
      </c>
      <c r="M665" s="23">
        <v>4.8410385229033943E-4</v>
      </c>
      <c r="N665" s="23">
        <v>2.9268868558020327E-4</v>
      </c>
      <c r="O665" s="23">
        <v>5.477225575051647E-4</v>
      </c>
      <c r="P665" s="23">
        <v>7.5277265270908163E-4</v>
      </c>
      <c r="Q665" s="23">
        <v>1.4881756168768074E-3</v>
      </c>
      <c r="R665" s="23">
        <v>3.8005887153050732E-18</v>
      </c>
      <c r="S665" s="23">
        <v>1.6987250120801389E-3</v>
      </c>
      <c r="T665" s="23">
        <v>0</v>
      </c>
      <c r="U665" s="23">
        <v>3.8005887153050732E-18</v>
      </c>
      <c r="V665" s="23">
        <v>2.4951987829963942E-4</v>
      </c>
      <c r="W665" s="202"/>
      <c r="X665" s="203"/>
      <c r="Y665" s="203"/>
      <c r="Z665" s="203"/>
      <c r="AA665" s="203"/>
      <c r="AB665" s="203"/>
      <c r="AC665" s="203"/>
      <c r="AD665" s="203"/>
      <c r="AE665" s="203"/>
      <c r="AF665" s="203"/>
      <c r="AG665" s="203"/>
      <c r="AH665" s="203"/>
      <c r="AI665" s="203"/>
      <c r="AJ665" s="203"/>
      <c r="AK665" s="203"/>
      <c r="AL665" s="203"/>
      <c r="AM665" s="203"/>
      <c r="AN665" s="203"/>
      <c r="AO665" s="203"/>
      <c r="AP665" s="203"/>
      <c r="AQ665" s="203"/>
      <c r="AR665" s="203"/>
      <c r="AS665" s="203"/>
      <c r="AT665" s="203"/>
      <c r="AU665" s="203"/>
      <c r="AV665" s="203"/>
      <c r="AW665" s="203"/>
      <c r="AX665" s="203"/>
      <c r="AY665" s="203"/>
      <c r="AZ665" s="203"/>
      <c r="BA665" s="203"/>
      <c r="BB665" s="203"/>
      <c r="BC665" s="203"/>
      <c r="BD665" s="203"/>
      <c r="BE665" s="203"/>
      <c r="BF665" s="203"/>
      <c r="BG665" s="203"/>
      <c r="BH665" s="203"/>
      <c r="BI665" s="203"/>
      <c r="BJ665" s="203"/>
      <c r="BK665" s="203"/>
      <c r="BL665" s="203"/>
      <c r="BM665" s="56"/>
    </row>
    <row r="666" spans="1:65">
      <c r="A666" s="29"/>
      <c r="B666" s="3" t="s">
        <v>86</v>
      </c>
      <c r="C666" s="28"/>
      <c r="D666" s="13">
        <v>1.2957041543481413E-2</v>
      </c>
      <c r="E666" s="13">
        <v>1.1905599075352786E-2</v>
      </c>
      <c r="F666" s="13">
        <v>8.1144082593357938E-2</v>
      </c>
      <c r="G666" s="13">
        <v>1.1660143616992769E-2</v>
      </c>
      <c r="H666" s="13">
        <v>1.8225803982152629E-2</v>
      </c>
      <c r="I666" s="13">
        <v>1.7604469755488218E-2</v>
      </c>
      <c r="J666" s="13">
        <v>1.7406666724527675E-2</v>
      </c>
      <c r="K666" s="13">
        <v>1.7604469755488211E-2</v>
      </c>
      <c r="L666" s="13">
        <v>1.7604469755488211E-2</v>
      </c>
      <c r="M666" s="13">
        <v>1.6201499930610243E-2</v>
      </c>
      <c r="N666" s="13">
        <v>1.0311991271175686E-2</v>
      </c>
      <c r="O666" s="13">
        <v>1.856686635610728E-2</v>
      </c>
      <c r="P666" s="13">
        <v>2.4414248195970215E-2</v>
      </c>
      <c r="Q666" s="13">
        <v>4.7494966496068318E-2</v>
      </c>
      <c r="R666" s="13">
        <v>1.3573531126089547E-16</v>
      </c>
      <c r="S666" s="13">
        <v>5.1659148872178574E-2</v>
      </c>
      <c r="T666" s="13">
        <v>0</v>
      </c>
      <c r="U666" s="13">
        <v>1.5202354861220294E-16</v>
      </c>
      <c r="V666" s="13">
        <v>8.376096903204967E-3</v>
      </c>
      <c r="W666" s="149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55"/>
    </row>
    <row r="667" spans="1:65">
      <c r="A667" s="29"/>
      <c r="B667" s="3" t="s">
        <v>263</v>
      </c>
      <c r="C667" s="28"/>
      <c r="D667" s="13">
        <v>-3.9803281137123059E-2</v>
      </c>
      <c r="E667" s="13">
        <v>-6.9739989169491645E-3</v>
      </c>
      <c r="F667" s="13">
        <v>-8.1205738595475196E-2</v>
      </c>
      <c r="G667" s="13">
        <v>2.7688396089505574E-2</v>
      </c>
      <c r="H667" s="13">
        <v>-3.5833182476733283E-2</v>
      </c>
      <c r="I667" s="13">
        <v>-1.8037653876767923E-3</v>
      </c>
      <c r="J667" s="13">
        <v>9.5393736420086306E-3</v>
      </c>
      <c r="K667" s="13">
        <v>-1.8037653876766813E-3</v>
      </c>
      <c r="L667" s="13">
        <v>-1.8037653876766813E-3</v>
      </c>
      <c r="M667" s="13">
        <v>1.6805355958573243E-2</v>
      </c>
      <c r="N667" s="13">
        <v>-3.4131711622280125E-2</v>
      </c>
      <c r="O667" s="13">
        <v>3.8678041271660302E-3</v>
      </c>
      <c r="P667" s="13">
        <v>4.9240360245907944E-2</v>
      </c>
      <c r="Q667" s="13">
        <v>6.6255068790436411E-2</v>
      </c>
      <c r="R667" s="13">
        <v>-4.7176321506418706E-2</v>
      </c>
      <c r="S667" s="13">
        <v>0.11900066527847386</v>
      </c>
      <c r="T667" s="13">
        <v>2.0882512671694275E-2</v>
      </c>
      <c r="U667" s="13">
        <v>-0.14926457277358818</v>
      </c>
      <c r="V667" s="13">
        <v>1.37198875313993E-2</v>
      </c>
      <c r="W667" s="149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55"/>
    </row>
    <row r="668" spans="1:65">
      <c r="A668" s="29"/>
      <c r="B668" s="45" t="s">
        <v>264</v>
      </c>
      <c r="C668" s="46"/>
      <c r="D668" s="44">
        <v>0.87</v>
      </c>
      <c r="E668" s="44">
        <v>0.12</v>
      </c>
      <c r="F668" s="44">
        <v>1.82</v>
      </c>
      <c r="G668" s="44">
        <v>0.67</v>
      </c>
      <c r="H668" s="44">
        <v>0.78</v>
      </c>
      <c r="I668" s="44">
        <v>0</v>
      </c>
      <c r="J668" s="44">
        <v>0.26</v>
      </c>
      <c r="K668" s="44">
        <v>0</v>
      </c>
      <c r="L668" s="44">
        <v>0</v>
      </c>
      <c r="M668" s="44">
        <v>0.43</v>
      </c>
      <c r="N668" s="44">
        <v>0.74</v>
      </c>
      <c r="O668" s="44">
        <v>0.13</v>
      </c>
      <c r="P668" s="44">
        <v>1.17</v>
      </c>
      <c r="Q668" s="44">
        <v>1.56</v>
      </c>
      <c r="R668" s="44">
        <v>1.04</v>
      </c>
      <c r="S668" s="44">
        <v>2.76</v>
      </c>
      <c r="T668" s="44">
        <v>0.52</v>
      </c>
      <c r="U668" s="44">
        <v>3.37</v>
      </c>
      <c r="V668" s="44">
        <v>0.35</v>
      </c>
      <c r="W668" s="149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55"/>
    </row>
    <row r="669" spans="1:65">
      <c r="B669" s="30"/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BM669" s="55"/>
    </row>
    <row r="670" spans="1:65" ht="15">
      <c r="B670" s="8" t="s">
        <v>520</v>
      </c>
      <c r="BM670" s="27" t="s">
        <v>66</v>
      </c>
    </row>
    <row r="671" spans="1:65" ht="15">
      <c r="A671" s="24" t="s">
        <v>37</v>
      </c>
      <c r="B671" s="18" t="s">
        <v>110</v>
      </c>
      <c r="C671" s="15" t="s">
        <v>111</v>
      </c>
      <c r="D671" s="16" t="s">
        <v>229</v>
      </c>
      <c r="E671" s="17" t="s">
        <v>229</v>
      </c>
      <c r="F671" s="17" t="s">
        <v>229</v>
      </c>
      <c r="G671" s="17" t="s">
        <v>229</v>
      </c>
      <c r="H671" s="17" t="s">
        <v>229</v>
      </c>
      <c r="I671" s="17" t="s">
        <v>229</v>
      </c>
      <c r="J671" s="17" t="s">
        <v>229</v>
      </c>
      <c r="K671" s="17" t="s">
        <v>229</v>
      </c>
      <c r="L671" s="17" t="s">
        <v>229</v>
      </c>
      <c r="M671" s="17" t="s">
        <v>229</v>
      </c>
      <c r="N671" s="17" t="s">
        <v>229</v>
      </c>
      <c r="O671" s="17" t="s">
        <v>229</v>
      </c>
      <c r="P671" s="17" t="s">
        <v>229</v>
      </c>
      <c r="Q671" s="17" t="s">
        <v>229</v>
      </c>
      <c r="R671" s="17" t="s">
        <v>229</v>
      </c>
      <c r="S671" s="17" t="s">
        <v>229</v>
      </c>
      <c r="T671" s="17" t="s">
        <v>229</v>
      </c>
      <c r="U671" s="17" t="s">
        <v>229</v>
      </c>
      <c r="V671" s="17" t="s">
        <v>229</v>
      </c>
      <c r="W671" s="149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7">
        <v>1</v>
      </c>
    </row>
    <row r="672" spans="1:65">
      <c r="A672" s="29"/>
      <c r="B672" s="19" t="s">
        <v>230</v>
      </c>
      <c r="C672" s="9" t="s">
        <v>230</v>
      </c>
      <c r="D672" s="147" t="s">
        <v>233</v>
      </c>
      <c r="E672" s="148" t="s">
        <v>234</v>
      </c>
      <c r="F672" s="148" t="s">
        <v>238</v>
      </c>
      <c r="G672" s="148" t="s">
        <v>239</v>
      </c>
      <c r="H672" s="148" t="s">
        <v>240</v>
      </c>
      <c r="I672" s="148" t="s">
        <v>241</v>
      </c>
      <c r="J672" s="148" t="s">
        <v>242</v>
      </c>
      <c r="K672" s="148" t="s">
        <v>243</v>
      </c>
      <c r="L672" s="148" t="s">
        <v>244</v>
      </c>
      <c r="M672" s="148" t="s">
        <v>245</v>
      </c>
      <c r="N672" s="148" t="s">
        <v>246</v>
      </c>
      <c r="O672" s="148" t="s">
        <v>247</v>
      </c>
      <c r="P672" s="148" t="s">
        <v>248</v>
      </c>
      <c r="Q672" s="148" t="s">
        <v>249</v>
      </c>
      <c r="R672" s="148" t="s">
        <v>250</v>
      </c>
      <c r="S672" s="148" t="s">
        <v>284</v>
      </c>
      <c r="T672" s="148" t="s">
        <v>253</v>
      </c>
      <c r="U672" s="148" t="s">
        <v>254</v>
      </c>
      <c r="V672" s="148" t="s">
        <v>299</v>
      </c>
      <c r="W672" s="149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7" t="s">
        <v>3</v>
      </c>
    </row>
    <row r="673" spans="1:65">
      <c r="A673" s="29"/>
      <c r="B673" s="19"/>
      <c r="C673" s="9"/>
      <c r="D673" s="10" t="s">
        <v>300</v>
      </c>
      <c r="E673" s="11" t="s">
        <v>300</v>
      </c>
      <c r="F673" s="11" t="s">
        <v>301</v>
      </c>
      <c r="G673" s="11" t="s">
        <v>300</v>
      </c>
      <c r="H673" s="11" t="s">
        <v>301</v>
      </c>
      <c r="I673" s="11" t="s">
        <v>301</v>
      </c>
      <c r="J673" s="11" t="s">
        <v>301</v>
      </c>
      <c r="K673" s="11" t="s">
        <v>301</v>
      </c>
      <c r="L673" s="11" t="s">
        <v>301</v>
      </c>
      <c r="M673" s="11" t="s">
        <v>114</v>
      </c>
      <c r="N673" s="11" t="s">
        <v>301</v>
      </c>
      <c r="O673" s="11" t="s">
        <v>300</v>
      </c>
      <c r="P673" s="11" t="s">
        <v>300</v>
      </c>
      <c r="Q673" s="11" t="s">
        <v>300</v>
      </c>
      <c r="R673" s="11" t="s">
        <v>301</v>
      </c>
      <c r="S673" s="11" t="s">
        <v>301</v>
      </c>
      <c r="T673" s="11" t="s">
        <v>114</v>
      </c>
      <c r="U673" s="11" t="s">
        <v>300</v>
      </c>
      <c r="V673" s="11" t="s">
        <v>114</v>
      </c>
      <c r="W673" s="149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7">
        <v>1</v>
      </c>
    </row>
    <row r="674" spans="1:65">
      <c r="A674" s="29"/>
      <c r="B674" s="19"/>
      <c r="C674" s="9"/>
      <c r="D674" s="25"/>
      <c r="E674" s="25"/>
      <c r="F674" s="25"/>
      <c r="G674" s="25"/>
      <c r="H674" s="25"/>
      <c r="I674" s="25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149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7">
        <v>2</v>
      </c>
    </row>
    <row r="675" spans="1:65">
      <c r="A675" s="29"/>
      <c r="B675" s="18">
        <v>1</v>
      </c>
      <c r="C675" s="14">
        <v>1</v>
      </c>
      <c r="D675" s="220">
        <v>19.5</v>
      </c>
      <c r="E675" s="220">
        <v>20.878857756019233</v>
      </c>
      <c r="F675" s="227">
        <v>17</v>
      </c>
      <c r="G675" s="220">
        <v>22.1</v>
      </c>
      <c r="H675" s="220">
        <v>19.100000000000001</v>
      </c>
      <c r="I675" s="220">
        <v>19.100000000000001</v>
      </c>
      <c r="J675" s="220">
        <v>19</v>
      </c>
      <c r="K675" s="220">
        <v>17.899999999999999</v>
      </c>
      <c r="L675" s="220">
        <v>18.8</v>
      </c>
      <c r="M675" s="220">
        <v>18.355157554080002</v>
      </c>
      <c r="N675" s="227">
        <v>21</v>
      </c>
      <c r="O675" s="227">
        <v>19</v>
      </c>
      <c r="P675" s="220">
        <v>17.54</v>
      </c>
      <c r="Q675" s="220">
        <v>20.2</v>
      </c>
      <c r="R675" s="220">
        <v>19.32</v>
      </c>
      <c r="S675" s="220">
        <v>17.600000000000001</v>
      </c>
      <c r="T675" s="220">
        <v>20.85</v>
      </c>
      <c r="U675" s="227">
        <v>20</v>
      </c>
      <c r="V675" s="220">
        <v>19.370999999999999</v>
      </c>
      <c r="W675" s="221"/>
      <c r="X675" s="222"/>
      <c r="Y675" s="222"/>
      <c r="Z675" s="222"/>
      <c r="AA675" s="222"/>
      <c r="AB675" s="222"/>
      <c r="AC675" s="222"/>
      <c r="AD675" s="222"/>
      <c r="AE675" s="222"/>
      <c r="AF675" s="222"/>
      <c r="AG675" s="222"/>
      <c r="AH675" s="222"/>
      <c r="AI675" s="222"/>
      <c r="AJ675" s="222"/>
      <c r="AK675" s="222"/>
      <c r="AL675" s="222"/>
      <c r="AM675" s="222"/>
      <c r="AN675" s="222"/>
      <c r="AO675" s="222"/>
      <c r="AP675" s="222"/>
      <c r="AQ675" s="222"/>
      <c r="AR675" s="222"/>
      <c r="AS675" s="222"/>
      <c r="AT675" s="222"/>
      <c r="AU675" s="222"/>
      <c r="AV675" s="222"/>
      <c r="AW675" s="222"/>
      <c r="AX675" s="222"/>
      <c r="AY675" s="222"/>
      <c r="AZ675" s="222"/>
      <c r="BA675" s="222"/>
      <c r="BB675" s="222"/>
      <c r="BC675" s="222"/>
      <c r="BD675" s="222"/>
      <c r="BE675" s="222"/>
      <c r="BF675" s="222"/>
      <c r="BG675" s="222"/>
      <c r="BH675" s="222"/>
      <c r="BI675" s="222"/>
      <c r="BJ675" s="222"/>
      <c r="BK675" s="222"/>
      <c r="BL675" s="222"/>
      <c r="BM675" s="223">
        <v>1</v>
      </c>
    </row>
    <row r="676" spans="1:65">
      <c r="A676" s="29"/>
      <c r="B676" s="19">
        <v>1</v>
      </c>
      <c r="C676" s="9">
        <v>2</v>
      </c>
      <c r="D676" s="224">
        <v>19.8</v>
      </c>
      <c r="E676" s="224">
        <v>19.369092299484254</v>
      </c>
      <c r="F676" s="229">
        <v>17</v>
      </c>
      <c r="G676" s="224">
        <v>22.4</v>
      </c>
      <c r="H676" s="224">
        <v>19.100000000000001</v>
      </c>
      <c r="I676" s="224">
        <v>19.3</v>
      </c>
      <c r="J676" s="224">
        <v>19</v>
      </c>
      <c r="K676" s="224">
        <v>18.2</v>
      </c>
      <c r="L676" s="224">
        <v>20.7</v>
      </c>
      <c r="M676" s="224">
        <v>18.594286364279998</v>
      </c>
      <c r="N676" s="229">
        <v>23</v>
      </c>
      <c r="O676" s="229">
        <v>19</v>
      </c>
      <c r="P676" s="224">
        <v>16.84</v>
      </c>
      <c r="Q676" s="224">
        <v>19.399999999999999</v>
      </c>
      <c r="R676" s="224">
        <v>18.89</v>
      </c>
      <c r="S676" s="224">
        <v>18.3</v>
      </c>
      <c r="T676" s="224">
        <v>20.77</v>
      </c>
      <c r="U676" s="229">
        <v>19</v>
      </c>
      <c r="V676" s="224">
        <v>19.039000000000001</v>
      </c>
      <c r="W676" s="221"/>
      <c r="X676" s="222"/>
      <c r="Y676" s="222"/>
      <c r="Z676" s="222"/>
      <c r="AA676" s="222"/>
      <c r="AB676" s="222"/>
      <c r="AC676" s="222"/>
      <c r="AD676" s="222"/>
      <c r="AE676" s="222"/>
      <c r="AF676" s="222"/>
      <c r="AG676" s="222"/>
      <c r="AH676" s="222"/>
      <c r="AI676" s="222"/>
      <c r="AJ676" s="222"/>
      <c r="AK676" s="222"/>
      <c r="AL676" s="222"/>
      <c r="AM676" s="222"/>
      <c r="AN676" s="222"/>
      <c r="AO676" s="222"/>
      <c r="AP676" s="222"/>
      <c r="AQ676" s="222"/>
      <c r="AR676" s="222"/>
      <c r="AS676" s="222"/>
      <c r="AT676" s="222"/>
      <c r="AU676" s="222"/>
      <c r="AV676" s="222"/>
      <c r="AW676" s="222"/>
      <c r="AX676" s="222"/>
      <c r="AY676" s="222"/>
      <c r="AZ676" s="222"/>
      <c r="BA676" s="222"/>
      <c r="BB676" s="222"/>
      <c r="BC676" s="222"/>
      <c r="BD676" s="222"/>
      <c r="BE676" s="222"/>
      <c r="BF676" s="222"/>
      <c r="BG676" s="222"/>
      <c r="BH676" s="222"/>
      <c r="BI676" s="222"/>
      <c r="BJ676" s="222"/>
      <c r="BK676" s="222"/>
      <c r="BL676" s="222"/>
      <c r="BM676" s="223">
        <v>16</v>
      </c>
    </row>
    <row r="677" spans="1:65">
      <c r="A677" s="29"/>
      <c r="B677" s="19">
        <v>1</v>
      </c>
      <c r="C677" s="9">
        <v>3</v>
      </c>
      <c r="D677" s="224">
        <v>20.100000000000001</v>
      </c>
      <c r="E677" s="224">
        <v>20.669671091284091</v>
      </c>
      <c r="F677" s="229">
        <v>16</v>
      </c>
      <c r="G677" s="224">
        <v>21</v>
      </c>
      <c r="H677" s="224">
        <v>19.100000000000001</v>
      </c>
      <c r="I677" s="224">
        <v>19.100000000000001</v>
      </c>
      <c r="J677" s="224">
        <v>19.2</v>
      </c>
      <c r="K677" s="224">
        <v>18.2</v>
      </c>
      <c r="L677" s="224">
        <v>21.1</v>
      </c>
      <c r="M677" s="224">
        <v>18.476730874680001</v>
      </c>
      <c r="N677" s="229">
        <v>22</v>
      </c>
      <c r="O677" s="229">
        <v>19</v>
      </c>
      <c r="P677" s="224">
        <v>18.77</v>
      </c>
      <c r="Q677" s="224">
        <v>19.399999999999999</v>
      </c>
      <c r="R677" s="224">
        <v>19.32</v>
      </c>
      <c r="S677" s="224">
        <v>17.600000000000001</v>
      </c>
      <c r="T677" s="224">
        <v>20.399999999999999</v>
      </c>
      <c r="U677" s="229">
        <v>19</v>
      </c>
      <c r="V677" s="224">
        <v>17.512</v>
      </c>
      <c r="W677" s="221"/>
      <c r="X677" s="222"/>
      <c r="Y677" s="222"/>
      <c r="Z677" s="222"/>
      <c r="AA677" s="222"/>
      <c r="AB677" s="222"/>
      <c r="AC677" s="222"/>
      <c r="AD677" s="222"/>
      <c r="AE677" s="222"/>
      <c r="AF677" s="222"/>
      <c r="AG677" s="222"/>
      <c r="AH677" s="222"/>
      <c r="AI677" s="222"/>
      <c r="AJ677" s="222"/>
      <c r="AK677" s="222"/>
      <c r="AL677" s="222"/>
      <c r="AM677" s="222"/>
      <c r="AN677" s="222"/>
      <c r="AO677" s="222"/>
      <c r="AP677" s="222"/>
      <c r="AQ677" s="222"/>
      <c r="AR677" s="222"/>
      <c r="AS677" s="222"/>
      <c r="AT677" s="222"/>
      <c r="AU677" s="222"/>
      <c r="AV677" s="222"/>
      <c r="AW677" s="222"/>
      <c r="AX677" s="222"/>
      <c r="AY677" s="222"/>
      <c r="AZ677" s="222"/>
      <c r="BA677" s="222"/>
      <c r="BB677" s="222"/>
      <c r="BC677" s="222"/>
      <c r="BD677" s="222"/>
      <c r="BE677" s="222"/>
      <c r="BF677" s="222"/>
      <c r="BG677" s="222"/>
      <c r="BH677" s="222"/>
      <c r="BI677" s="222"/>
      <c r="BJ677" s="222"/>
      <c r="BK677" s="222"/>
      <c r="BL677" s="222"/>
      <c r="BM677" s="223">
        <v>16</v>
      </c>
    </row>
    <row r="678" spans="1:65">
      <c r="A678" s="29"/>
      <c r="B678" s="19">
        <v>1</v>
      </c>
      <c r="C678" s="9">
        <v>4</v>
      </c>
      <c r="D678" s="224">
        <v>20</v>
      </c>
      <c r="E678" s="224">
        <v>20.459495934519392</v>
      </c>
      <c r="F678" s="229">
        <v>18</v>
      </c>
      <c r="G678" s="224">
        <v>22.1</v>
      </c>
      <c r="H678" s="224">
        <v>19.2</v>
      </c>
      <c r="I678" s="224">
        <v>19.100000000000001</v>
      </c>
      <c r="J678" s="224">
        <v>19.2</v>
      </c>
      <c r="K678" s="224">
        <v>17.399999999999999</v>
      </c>
      <c r="L678" s="228">
        <v>23.6</v>
      </c>
      <c r="M678" s="224">
        <v>19.110725930280001</v>
      </c>
      <c r="N678" s="229">
        <v>19</v>
      </c>
      <c r="O678" s="229">
        <v>18</v>
      </c>
      <c r="P678" s="224">
        <v>18.100000000000001</v>
      </c>
      <c r="Q678" s="224">
        <v>19.5</v>
      </c>
      <c r="R678" s="224">
        <v>18.899999999999999</v>
      </c>
      <c r="S678" s="224">
        <v>17.7</v>
      </c>
      <c r="T678" s="224">
        <v>20.309999999999999</v>
      </c>
      <c r="U678" s="229">
        <v>20</v>
      </c>
      <c r="V678" s="224">
        <v>19.29</v>
      </c>
      <c r="W678" s="221"/>
      <c r="X678" s="222"/>
      <c r="Y678" s="222"/>
      <c r="Z678" s="222"/>
      <c r="AA678" s="222"/>
      <c r="AB678" s="222"/>
      <c r="AC678" s="222"/>
      <c r="AD678" s="222"/>
      <c r="AE678" s="222"/>
      <c r="AF678" s="222"/>
      <c r="AG678" s="222"/>
      <c r="AH678" s="222"/>
      <c r="AI678" s="222"/>
      <c r="AJ678" s="222"/>
      <c r="AK678" s="222"/>
      <c r="AL678" s="222"/>
      <c r="AM678" s="222"/>
      <c r="AN678" s="222"/>
      <c r="AO678" s="222"/>
      <c r="AP678" s="222"/>
      <c r="AQ678" s="222"/>
      <c r="AR678" s="222"/>
      <c r="AS678" s="222"/>
      <c r="AT678" s="222"/>
      <c r="AU678" s="222"/>
      <c r="AV678" s="222"/>
      <c r="AW678" s="222"/>
      <c r="AX678" s="222"/>
      <c r="AY678" s="222"/>
      <c r="AZ678" s="222"/>
      <c r="BA678" s="222"/>
      <c r="BB678" s="222"/>
      <c r="BC678" s="222"/>
      <c r="BD678" s="222"/>
      <c r="BE678" s="222"/>
      <c r="BF678" s="222"/>
      <c r="BG678" s="222"/>
      <c r="BH678" s="222"/>
      <c r="BI678" s="222"/>
      <c r="BJ678" s="222"/>
      <c r="BK678" s="222"/>
      <c r="BL678" s="222"/>
      <c r="BM678" s="223">
        <v>19.36047482830735</v>
      </c>
    </row>
    <row r="679" spans="1:65">
      <c r="A679" s="29"/>
      <c r="B679" s="19">
        <v>1</v>
      </c>
      <c r="C679" s="9">
        <v>5</v>
      </c>
      <c r="D679" s="224">
        <v>20.2</v>
      </c>
      <c r="E679" s="224">
        <v>19.584811980362769</v>
      </c>
      <c r="F679" s="229">
        <v>18</v>
      </c>
      <c r="G679" s="224">
        <v>20.9</v>
      </c>
      <c r="H679" s="224">
        <v>19</v>
      </c>
      <c r="I679" s="228">
        <v>17.8</v>
      </c>
      <c r="J679" s="224">
        <v>19.100000000000001</v>
      </c>
      <c r="K679" s="224">
        <v>17.600000000000001</v>
      </c>
      <c r="L679" s="224">
        <v>19.8</v>
      </c>
      <c r="M679" s="224">
        <v>18.972848735880003</v>
      </c>
      <c r="N679" s="229">
        <v>21</v>
      </c>
      <c r="O679" s="229">
        <v>18</v>
      </c>
      <c r="P679" s="224">
        <v>19.59</v>
      </c>
      <c r="Q679" s="224">
        <v>19.8</v>
      </c>
      <c r="R679" s="224">
        <v>19.670000000000002</v>
      </c>
      <c r="S679" s="228">
        <v>18.7</v>
      </c>
      <c r="T679" s="224">
        <v>20.93</v>
      </c>
      <c r="U679" s="229">
        <v>20</v>
      </c>
      <c r="V679" s="224">
        <v>18.533000000000001</v>
      </c>
      <c r="W679" s="221"/>
      <c r="X679" s="222"/>
      <c r="Y679" s="222"/>
      <c r="Z679" s="222"/>
      <c r="AA679" s="222"/>
      <c r="AB679" s="222"/>
      <c r="AC679" s="222"/>
      <c r="AD679" s="222"/>
      <c r="AE679" s="222"/>
      <c r="AF679" s="222"/>
      <c r="AG679" s="222"/>
      <c r="AH679" s="222"/>
      <c r="AI679" s="222"/>
      <c r="AJ679" s="222"/>
      <c r="AK679" s="222"/>
      <c r="AL679" s="222"/>
      <c r="AM679" s="222"/>
      <c r="AN679" s="222"/>
      <c r="AO679" s="222"/>
      <c r="AP679" s="222"/>
      <c r="AQ679" s="222"/>
      <c r="AR679" s="222"/>
      <c r="AS679" s="222"/>
      <c r="AT679" s="222"/>
      <c r="AU679" s="222"/>
      <c r="AV679" s="222"/>
      <c r="AW679" s="222"/>
      <c r="AX679" s="222"/>
      <c r="AY679" s="222"/>
      <c r="AZ679" s="222"/>
      <c r="BA679" s="222"/>
      <c r="BB679" s="222"/>
      <c r="BC679" s="222"/>
      <c r="BD679" s="222"/>
      <c r="BE679" s="222"/>
      <c r="BF679" s="222"/>
      <c r="BG679" s="222"/>
      <c r="BH679" s="222"/>
      <c r="BI679" s="222"/>
      <c r="BJ679" s="222"/>
      <c r="BK679" s="222"/>
      <c r="BL679" s="222"/>
      <c r="BM679" s="223">
        <v>50</v>
      </c>
    </row>
    <row r="680" spans="1:65">
      <c r="A680" s="29"/>
      <c r="B680" s="19">
        <v>1</v>
      </c>
      <c r="C680" s="9">
        <v>6</v>
      </c>
      <c r="D680" s="224">
        <v>20.2</v>
      </c>
      <c r="E680" s="224">
        <v>19.628523840111811</v>
      </c>
      <c r="F680" s="229">
        <v>18</v>
      </c>
      <c r="G680" s="224">
        <v>21.1</v>
      </c>
      <c r="H680" s="224">
        <v>19.2</v>
      </c>
      <c r="I680" s="224">
        <v>18.899999999999999</v>
      </c>
      <c r="J680" s="224">
        <v>19.600000000000001</v>
      </c>
      <c r="K680" s="224">
        <v>18</v>
      </c>
      <c r="L680" s="224">
        <v>21.3</v>
      </c>
      <c r="M680" s="224">
        <v>18.834532186680001</v>
      </c>
      <c r="N680" s="229">
        <v>21</v>
      </c>
      <c r="O680" s="229">
        <v>18</v>
      </c>
      <c r="P680" s="224">
        <v>19.27</v>
      </c>
      <c r="Q680" s="228">
        <v>22</v>
      </c>
      <c r="R680" s="224">
        <v>19.350000000000001</v>
      </c>
      <c r="S680" s="224">
        <v>17.7</v>
      </c>
      <c r="T680" s="224">
        <v>20.5</v>
      </c>
      <c r="U680" s="229">
        <v>19</v>
      </c>
      <c r="V680" s="224">
        <v>18.663</v>
      </c>
      <c r="W680" s="221"/>
      <c r="X680" s="222"/>
      <c r="Y680" s="222"/>
      <c r="Z680" s="222"/>
      <c r="AA680" s="222"/>
      <c r="AB680" s="222"/>
      <c r="AC680" s="222"/>
      <c r="AD680" s="222"/>
      <c r="AE680" s="222"/>
      <c r="AF680" s="222"/>
      <c r="AG680" s="222"/>
      <c r="AH680" s="222"/>
      <c r="AI680" s="222"/>
      <c r="AJ680" s="222"/>
      <c r="AK680" s="222"/>
      <c r="AL680" s="222"/>
      <c r="AM680" s="222"/>
      <c r="AN680" s="222"/>
      <c r="AO680" s="222"/>
      <c r="AP680" s="222"/>
      <c r="AQ680" s="222"/>
      <c r="AR680" s="222"/>
      <c r="AS680" s="222"/>
      <c r="AT680" s="222"/>
      <c r="AU680" s="222"/>
      <c r="AV680" s="222"/>
      <c r="AW680" s="222"/>
      <c r="AX680" s="222"/>
      <c r="AY680" s="222"/>
      <c r="AZ680" s="222"/>
      <c r="BA680" s="222"/>
      <c r="BB680" s="222"/>
      <c r="BC680" s="222"/>
      <c r="BD680" s="222"/>
      <c r="BE680" s="222"/>
      <c r="BF680" s="222"/>
      <c r="BG680" s="222"/>
      <c r="BH680" s="222"/>
      <c r="BI680" s="222"/>
      <c r="BJ680" s="222"/>
      <c r="BK680" s="222"/>
      <c r="BL680" s="222"/>
      <c r="BM680" s="225"/>
    </row>
    <row r="681" spans="1:65">
      <c r="A681" s="29"/>
      <c r="B681" s="20" t="s">
        <v>260</v>
      </c>
      <c r="C681" s="12"/>
      <c r="D681" s="226">
        <v>19.966666666666669</v>
      </c>
      <c r="E681" s="226">
        <v>20.098408816963595</v>
      </c>
      <c r="F681" s="226">
        <v>17.333333333333332</v>
      </c>
      <c r="G681" s="226">
        <v>21.599999999999998</v>
      </c>
      <c r="H681" s="226">
        <v>19.116666666666667</v>
      </c>
      <c r="I681" s="226">
        <v>18.883333333333336</v>
      </c>
      <c r="J681" s="226">
        <v>19.183333333333334</v>
      </c>
      <c r="K681" s="226">
        <v>17.883333333333329</v>
      </c>
      <c r="L681" s="226">
        <v>20.883333333333333</v>
      </c>
      <c r="M681" s="226">
        <v>18.724046940980003</v>
      </c>
      <c r="N681" s="226">
        <v>21.166666666666668</v>
      </c>
      <c r="O681" s="226">
        <v>18.5</v>
      </c>
      <c r="P681" s="226">
        <v>18.351666666666667</v>
      </c>
      <c r="Q681" s="226">
        <v>20.05</v>
      </c>
      <c r="R681" s="226">
        <v>19.241666666666671</v>
      </c>
      <c r="S681" s="226">
        <v>17.933333333333334</v>
      </c>
      <c r="T681" s="226">
        <v>20.626666666666665</v>
      </c>
      <c r="U681" s="226">
        <v>19.5</v>
      </c>
      <c r="V681" s="226">
        <v>18.734666666666666</v>
      </c>
      <c r="W681" s="221"/>
      <c r="X681" s="222"/>
      <c r="Y681" s="222"/>
      <c r="Z681" s="222"/>
      <c r="AA681" s="222"/>
      <c r="AB681" s="222"/>
      <c r="AC681" s="222"/>
      <c r="AD681" s="222"/>
      <c r="AE681" s="222"/>
      <c r="AF681" s="222"/>
      <c r="AG681" s="222"/>
      <c r="AH681" s="222"/>
      <c r="AI681" s="222"/>
      <c r="AJ681" s="222"/>
      <c r="AK681" s="222"/>
      <c r="AL681" s="222"/>
      <c r="AM681" s="222"/>
      <c r="AN681" s="222"/>
      <c r="AO681" s="222"/>
      <c r="AP681" s="222"/>
      <c r="AQ681" s="222"/>
      <c r="AR681" s="222"/>
      <c r="AS681" s="222"/>
      <c r="AT681" s="222"/>
      <c r="AU681" s="222"/>
      <c r="AV681" s="222"/>
      <c r="AW681" s="222"/>
      <c r="AX681" s="222"/>
      <c r="AY681" s="222"/>
      <c r="AZ681" s="222"/>
      <c r="BA681" s="222"/>
      <c r="BB681" s="222"/>
      <c r="BC681" s="222"/>
      <c r="BD681" s="222"/>
      <c r="BE681" s="222"/>
      <c r="BF681" s="222"/>
      <c r="BG681" s="222"/>
      <c r="BH681" s="222"/>
      <c r="BI681" s="222"/>
      <c r="BJ681" s="222"/>
      <c r="BK681" s="222"/>
      <c r="BL681" s="222"/>
      <c r="BM681" s="225"/>
    </row>
    <row r="682" spans="1:65">
      <c r="A682" s="29"/>
      <c r="B682" s="3" t="s">
        <v>261</v>
      </c>
      <c r="C682" s="28"/>
      <c r="D682" s="224">
        <v>20.05</v>
      </c>
      <c r="E682" s="224">
        <v>20.044009887315603</v>
      </c>
      <c r="F682" s="224">
        <v>17.5</v>
      </c>
      <c r="G682" s="224">
        <v>21.6</v>
      </c>
      <c r="H682" s="224">
        <v>19.100000000000001</v>
      </c>
      <c r="I682" s="224">
        <v>19.100000000000001</v>
      </c>
      <c r="J682" s="224">
        <v>19.149999999999999</v>
      </c>
      <c r="K682" s="224">
        <v>17.95</v>
      </c>
      <c r="L682" s="224">
        <v>20.9</v>
      </c>
      <c r="M682" s="224">
        <v>18.714409275480001</v>
      </c>
      <c r="N682" s="224">
        <v>21</v>
      </c>
      <c r="O682" s="224">
        <v>18.5</v>
      </c>
      <c r="P682" s="224">
        <v>18.435000000000002</v>
      </c>
      <c r="Q682" s="224">
        <v>19.649999999999999</v>
      </c>
      <c r="R682" s="224">
        <v>19.32</v>
      </c>
      <c r="S682" s="224">
        <v>17.7</v>
      </c>
      <c r="T682" s="224">
        <v>20.634999999999998</v>
      </c>
      <c r="U682" s="224">
        <v>19.5</v>
      </c>
      <c r="V682" s="224">
        <v>18.850999999999999</v>
      </c>
      <c r="W682" s="221"/>
      <c r="X682" s="222"/>
      <c r="Y682" s="222"/>
      <c r="Z682" s="222"/>
      <c r="AA682" s="222"/>
      <c r="AB682" s="222"/>
      <c r="AC682" s="222"/>
      <c r="AD682" s="222"/>
      <c r="AE682" s="222"/>
      <c r="AF682" s="222"/>
      <c r="AG682" s="222"/>
      <c r="AH682" s="222"/>
      <c r="AI682" s="222"/>
      <c r="AJ682" s="222"/>
      <c r="AK682" s="222"/>
      <c r="AL682" s="222"/>
      <c r="AM682" s="222"/>
      <c r="AN682" s="222"/>
      <c r="AO682" s="222"/>
      <c r="AP682" s="222"/>
      <c r="AQ682" s="222"/>
      <c r="AR682" s="222"/>
      <c r="AS682" s="222"/>
      <c r="AT682" s="222"/>
      <c r="AU682" s="222"/>
      <c r="AV682" s="222"/>
      <c r="AW682" s="222"/>
      <c r="AX682" s="222"/>
      <c r="AY682" s="222"/>
      <c r="AZ682" s="222"/>
      <c r="BA682" s="222"/>
      <c r="BB682" s="222"/>
      <c r="BC682" s="222"/>
      <c r="BD682" s="222"/>
      <c r="BE682" s="222"/>
      <c r="BF682" s="222"/>
      <c r="BG682" s="222"/>
      <c r="BH682" s="222"/>
      <c r="BI682" s="222"/>
      <c r="BJ682" s="222"/>
      <c r="BK682" s="222"/>
      <c r="BL682" s="222"/>
      <c r="BM682" s="225"/>
    </row>
    <row r="683" spans="1:65">
      <c r="A683" s="29"/>
      <c r="B683" s="3" t="s">
        <v>262</v>
      </c>
      <c r="C683" s="28"/>
      <c r="D683" s="23">
        <v>0.2732520204255891</v>
      </c>
      <c r="E683" s="23">
        <v>0.64533731082360657</v>
      </c>
      <c r="F683" s="23">
        <v>0.81649658092772603</v>
      </c>
      <c r="G683" s="23">
        <v>0.66932802122726065</v>
      </c>
      <c r="H683" s="23">
        <v>7.5277265270907598E-2</v>
      </c>
      <c r="I683" s="23">
        <v>0.54558836742242489</v>
      </c>
      <c r="J683" s="23">
        <v>0.22286019533929077</v>
      </c>
      <c r="K683" s="23">
        <v>0.32506409624359717</v>
      </c>
      <c r="L683" s="23">
        <v>1.6216246996967787</v>
      </c>
      <c r="M683" s="23">
        <v>0.29587578039170498</v>
      </c>
      <c r="N683" s="23">
        <v>1.3291601358251257</v>
      </c>
      <c r="O683" s="23">
        <v>0.54772255750516607</v>
      </c>
      <c r="P683" s="23">
        <v>1.0544271746624641</v>
      </c>
      <c r="Q683" s="23">
        <v>1.0034938963441684</v>
      </c>
      <c r="R683" s="23">
        <v>0.29929361280633299</v>
      </c>
      <c r="S683" s="23">
        <v>0.45898438608155978</v>
      </c>
      <c r="T683" s="23">
        <v>0.25695654626155573</v>
      </c>
      <c r="U683" s="23">
        <v>0.54772255750516607</v>
      </c>
      <c r="V683" s="23">
        <v>0.68507712461201475</v>
      </c>
      <c r="W683" s="149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A684" s="29"/>
      <c r="B684" s="3" t="s">
        <v>86</v>
      </c>
      <c r="C684" s="28"/>
      <c r="D684" s="13">
        <v>1.3685410038009469E-2</v>
      </c>
      <c r="E684" s="13">
        <v>3.2108875717510761E-2</v>
      </c>
      <c r="F684" s="13">
        <v>4.7105571976599585E-2</v>
      </c>
      <c r="G684" s="13">
        <v>3.0987408390150958E-2</v>
      </c>
      <c r="H684" s="13">
        <v>3.9377819670919408E-3</v>
      </c>
      <c r="I684" s="13">
        <v>2.8892587859969541E-2</v>
      </c>
      <c r="J684" s="13">
        <v>1.1617386377373976E-2</v>
      </c>
      <c r="K684" s="13">
        <v>1.8176929892465828E-2</v>
      </c>
      <c r="L684" s="13">
        <v>7.7651621693381259E-2</v>
      </c>
      <c r="M684" s="13">
        <v>1.5801914047979794E-2</v>
      </c>
      <c r="N684" s="13">
        <v>6.2794967046856331E-2</v>
      </c>
      <c r="O684" s="13">
        <v>2.9606624730008978E-2</v>
      </c>
      <c r="P684" s="13">
        <v>5.7456752774269225E-2</v>
      </c>
      <c r="Q684" s="13">
        <v>5.0049570889983463E-2</v>
      </c>
      <c r="R684" s="13">
        <v>1.5554453675513188E-2</v>
      </c>
      <c r="S684" s="13">
        <v>2.559392487443642E-2</v>
      </c>
      <c r="T684" s="13">
        <v>1.2457492546617118E-2</v>
      </c>
      <c r="U684" s="13">
        <v>2.8088336282316211E-2</v>
      </c>
      <c r="V684" s="13">
        <v>3.6567350612697391E-2</v>
      </c>
      <c r="W684" s="149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5"/>
    </row>
    <row r="685" spans="1:65">
      <c r="A685" s="29"/>
      <c r="B685" s="3" t="s">
        <v>263</v>
      </c>
      <c r="C685" s="28"/>
      <c r="D685" s="13">
        <v>3.1310793962191052E-2</v>
      </c>
      <c r="E685" s="13">
        <v>3.811549020364402E-2</v>
      </c>
      <c r="F685" s="13">
        <v>-0.10470515382247192</v>
      </c>
      <c r="G685" s="13">
        <v>0.11567511600584268</v>
      </c>
      <c r="H685" s="13">
        <v>-1.2593087917668555E-2</v>
      </c>
      <c r="I685" s="13">
        <v>-2.4645133923904328E-2</v>
      </c>
      <c r="J685" s="13">
        <v>-9.1496462016010804E-3</v>
      </c>
      <c r="K685" s="13">
        <v>-7.6296759664915892E-2</v>
      </c>
      <c r="L685" s="13">
        <v>7.8658117558118024E-2</v>
      </c>
      <c r="M685" s="13">
        <v>-3.287253504737464E-2</v>
      </c>
      <c r="N685" s="13">
        <v>9.3292744851404485E-2</v>
      </c>
      <c r="O685" s="13">
        <v>-4.4444923791292168E-2</v>
      </c>
      <c r="P685" s="13">
        <v>-5.210658160954218E-2</v>
      </c>
      <c r="Q685" s="13">
        <v>3.5615096107275424E-2</v>
      </c>
      <c r="R685" s="13">
        <v>-6.1366347000418875E-3</v>
      </c>
      <c r="S685" s="13">
        <v>-7.3714178377865203E-2</v>
      </c>
      <c r="T685" s="13">
        <v>6.5400866951258463E-2</v>
      </c>
      <c r="U685" s="13">
        <v>7.2067019497190632E-3</v>
      </c>
      <c r="V685" s="13">
        <v>-3.2324008950734839E-2</v>
      </c>
      <c r="W685" s="149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A686" s="29"/>
      <c r="B686" s="45" t="s">
        <v>264</v>
      </c>
      <c r="C686" s="46"/>
      <c r="D686" s="44">
        <v>0.64</v>
      </c>
      <c r="E686" s="44">
        <v>0.74</v>
      </c>
      <c r="F686" s="44" t="s">
        <v>265</v>
      </c>
      <c r="G686" s="44">
        <v>1.96</v>
      </c>
      <c r="H686" s="44">
        <v>0.05</v>
      </c>
      <c r="I686" s="44">
        <v>0.24</v>
      </c>
      <c r="J686" s="44">
        <v>0</v>
      </c>
      <c r="K686" s="44">
        <v>1.05</v>
      </c>
      <c r="L686" s="44">
        <v>1.38</v>
      </c>
      <c r="M686" s="44">
        <v>0.37</v>
      </c>
      <c r="N686" s="44" t="s">
        <v>265</v>
      </c>
      <c r="O686" s="44" t="s">
        <v>265</v>
      </c>
      <c r="P686" s="44">
        <v>0.67</v>
      </c>
      <c r="Q686" s="44">
        <v>0.7</v>
      </c>
      <c r="R686" s="44">
        <v>0.05</v>
      </c>
      <c r="S686" s="44">
        <v>1.01</v>
      </c>
      <c r="T686" s="44">
        <v>1.17</v>
      </c>
      <c r="U686" s="44" t="s">
        <v>265</v>
      </c>
      <c r="V686" s="44">
        <v>0.36</v>
      </c>
      <c r="W686" s="149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55"/>
    </row>
    <row r="687" spans="1:65">
      <c r="B687" s="30" t="s">
        <v>308</v>
      </c>
      <c r="C687" s="20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BM687" s="55"/>
    </row>
    <row r="688" spans="1:65">
      <c r="BM688" s="55"/>
    </row>
    <row r="689" spans="1:65" ht="15">
      <c r="B689" s="8" t="s">
        <v>521</v>
      </c>
      <c r="BM689" s="27" t="s">
        <v>66</v>
      </c>
    </row>
    <row r="690" spans="1:65" ht="15">
      <c r="A690" s="24" t="s">
        <v>40</v>
      </c>
      <c r="B690" s="18" t="s">
        <v>110</v>
      </c>
      <c r="C690" s="15" t="s">
        <v>111</v>
      </c>
      <c r="D690" s="16" t="s">
        <v>229</v>
      </c>
      <c r="E690" s="17" t="s">
        <v>229</v>
      </c>
      <c r="F690" s="17" t="s">
        <v>229</v>
      </c>
      <c r="G690" s="17" t="s">
        <v>229</v>
      </c>
      <c r="H690" s="17" t="s">
        <v>229</v>
      </c>
      <c r="I690" s="17" t="s">
        <v>229</v>
      </c>
      <c r="J690" s="17" t="s">
        <v>229</v>
      </c>
      <c r="K690" s="17" t="s">
        <v>229</v>
      </c>
      <c r="L690" s="17" t="s">
        <v>229</v>
      </c>
      <c r="M690" s="149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7">
        <v>1</v>
      </c>
    </row>
    <row r="691" spans="1:65">
      <c r="A691" s="29"/>
      <c r="B691" s="19" t="s">
        <v>230</v>
      </c>
      <c r="C691" s="9" t="s">
        <v>230</v>
      </c>
      <c r="D691" s="147" t="s">
        <v>233</v>
      </c>
      <c r="E691" s="148" t="s">
        <v>234</v>
      </c>
      <c r="F691" s="148" t="s">
        <v>236</v>
      </c>
      <c r="G691" s="148" t="s">
        <v>238</v>
      </c>
      <c r="H691" s="148" t="s">
        <v>248</v>
      </c>
      <c r="I691" s="148" t="s">
        <v>249</v>
      </c>
      <c r="J691" s="148" t="s">
        <v>250</v>
      </c>
      <c r="K691" s="148" t="s">
        <v>284</v>
      </c>
      <c r="L691" s="148" t="s">
        <v>254</v>
      </c>
      <c r="M691" s="149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7" t="s">
        <v>3</v>
      </c>
    </row>
    <row r="692" spans="1:65">
      <c r="A692" s="29"/>
      <c r="B692" s="19"/>
      <c r="C692" s="9"/>
      <c r="D692" s="10" t="s">
        <v>300</v>
      </c>
      <c r="E692" s="11" t="s">
        <v>300</v>
      </c>
      <c r="F692" s="11" t="s">
        <v>300</v>
      </c>
      <c r="G692" s="11" t="s">
        <v>301</v>
      </c>
      <c r="H692" s="11" t="s">
        <v>300</v>
      </c>
      <c r="I692" s="11" t="s">
        <v>300</v>
      </c>
      <c r="J692" s="11" t="s">
        <v>301</v>
      </c>
      <c r="K692" s="11" t="s">
        <v>301</v>
      </c>
      <c r="L692" s="11" t="s">
        <v>300</v>
      </c>
      <c r="M692" s="149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7">
        <v>2</v>
      </c>
    </row>
    <row r="693" spans="1:65">
      <c r="A693" s="29"/>
      <c r="B693" s="19"/>
      <c r="C693" s="9"/>
      <c r="D693" s="25"/>
      <c r="E693" s="25"/>
      <c r="F693" s="25"/>
      <c r="G693" s="25"/>
      <c r="H693" s="25"/>
      <c r="I693" s="25"/>
      <c r="J693" s="25"/>
      <c r="K693" s="25"/>
      <c r="L693" s="25"/>
      <c r="M693" s="149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7">
        <v>3</v>
      </c>
    </row>
    <row r="694" spans="1:65">
      <c r="A694" s="29"/>
      <c r="B694" s="18">
        <v>1</v>
      </c>
      <c r="C694" s="14">
        <v>1</v>
      </c>
      <c r="D694" s="21">
        <v>9.1999999999999993</v>
      </c>
      <c r="E694" s="21">
        <v>9.2245451649701327</v>
      </c>
      <c r="F694" s="21">
        <v>10.313750000000001</v>
      </c>
      <c r="G694" s="21">
        <v>9.6</v>
      </c>
      <c r="H694" s="21">
        <v>7.6</v>
      </c>
      <c r="I694" s="21">
        <v>9.68</v>
      </c>
      <c r="J694" s="21">
        <v>8.5</v>
      </c>
      <c r="K694" s="21">
        <v>8.91</v>
      </c>
      <c r="L694" s="21">
        <v>9</v>
      </c>
      <c r="M694" s="149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7">
        <v>1</v>
      </c>
    </row>
    <row r="695" spans="1:65">
      <c r="A695" s="29"/>
      <c r="B695" s="19">
        <v>1</v>
      </c>
      <c r="C695" s="9">
        <v>2</v>
      </c>
      <c r="D695" s="11">
        <v>8.9</v>
      </c>
      <c r="E695" s="11">
        <v>8.9004398559455797</v>
      </c>
      <c r="F695" s="11">
        <v>10.236750000000001</v>
      </c>
      <c r="G695" s="11">
        <v>9.6</v>
      </c>
      <c r="H695" s="145">
        <v>7.1</v>
      </c>
      <c r="I695" s="11">
        <v>9.83</v>
      </c>
      <c r="J695" s="11">
        <v>8.5</v>
      </c>
      <c r="K695" s="11">
        <v>9.3000000000000007</v>
      </c>
      <c r="L695" s="11">
        <v>9</v>
      </c>
      <c r="M695" s="149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7">
        <v>33</v>
      </c>
    </row>
    <row r="696" spans="1:65">
      <c r="A696" s="29"/>
      <c r="B696" s="19">
        <v>1</v>
      </c>
      <c r="C696" s="9">
        <v>3</v>
      </c>
      <c r="D696" s="11">
        <v>9.06</v>
      </c>
      <c r="E696" s="11">
        <v>8.8106768219742921</v>
      </c>
      <c r="F696" s="11">
        <v>10.32865</v>
      </c>
      <c r="G696" s="11">
        <v>9.8000000000000007</v>
      </c>
      <c r="H696" s="11">
        <v>8.6</v>
      </c>
      <c r="I696" s="11">
        <v>9.64</v>
      </c>
      <c r="J696" s="11">
        <v>8.6</v>
      </c>
      <c r="K696" s="11">
        <v>8.99</v>
      </c>
      <c r="L696" s="11">
        <v>8.8000000000000007</v>
      </c>
      <c r="M696" s="149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7">
        <v>16</v>
      </c>
    </row>
    <row r="697" spans="1:65">
      <c r="A697" s="29"/>
      <c r="B697" s="19">
        <v>1</v>
      </c>
      <c r="C697" s="9">
        <v>4</v>
      </c>
      <c r="D697" s="11">
        <v>9.1300000000000008</v>
      </c>
      <c r="E697" s="11">
        <v>8.9792437649080128</v>
      </c>
      <c r="F697" s="11">
        <v>10.257400000000001</v>
      </c>
      <c r="G697" s="11">
        <v>9.4</v>
      </c>
      <c r="H697" s="11">
        <v>7.5</v>
      </c>
      <c r="I697" s="11">
        <v>9.73</v>
      </c>
      <c r="J697" s="11">
        <v>9</v>
      </c>
      <c r="K697" s="11">
        <v>8.67</v>
      </c>
      <c r="L697" s="11">
        <v>8.8000000000000007</v>
      </c>
      <c r="M697" s="149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7">
        <v>9.1840452494401141</v>
      </c>
    </row>
    <row r="698" spans="1:65">
      <c r="A698" s="29"/>
      <c r="B698" s="19">
        <v>1</v>
      </c>
      <c r="C698" s="9">
        <v>5</v>
      </c>
      <c r="D698" s="11">
        <v>9.2100000000000009</v>
      </c>
      <c r="E698" s="11">
        <v>9.260535575267351</v>
      </c>
      <c r="F698" s="11">
        <v>10.30255</v>
      </c>
      <c r="G698" s="11">
        <v>9.5</v>
      </c>
      <c r="H698" s="11">
        <v>9.3000000000000007</v>
      </c>
      <c r="I698" s="11">
        <v>9.69</v>
      </c>
      <c r="J698" s="11">
        <v>9.1</v>
      </c>
      <c r="K698" s="11">
        <v>9.1199999999999992</v>
      </c>
      <c r="L698" s="11">
        <v>9.0500000000000007</v>
      </c>
      <c r="M698" s="149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7">
        <v>51</v>
      </c>
    </row>
    <row r="699" spans="1:65">
      <c r="A699" s="29"/>
      <c r="B699" s="19">
        <v>1</v>
      </c>
      <c r="C699" s="9">
        <v>6</v>
      </c>
      <c r="D699" s="11">
        <v>9.06</v>
      </c>
      <c r="E699" s="11">
        <v>9.2578522867008051</v>
      </c>
      <c r="F699" s="11">
        <v>10.25605</v>
      </c>
      <c r="G699" s="11">
        <v>9.6999999999999993</v>
      </c>
      <c r="H699" s="11">
        <v>8.3000000000000007</v>
      </c>
      <c r="I699" s="11">
        <v>9.8699999999999992</v>
      </c>
      <c r="J699" s="11">
        <v>8.5</v>
      </c>
      <c r="K699" s="11">
        <v>8.86</v>
      </c>
      <c r="L699" s="11">
        <v>8.9499999999999993</v>
      </c>
      <c r="M699" s="149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A700" s="29"/>
      <c r="B700" s="20" t="s">
        <v>260</v>
      </c>
      <c r="C700" s="12"/>
      <c r="D700" s="22">
        <v>9.0933333333333355</v>
      </c>
      <c r="E700" s="22">
        <v>9.0722155782943634</v>
      </c>
      <c r="F700" s="22">
        <v>10.282525</v>
      </c>
      <c r="G700" s="22">
        <v>9.6</v>
      </c>
      <c r="H700" s="22">
        <v>8.0666666666666647</v>
      </c>
      <c r="I700" s="22">
        <v>9.7399999999999984</v>
      </c>
      <c r="J700" s="22">
        <v>8.7000000000000011</v>
      </c>
      <c r="K700" s="22">
        <v>8.9749999999999996</v>
      </c>
      <c r="L700" s="22">
        <v>8.9333333333333353</v>
      </c>
      <c r="M700" s="149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5"/>
    </row>
    <row r="701" spans="1:65">
      <c r="A701" s="29"/>
      <c r="B701" s="3" t="s">
        <v>261</v>
      </c>
      <c r="C701" s="28"/>
      <c r="D701" s="11">
        <v>9.0950000000000006</v>
      </c>
      <c r="E701" s="11">
        <v>9.1018944649390718</v>
      </c>
      <c r="F701" s="11">
        <v>10.279975</v>
      </c>
      <c r="G701" s="11">
        <v>9.6</v>
      </c>
      <c r="H701" s="11">
        <v>7.95</v>
      </c>
      <c r="I701" s="11">
        <v>9.7100000000000009</v>
      </c>
      <c r="J701" s="11">
        <v>8.5500000000000007</v>
      </c>
      <c r="K701" s="11">
        <v>8.9499999999999993</v>
      </c>
      <c r="L701" s="11">
        <v>8.9749999999999996</v>
      </c>
      <c r="M701" s="149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5"/>
    </row>
    <row r="702" spans="1:65">
      <c r="A702" s="29"/>
      <c r="B702" s="3" t="s">
        <v>262</v>
      </c>
      <c r="C702" s="28"/>
      <c r="D702" s="23">
        <v>0.1148332123850354</v>
      </c>
      <c r="E702" s="23">
        <v>0.19984138193824494</v>
      </c>
      <c r="F702" s="23">
        <v>3.7231864712903968E-2</v>
      </c>
      <c r="G702" s="23">
        <v>0.1414213562373095</v>
      </c>
      <c r="H702" s="23">
        <v>0.81649658092772637</v>
      </c>
      <c r="I702" s="23">
        <v>9.0774445743281487E-2</v>
      </c>
      <c r="J702" s="23">
        <v>0.27568097504180433</v>
      </c>
      <c r="K702" s="23">
        <v>0.21787611158637857</v>
      </c>
      <c r="L702" s="23">
        <v>0.10801234497346412</v>
      </c>
      <c r="M702" s="202"/>
      <c r="N702" s="203"/>
      <c r="O702" s="203"/>
      <c r="P702" s="203"/>
      <c r="Q702" s="203"/>
      <c r="R702" s="203"/>
      <c r="S702" s="203"/>
      <c r="T702" s="203"/>
      <c r="U702" s="203"/>
      <c r="V702" s="203"/>
      <c r="W702" s="203"/>
      <c r="X702" s="203"/>
      <c r="Y702" s="203"/>
      <c r="Z702" s="203"/>
      <c r="AA702" s="203"/>
      <c r="AB702" s="203"/>
      <c r="AC702" s="203"/>
      <c r="AD702" s="203"/>
      <c r="AE702" s="203"/>
      <c r="AF702" s="203"/>
      <c r="AG702" s="203"/>
      <c r="AH702" s="203"/>
      <c r="AI702" s="203"/>
      <c r="AJ702" s="203"/>
      <c r="AK702" s="203"/>
      <c r="AL702" s="203"/>
      <c r="AM702" s="203"/>
      <c r="AN702" s="203"/>
      <c r="AO702" s="203"/>
      <c r="AP702" s="203"/>
      <c r="AQ702" s="203"/>
      <c r="AR702" s="203"/>
      <c r="AS702" s="203"/>
      <c r="AT702" s="203"/>
      <c r="AU702" s="203"/>
      <c r="AV702" s="203"/>
      <c r="AW702" s="203"/>
      <c r="AX702" s="203"/>
      <c r="AY702" s="203"/>
      <c r="AZ702" s="203"/>
      <c r="BA702" s="203"/>
      <c r="BB702" s="203"/>
      <c r="BC702" s="203"/>
      <c r="BD702" s="203"/>
      <c r="BE702" s="203"/>
      <c r="BF702" s="203"/>
      <c r="BG702" s="203"/>
      <c r="BH702" s="203"/>
      <c r="BI702" s="203"/>
      <c r="BJ702" s="203"/>
      <c r="BK702" s="203"/>
      <c r="BL702" s="203"/>
      <c r="BM702" s="56"/>
    </row>
    <row r="703" spans="1:65">
      <c r="A703" s="29"/>
      <c r="B703" s="3" t="s">
        <v>86</v>
      </c>
      <c r="C703" s="28"/>
      <c r="D703" s="13">
        <v>1.2628285819468699E-2</v>
      </c>
      <c r="E703" s="13">
        <v>2.2027847576326712E-2</v>
      </c>
      <c r="F703" s="13">
        <v>3.6208873513951067E-3</v>
      </c>
      <c r="G703" s="13">
        <v>1.473139127471974E-2</v>
      </c>
      <c r="H703" s="13">
        <v>0.10121858441252808</v>
      </c>
      <c r="I703" s="13">
        <v>9.3197582898646297E-3</v>
      </c>
      <c r="J703" s="13">
        <v>3.1687468395609687E-2</v>
      </c>
      <c r="K703" s="13">
        <v>2.4275889870348587E-2</v>
      </c>
      <c r="L703" s="13">
        <v>1.2090934138820609E-2</v>
      </c>
      <c r="M703" s="149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5"/>
    </row>
    <row r="704" spans="1:65">
      <c r="A704" s="29"/>
      <c r="B704" s="3" t="s">
        <v>263</v>
      </c>
      <c r="C704" s="28"/>
      <c r="D704" s="13">
        <v>-9.8771199012013255E-3</v>
      </c>
      <c r="E704" s="13">
        <v>-1.2176515697433943E-2</v>
      </c>
      <c r="F704" s="13">
        <v>0.11960739747300919</v>
      </c>
      <c r="G704" s="13">
        <v>4.5291017113100906E-2</v>
      </c>
      <c r="H704" s="13">
        <v>-0.12166518700913065</v>
      </c>
      <c r="I704" s="13">
        <v>6.0534844446000102E-2</v>
      </c>
      <c r="J704" s="13">
        <v>-5.2705015741252081E-2</v>
      </c>
      <c r="K704" s="13">
        <v>-2.276178348019986E-2</v>
      </c>
      <c r="L704" s="13">
        <v>-2.7298636853086422E-2</v>
      </c>
      <c r="M704" s="149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5"/>
    </row>
    <row r="705" spans="1:65">
      <c r="A705" s="29"/>
      <c r="B705" s="45" t="s">
        <v>264</v>
      </c>
      <c r="C705" s="46"/>
      <c r="D705" s="44">
        <v>0.04</v>
      </c>
      <c r="E705" s="44">
        <v>0</v>
      </c>
      <c r="F705" s="44">
        <v>2.19</v>
      </c>
      <c r="G705" s="44">
        <v>0.96</v>
      </c>
      <c r="H705" s="44">
        <v>1.82</v>
      </c>
      <c r="I705" s="44">
        <v>1.21</v>
      </c>
      <c r="J705" s="44">
        <v>0.67</v>
      </c>
      <c r="K705" s="44">
        <v>0.18</v>
      </c>
      <c r="L705" s="44">
        <v>0.25</v>
      </c>
      <c r="M705" s="149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5"/>
    </row>
    <row r="706" spans="1:65">
      <c r="B706" s="30"/>
      <c r="C706" s="20"/>
      <c r="D706" s="20"/>
      <c r="E706" s="20"/>
      <c r="F706" s="20"/>
      <c r="G706" s="20"/>
      <c r="H706" s="20"/>
      <c r="I706" s="20"/>
      <c r="J706" s="20"/>
      <c r="K706" s="20"/>
      <c r="L706" s="20"/>
      <c r="BM706" s="55"/>
    </row>
    <row r="707" spans="1:65" ht="15">
      <c r="B707" s="8" t="s">
        <v>522</v>
      </c>
      <c r="BM707" s="27" t="s">
        <v>316</v>
      </c>
    </row>
    <row r="708" spans="1:65" ht="15">
      <c r="A708" s="24" t="s">
        <v>124</v>
      </c>
      <c r="B708" s="18" t="s">
        <v>110</v>
      </c>
      <c r="C708" s="15" t="s">
        <v>111</v>
      </c>
      <c r="D708" s="16" t="s">
        <v>229</v>
      </c>
      <c r="E708" s="149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7">
        <v>1</v>
      </c>
    </row>
    <row r="709" spans="1:65">
      <c r="A709" s="29"/>
      <c r="B709" s="19" t="s">
        <v>230</v>
      </c>
      <c r="C709" s="9" t="s">
        <v>230</v>
      </c>
      <c r="D709" s="147" t="s">
        <v>284</v>
      </c>
      <c r="E709" s="149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7" t="s">
        <v>82</v>
      </c>
    </row>
    <row r="710" spans="1:65">
      <c r="A710" s="29"/>
      <c r="B710" s="19"/>
      <c r="C710" s="9"/>
      <c r="D710" s="10" t="s">
        <v>301</v>
      </c>
      <c r="E710" s="149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7">
        <v>2</v>
      </c>
    </row>
    <row r="711" spans="1:65">
      <c r="A711" s="29"/>
      <c r="B711" s="19"/>
      <c r="C711" s="9"/>
      <c r="D711" s="25"/>
      <c r="E711" s="149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7">
        <v>2</v>
      </c>
    </row>
    <row r="712" spans="1:65">
      <c r="A712" s="29"/>
      <c r="B712" s="18">
        <v>1</v>
      </c>
      <c r="C712" s="14">
        <v>1</v>
      </c>
      <c r="D712" s="21" t="s">
        <v>103</v>
      </c>
      <c r="E712" s="149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7">
        <v>1</v>
      </c>
    </row>
    <row r="713" spans="1:65">
      <c r="A713" s="29"/>
      <c r="B713" s="19">
        <v>1</v>
      </c>
      <c r="C713" s="9">
        <v>2</v>
      </c>
      <c r="D713" s="11" t="s">
        <v>103</v>
      </c>
      <c r="E713" s="149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7">
        <v>1</v>
      </c>
    </row>
    <row r="714" spans="1:65">
      <c r="A714" s="29"/>
      <c r="B714" s="19">
        <v>1</v>
      </c>
      <c r="C714" s="9">
        <v>3</v>
      </c>
      <c r="D714" s="11" t="s">
        <v>103</v>
      </c>
      <c r="E714" s="149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7">
        <v>16</v>
      </c>
    </row>
    <row r="715" spans="1:65">
      <c r="A715" s="29"/>
      <c r="B715" s="19">
        <v>1</v>
      </c>
      <c r="C715" s="9">
        <v>4</v>
      </c>
      <c r="D715" s="11" t="s">
        <v>103</v>
      </c>
      <c r="E715" s="149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7" t="s">
        <v>103</v>
      </c>
    </row>
    <row r="716" spans="1:65">
      <c r="A716" s="29"/>
      <c r="B716" s="19">
        <v>1</v>
      </c>
      <c r="C716" s="9">
        <v>5</v>
      </c>
      <c r="D716" s="11">
        <v>5</v>
      </c>
      <c r="E716" s="149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7">
        <v>7</v>
      </c>
    </row>
    <row r="717" spans="1:65">
      <c r="A717" s="29"/>
      <c r="B717" s="19">
        <v>1</v>
      </c>
      <c r="C717" s="9">
        <v>6</v>
      </c>
      <c r="D717" s="11" t="s">
        <v>103</v>
      </c>
      <c r="E717" s="149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5"/>
    </row>
    <row r="718" spans="1:65">
      <c r="A718" s="29"/>
      <c r="B718" s="20" t="s">
        <v>260</v>
      </c>
      <c r="C718" s="12"/>
      <c r="D718" s="22">
        <v>5</v>
      </c>
      <c r="E718" s="149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5"/>
    </row>
    <row r="719" spans="1:65">
      <c r="A719" s="29"/>
      <c r="B719" s="3" t="s">
        <v>261</v>
      </c>
      <c r="C719" s="28"/>
      <c r="D719" s="11">
        <v>5</v>
      </c>
      <c r="E719" s="149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5"/>
    </row>
    <row r="720" spans="1:65">
      <c r="A720" s="29"/>
      <c r="B720" s="3" t="s">
        <v>262</v>
      </c>
      <c r="C720" s="28"/>
      <c r="D720" s="23" t="s">
        <v>687</v>
      </c>
      <c r="E720" s="149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55"/>
    </row>
    <row r="721" spans="1:65">
      <c r="A721" s="29"/>
      <c r="B721" s="3" t="s">
        <v>86</v>
      </c>
      <c r="C721" s="28"/>
      <c r="D721" s="13" t="s">
        <v>687</v>
      </c>
      <c r="E721" s="149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55"/>
    </row>
    <row r="722" spans="1:65">
      <c r="A722" s="29"/>
      <c r="B722" s="3" t="s">
        <v>263</v>
      </c>
      <c r="C722" s="28"/>
      <c r="D722" s="13" t="s">
        <v>687</v>
      </c>
      <c r="E722" s="149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5"/>
    </row>
    <row r="723" spans="1:65">
      <c r="A723" s="29"/>
      <c r="B723" s="45" t="s">
        <v>264</v>
      </c>
      <c r="C723" s="46"/>
      <c r="D723" s="44" t="s">
        <v>265</v>
      </c>
      <c r="E723" s="149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5"/>
    </row>
    <row r="724" spans="1:65">
      <c r="B724" s="30"/>
      <c r="C724" s="20"/>
      <c r="D724" s="20"/>
      <c r="BM724" s="55"/>
    </row>
    <row r="725" spans="1:65" ht="15">
      <c r="B725" s="8" t="s">
        <v>523</v>
      </c>
      <c r="BM725" s="27" t="s">
        <v>66</v>
      </c>
    </row>
    <row r="726" spans="1:65" ht="15">
      <c r="A726" s="24" t="s">
        <v>43</v>
      </c>
      <c r="B726" s="18" t="s">
        <v>110</v>
      </c>
      <c r="C726" s="15" t="s">
        <v>111</v>
      </c>
      <c r="D726" s="16" t="s">
        <v>229</v>
      </c>
      <c r="E726" s="17" t="s">
        <v>229</v>
      </c>
      <c r="F726" s="17" t="s">
        <v>229</v>
      </c>
      <c r="G726" s="17" t="s">
        <v>229</v>
      </c>
      <c r="H726" s="17" t="s">
        <v>229</v>
      </c>
      <c r="I726" s="17" t="s">
        <v>229</v>
      </c>
      <c r="J726" s="17" t="s">
        <v>229</v>
      </c>
      <c r="K726" s="17" t="s">
        <v>229</v>
      </c>
      <c r="L726" s="17" t="s">
        <v>229</v>
      </c>
      <c r="M726" s="17" t="s">
        <v>229</v>
      </c>
      <c r="N726" s="17" t="s">
        <v>229</v>
      </c>
      <c r="O726" s="17" t="s">
        <v>229</v>
      </c>
      <c r="P726" s="17" t="s">
        <v>229</v>
      </c>
      <c r="Q726" s="17" t="s">
        <v>229</v>
      </c>
      <c r="R726" s="17" t="s">
        <v>229</v>
      </c>
      <c r="S726" s="17" t="s">
        <v>229</v>
      </c>
      <c r="T726" s="17" t="s">
        <v>229</v>
      </c>
      <c r="U726" s="149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7">
        <v>1</v>
      </c>
    </row>
    <row r="727" spans="1:65">
      <c r="A727" s="29"/>
      <c r="B727" s="19" t="s">
        <v>230</v>
      </c>
      <c r="C727" s="9" t="s">
        <v>230</v>
      </c>
      <c r="D727" s="147" t="s">
        <v>233</v>
      </c>
      <c r="E727" s="148" t="s">
        <v>234</v>
      </c>
      <c r="F727" s="148" t="s">
        <v>236</v>
      </c>
      <c r="G727" s="148" t="s">
        <v>238</v>
      </c>
      <c r="H727" s="148" t="s">
        <v>240</v>
      </c>
      <c r="I727" s="148" t="s">
        <v>241</v>
      </c>
      <c r="J727" s="148" t="s">
        <v>242</v>
      </c>
      <c r="K727" s="148" t="s">
        <v>243</v>
      </c>
      <c r="L727" s="148" t="s">
        <v>244</v>
      </c>
      <c r="M727" s="148" t="s">
        <v>245</v>
      </c>
      <c r="N727" s="148" t="s">
        <v>246</v>
      </c>
      <c r="O727" s="148" t="s">
        <v>247</v>
      </c>
      <c r="P727" s="148" t="s">
        <v>248</v>
      </c>
      <c r="Q727" s="148" t="s">
        <v>249</v>
      </c>
      <c r="R727" s="148" t="s">
        <v>250</v>
      </c>
      <c r="S727" s="148" t="s">
        <v>284</v>
      </c>
      <c r="T727" s="148" t="s">
        <v>254</v>
      </c>
      <c r="U727" s="149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7" t="s">
        <v>3</v>
      </c>
    </row>
    <row r="728" spans="1:65">
      <c r="A728" s="29"/>
      <c r="B728" s="19"/>
      <c r="C728" s="9"/>
      <c r="D728" s="10" t="s">
        <v>300</v>
      </c>
      <c r="E728" s="11" t="s">
        <v>300</v>
      </c>
      <c r="F728" s="11" t="s">
        <v>300</v>
      </c>
      <c r="G728" s="11" t="s">
        <v>301</v>
      </c>
      <c r="H728" s="11" t="s">
        <v>301</v>
      </c>
      <c r="I728" s="11" t="s">
        <v>301</v>
      </c>
      <c r="J728" s="11" t="s">
        <v>301</v>
      </c>
      <c r="K728" s="11" t="s">
        <v>301</v>
      </c>
      <c r="L728" s="11" t="s">
        <v>301</v>
      </c>
      <c r="M728" s="11" t="s">
        <v>114</v>
      </c>
      <c r="N728" s="11" t="s">
        <v>301</v>
      </c>
      <c r="O728" s="11" t="s">
        <v>300</v>
      </c>
      <c r="P728" s="11" t="s">
        <v>300</v>
      </c>
      <c r="Q728" s="11" t="s">
        <v>300</v>
      </c>
      <c r="R728" s="11" t="s">
        <v>301</v>
      </c>
      <c r="S728" s="11" t="s">
        <v>301</v>
      </c>
      <c r="T728" s="11" t="s">
        <v>300</v>
      </c>
      <c r="U728" s="149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7">
        <v>0</v>
      </c>
    </row>
    <row r="729" spans="1:65">
      <c r="A729" s="29"/>
      <c r="B729" s="19"/>
      <c r="C729" s="9"/>
      <c r="D729" s="25"/>
      <c r="E729" s="25"/>
      <c r="F729" s="25"/>
      <c r="G729" s="25"/>
      <c r="H729" s="25"/>
      <c r="I729" s="25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149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7">
        <v>0</v>
      </c>
    </row>
    <row r="730" spans="1:65">
      <c r="A730" s="29"/>
      <c r="B730" s="18">
        <v>1</v>
      </c>
      <c r="C730" s="14">
        <v>1</v>
      </c>
      <c r="D730" s="210">
        <v>131.97999999999999</v>
      </c>
      <c r="E730" s="210">
        <v>129.59399942430983</v>
      </c>
      <c r="F730" s="211">
        <v>161.14750000000001</v>
      </c>
      <c r="G730" s="211">
        <v>121</v>
      </c>
      <c r="H730" s="210">
        <v>134</v>
      </c>
      <c r="I730" s="210">
        <v>139</v>
      </c>
      <c r="J730" s="210">
        <v>128</v>
      </c>
      <c r="K730" s="210">
        <v>129</v>
      </c>
      <c r="L730" s="210">
        <v>124.49999999999999</v>
      </c>
      <c r="M730" s="210">
        <v>128.19395882742</v>
      </c>
      <c r="N730" s="210">
        <v>139</v>
      </c>
      <c r="O730" s="210">
        <v>136</v>
      </c>
      <c r="P730" s="211">
        <v>90.3</v>
      </c>
      <c r="Q730" s="210">
        <v>132.52000000000001</v>
      </c>
      <c r="R730" s="210">
        <v>130.80000000000001</v>
      </c>
      <c r="S730" s="210">
        <v>130</v>
      </c>
      <c r="T730" s="210">
        <v>125</v>
      </c>
      <c r="U730" s="212"/>
      <c r="V730" s="213"/>
      <c r="W730" s="213"/>
      <c r="X730" s="213"/>
      <c r="Y730" s="213"/>
      <c r="Z730" s="213"/>
      <c r="AA730" s="213"/>
      <c r="AB730" s="213"/>
      <c r="AC730" s="213"/>
      <c r="AD730" s="213"/>
      <c r="AE730" s="213"/>
      <c r="AF730" s="213"/>
      <c r="AG730" s="213"/>
      <c r="AH730" s="213"/>
      <c r="AI730" s="213"/>
      <c r="AJ730" s="213"/>
      <c r="AK730" s="213"/>
      <c r="AL730" s="213"/>
      <c r="AM730" s="213"/>
      <c r="AN730" s="213"/>
      <c r="AO730" s="213"/>
      <c r="AP730" s="213"/>
      <c r="AQ730" s="213"/>
      <c r="AR730" s="213"/>
      <c r="AS730" s="213"/>
      <c r="AT730" s="213"/>
      <c r="AU730" s="213"/>
      <c r="AV730" s="213"/>
      <c r="AW730" s="213"/>
      <c r="AX730" s="213"/>
      <c r="AY730" s="213"/>
      <c r="AZ730" s="213"/>
      <c r="BA730" s="213"/>
      <c r="BB730" s="213"/>
      <c r="BC730" s="213"/>
      <c r="BD730" s="213"/>
      <c r="BE730" s="213"/>
      <c r="BF730" s="213"/>
      <c r="BG730" s="213"/>
      <c r="BH730" s="213"/>
      <c r="BI730" s="213"/>
      <c r="BJ730" s="213"/>
      <c r="BK730" s="213"/>
      <c r="BL730" s="213"/>
      <c r="BM730" s="214">
        <v>1</v>
      </c>
    </row>
    <row r="731" spans="1:65">
      <c r="A731" s="29"/>
      <c r="B731" s="19">
        <v>1</v>
      </c>
      <c r="C731" s="9">
        <v>2</v>
      </c>
      <c r="D731" s="215">
        <v>131.74</v>
      </c>
      <c r="E731" s="215">
        <v>127.80836570226316</v>
      </c>
      <c r="F731" s="216">
        <v>161.17599999999999</v>
      </c>
      <c r="G731" s="216">
        <v>126</v>
      </c>
      <c r="H731" s="215">
        <v>133</v>
      </c>
      <c r="I731" s="215">
        <v>139</v>
      </c>
      <c r="J731" s="215">
        <v>131</v>
      </c>
      <c r="K731" s="215">
        <v>124.49999999999999</v>
      </c>
      <c r="L731" s="215">
        <v>130.5</v>
      </c>
      <c r="M731" s="215">
        <v>126.94822651242001</v>
      </c>
      <c r="N731" s="215">
        <v>135.19999999999999</v>
      </c>
      <c r="O731" s="215">
        <v>132</v>
      </c>
      <c r="P731" s="216">
        <v>100.8</v>
      </c>
      <c r="Q731" s="215">
        <v>132.03</v>
      </c>
      <c r="R731" s="215">
        <v>128.19999999999999</v>
      </c>
      <c r="S731" s="215">
        <v>134</v>
      </c>
      <c r="T731" s="215">
        <v>127</v>
      </c>
      <c r="U731" s="212"/>
      <c r="V731" s="213"/>
      <c r="W731" s="213"/>
      <c r="X731" s="213"/>
      <c r="Y731" s="213"/>
      <c r="Z731" s="213"/>
      <c r="AA731" s="213"/>
      <c r="AB731" s="213"/>
      <c r="AC731" s="213"/>
      <c r="AD731" s="213"/>
      <c r="AE731" s="213"/>
      <c r="AF731" s="213"/>
      <c r="AG731" s="213"/>
      <c r="AH731" s="213"/>
      <c r="AI731" s="213"/>
      <c r="AJ731" s="213"/>
      <c r="AK731" s="213"/>
      <c r="AL731" s="213"/>
      <c r="AM731" s="213"/>
      <c r="AN731" s="213"/>
      <c r="AO731" s="213"/>
      <c r="AP731" s="213"/>
      <c r="AQ731" s="213"/>
      <c r="AR731" s="213"/>
      <c r="AS731" s="213"/>
      <c r="AT731" s="213"/>
      <c r="AU731" s="213"/>
      <c r="AV731" s="213"/>
      <c r="AW731" s="213"/>
      <c r="AX731" s="213"/>
      <c r="AY731" s="213"/>
      <c r="AZ731" s="213"/>
      <c r="BA731" s="213"/>
      <c r="BB731" s="213"/>
      <c r="BC731" s="213"/>
      <c r="BD731" s="213"/>
      <c r="BE731" s="213"/>
      <c r="BF731" s="213"/>
      <c r="BG731" s="213"/>
      <c r="BH731" s="213"/>
      <c r="BI731" s="213"/>
      <c r="BJ731" s="213"/>
      <c r="BK731" s="213"/>
      <c r="BL731" s="213"/>
      <c r="BM731" s="214">
        <v>34</v>
      </c>
    </row>
    <row r="732" spans="1:65">
      <c r="A732" s="29"/>
      <c r="B732" s="19">
        <v>1</v>
      </c>
      <c r="C732" s="9">
        <v>3</v>
      </c>
      <c r="D732" s="215">
        <v>135.77000000000001</v>
      </c>
      <c r="E732" s="215">
        <v>129.91741818201777</v>
      </c>
      <c r="F732" s="216">
        <v>161.18299999999999</v>
      </c>
      <c r="G732" s="216">
        <v>120</v>
      </c>
      <c r="H732" s="215">
        <v>136</v>
      </c>
      <c r="I732" s="215">
        <v>135</v>
      </c>
      <c r="J732" s="215">
        <v>130</v>
      </c>
      <c r="K732" s="215">
        <v>122.5</v>
      </c>
      <c r="L732" s="217">
        <v>140</v>
      </c>
      <c r="M732" s="215">
        <v>127.31323110342001</v>
      </c>
      <c r="N732" s="215">
        <v>137.19999999999999</v>
      </c>
      <c r="O732" s="215">
        <v>133</v>
      </c>
      <c r="P732" s="216">
        <v>112.6</v>
      </c>
      <c r="Q732" s="215">
        <v>131.63999999999999</v>
      </c>
      <c r="R732" s="215">
        <v>126</v>
      </c>
      <c r="S732" s="215">
        <v>133</v>
      </c>
      <c r="T732" s="215">
        <v>125</v>
      </c>
      <c r="U732" s="212"/>
      <c r="V732" s="213"/>
      <c r="W732" s="213"/>
      <c r="X732" s="213"/>
      <c r="Y732" s="213"/>
      <c r="Z732" s="213"/>
      <c r="AA732" s="213"/>
      <c r="AB732" s="213"/>
      <c r="AC732" s="213"/>
      <c r="AD732" s="213"/>
      <c r="AE732" s="213"/>
      <c r="AF732" s="213"/>
      <c r="AG732" s="213"/>
      <c r="AH732" s="213"/>
      <c r="AI732" s="213"/>
      <c r="AJ732" s="213"/>
      <c r="AK732" s="213"/>
      <c r="AL732" s="213"/>
      <c r="AM732" s="213"/>
      <c r="AN732" s="213"/>
      <c r="AO732" s="213"/>
      <c r="AP732" s="213"/>
      <c r="AQ732" s="213"/>
      <c r="AR732" s="213"/>
      <c r="AS732" s="213"/>
      <c r="AT732" s="213"/>
      <c r="AU732" s="213"/>
      <c r="AV732" s="213"/>
      <c r="AW732" s="213"/>
      <c r="AX732" s="213"/>
      <c r="AY732" s="213"/>
      <c r="AZ732" s="213"/>
      <c r="BA732" s="213"/>
      <c r="BB732" s="213"/>
      <c r="BC732" s="213"/>
      <c r="BD732" s="213"/>
      <c r="BE732" s="213"/>
      <c r="BF732" s="213"/>
      <c r="BG732" s="213"/>
      <c r="BH732" s="213"/>
      <c r="BI732" s="213"/>
      <c r="BJ732" s="213"/>
      <c r="BK732" s="213"/>
      <c r="BL732" s="213"/>
      <c r="BM732" s="214">
        <v>16</v>
      </c>
    </row>
    <row r="733" spans="1:65">
      <c r="A733" s="29"/>
      <c r="B733" s="19">
        <v>1</v>
      </c>
      <c r="C733" s="9">
        <v>4</v>
      </c>
      <c r="D733" s="215">
        <v>134.91</v>
      </c>
      <c r="E733" s="215">
        <v>129.06047498858851</v>
      </c>
      <c r="F733" s="216">
        <v>161.14099999999999</v>
      </c>
      <c r="G733" s="216">
        <v>123.00000000000001</v>
      </c>
      <c r="H733" s="215">
        <v>137.5</v>
      </c>
      <c r="I733" s="215">
        <v>137.5</v>
      </c>
      <c r="J733" s="215">
        <v>132.5</v>
      </c>
      <c r="K733" s="215">
        <v>123.5</v>
      </c>
      <c r="L733" s="215">
        <v>131</v>
      </c>
      <c r="M733" s="215">
        <v>130.92240878742001</v>
      </c>
      <c r="N733" s="215">
        <v>136.69999999999999</v>
      </c>
      <c r="O733" s="215">
        <v>135</v>
      </c>
      <c r="P733" s="216">
        <v>106.5</v>
      </c>
      <c r="Q733" s="215">
        <v>131.93</v>
      </c>
      <c r="R733" s="215">
        <v>128.69999999999999</v>
      </c>
      <c r="S733" s="215">
        <v>130</v>
      </c>
      <c r="T733" s="215">
        <v>125</v>
      </c>
      <c r="U733" s="212"/>
      <c r="V733" s="213"/>
      <c r="W733" s="213"/>
      <c r="X733" s="213"/>
      <c r="Y733" s="213"/>
      <c r="Z733" s="213"/>
      <c r="AA733" s="213"/>
      <c r="AB733" s="213"/>
      <c r="AC733" s="213"/>
      <c r="AD733" s="213"/>
      <c r="AE733" s="213"/>
      <c r="AF733" s="213"/>
      <c r="AG733" s="213"/>
      <c r="AH733" s="213"/>
      <c r="AI733" s="213"/>
      <c r="AJ733" s="213"/>
      <c r="AK733" s="213"/>
      <c r="AL733" s="213"/>
      <c r="AM733" s="213"/>
      <c r="AN733" s="213"/>
      <c r="AO733" s="213"/>
      <c r="AP733" s="213"/>
      <c r="AQ733" s="213"/>
      <c r="AR733" s="213"/>
      <c r="AS733" s="213"/>
      <c r="AT733" s="213"/>
      <c r="AU733" s="213"/>
      <c r="AV733" s="213"/>
      <c r="AW733" s="213"/>
      <c r="AX733" s="213"/>
      <c r="AY733" s="213"/>
      <c r="AZ733" s="213"/>
      <c r="BA733" s="213"/>
      <c r="BB733" s="213"/>
      <c r="BC733" s="213"/>
      <c r="BD733" s="213"/>
      <c r="BE733" s="213"/>
      <c r="BF733" s="213"/>
      <c r="BG733" s="213"/>
      <c r="BH733" s="213"/>
      <c r="BI733" s="213"/>
      <c r="BJ733" s="213"/>
      <c r="BK733" s="213"/>
      <c r="BL733" s="213"/>
      <c r="BM733" s="214">
        <v>131.59621196843528</v>
      </c>
    </row>
    <row r="734" spans="1:65">
      <c r="A734" s="29"/>
      <c r="B734" s="19">
        <v>1</v>
      </c>
      <c r="C734" s="9">
        <v>5</v>
      </c>
      <c r="D734" s="215">
        <v>133.69999999999999</v>
      </c>
      <c r="E734" s="215">
        <v>131.18420015470673</v>
      </c>
      <c r="F734" s="216">
        <v>161.1995</v>
      </c>
      <c r="G734" s="216">
        <v>121</v>
      </c>
      <c r="H734" s="215">
        <v>136.5</v>
      </c>
      <c r="I734" s="217">
        <v>126</v>
      </c>
      <c r="J734" s="215">
        <v>131</v>
      </c>
      <c r="K734" s="215">
        <v>124</v>
      </c>
      <c r="L734" s="215">
        <v>131.5</v>
      </c>
      <c r="M734" s="215">
        <v>130.90554597942</v>
      </c>
      <c r="N734" s="215">
        <v>138.9</v>
      </c>
      <c r="O734" s="215">
        <v>133</v>
      </c>
      <c r="P734" s="216">
        <v>118.1</v>
      </c>
      <c r="Q734" s="215">
        <v>133.63999999999999</v>
      </c>
      <c r="R734" s="215">
        <v>130</v>
      </c>
      <c r="S734" s="215">
        <v>138</v>
      </c>
      <c r="T734" s="215">
        <v>127</v>
      </c>
      <c r="U734" s="212"/>
      <c r="V734" s="213"/>
      <c r="W734" s="213"/>
      <c r="X734" s="213"/>
      <c r="Y734" s="213"/>
      <c r="Z734" s="213"/>
      <c r="AA734" s="213"/>
      <c r="AB734" s="213"/>
      <c r="AC734" s="213"/>
      <c r="AD734" s="213"/>
      <c r="AE734" s="213"/>
      <c r="AF734" s="213"/>
      <c r="AG734" s="213"/>
      <c r="AH734" s="213"/>
      <c r="AI734" s="213"/>
      <c r="AJ734" s="213"/>
      <c r="AK734" s="213"/>
      <c r="AL734" s="213"/>
      <c r="AM734" s="213"/>
      <c r="AN734" s="213"/>
      <c r="AO734" s="213"/>
      <c r="AP734" s="213"/>
      <c r="AQ734" s="213"/>
      <c r="AR734" s="213"/>
      <c r="AS734" s="213"/>
      <c r="AT734" s="213"/>
      <c r="AU734" s="213"/>
      <c r="AV734" s="213"/>
      <c r="AW734" s="213"/>
      <c r="AX734" s="213"/>
      <c r="AY734" s="213"/>
      <c r="AZ734" s="213"/>
      <c r="BA734" s="213"/>
      <c r="BB734" s="213"/>
      <c r="BC734" s="213"/>
      <c r="BD734" s="213"/>
      <c r="BE734" s="213"/>
      <c r="BF734" s="213"/>
      <c r="BG734" s="213"/>
      <c r="BH734" s="213"/>
      <c r="BI734" s="213"/>
      <c r="BJ734" s="213"/>
      <c r="BK734" s="213"/>
      <c r="BL734" s="213"/>
      <c r="BM734" s="214">
        <v>52</v>
      </c>
    </row>
    <row r="735" spans="1:65">
      <c r="A735" s="29"/>
      <c r="B735" s="19">
        <v>1</v>
      </c>
      <c r="C735" s="9">
        <v>6</v>
      </c>
      <c r="D735" s="215">
        <v>131.66</v>
      </c>
      <c r="E735" s="215">
        <v>127.00467672615817</v>
      </c>
      <c r="F735" s="216">
        <v>161.25700000000001</v>
      </c>
      <c r="G735" s="216">
        <v>124</v>
      </c>
      <c r="H735" s="215">
        <v>138</v>
      </c>
      <c r="I735" s="215">
        <v>138</v>
      </c>
      <c r="J735" s="215">
        <v>135.5</v>
      </c>
      <c r="K735" s="215">
        <v>126</v>
      </c>
      <c r="L735" s="215">
        <v>131</v>
      </c>
      <c r="M735" s="215">
        <v>129.69929896042001</v>
      </c>
      <c r="N735" s="215">
        <v>139.9</v>
      </c>
      <c r="O735" s="215">
        <v>132</v>
      </c>
      <c r="P735" s="216">
        <v>116.6</v>
      </c>
      <c r="Q735" s="215">
        <v>132.51</v>
      </c>
      <c r="R735" s="215">
        <v>133</v>
      </c>
      <c r="S735" s="215">
        <v>130</v>
      </c>
      <c r="T735" s="215">
        <v>126</v>
      </c>
      <c r="U735" s="212"/>
      <c r="V735" s="213"/>
      <c r="W735" s="213"/>
      <c r="X735" s="213"/>
      <c r="Y735" s="213"/>
      <c r="Z735" s="213"/>
      <c r="AA735" s="213"/>
      <c r="AB735" s="213"/>
      <c r="AC735" s="213"/>
      <c r="AD735" s="213"/>
      <c r="AE735" s="213"/>
      <c r="AF735" s="213"/>
      <c r="AG735" s="213"/>
      <c r="AH735" s="213"/>
      <c r="AI735" s="213"/>
      <c r="AJ735" s="213"/>
      <c r="AK735" s="213"/>
      <c r="AL735" s="213"/>
      <c r="AM735" s="213"/>
      <c r="AN735" s="213"/>
      <c r="AO735" s="213"/>
      <c r="AP735" s="213"/>
      <c r="AQ735" s="213"/>
      <c r="AR735" s="213"/>
      <c r="AS735" s="213"/>
      <c r="AT735" s="213"/>
      <c r="AU735" s="213"/>
      <c r="AV735" s="213"/>
      <c r="AW735" s="213"/>
      <c r="AX735" s="213"/>
      <c r="AY735" s="213"/>
      <c r="AZ735" s="213"/>
      <c r="BA735" s="213"/>
      <c r="BB735" s="213"/>
      <c r="BC735" s="213"/>
      <c r="BD735" s="213"/>
      <c r="BE735" s="213"/>
      <c r="BF735" s="213"/>
      <c r="BG735" s="213"/>
      <c r="BH735" s="213"/>
      <c r="BI735" s="213"/>
      <c r="BJ735" s="213"/>
      <c r="BK735" s="213"/>
      <c r="BL735" s="213"/>
      <c r="BM735" s="218"/>
    </row>
    <row r="736" spans="1:65">
      <c r="A736" s="29"/>
      <c r="B736" s="20" t="s">
        <v>260</v>
      </c>
      <c r="C736" s="12"/>
      <c r="D736" s="219">
        <v>133.29333333333332</v>
      </c>
      <c r="E736" s="219">
        <v>129.09485586300738</v>
      </c>
      <c r="F736" s="219">
        <v>161.184</v>
      </c>
      <c r="G736" s="219">
        <v>122.5</v>
      </c>
      <c r="H736" s="219">
        <v>135.83333333333334</v>
      </c>
      <c r="I736" s="219">
        <v>135.75</v>
      </c>
      <c r="J736" s="219">
        <v>131.33333333333334</v>
      </c>
      <c r="K736" s="219">
        <v>124.91666666666667</v>
      </c>
      <c r="L736" s="219">
        <v>131.41666666666666</v>
      </c>
      <c r="M736" s="219">
        <v>128.99711169508666</v>
      </c>
      <c r="N736" s="219">
        <v>137.81666666666663</v>
      </c>
      <c r="O736" s="219">
        <v>133.5</v>
      </c>
      <c r="P736" s="219">
        <v>107.48333333333333</v>
      </c>
      <c r="Q736" s="219">
        <v>132.37833333333333</v>
      </c>
      <c r="R736" s="219">
        <v>129.45000000000002</v>
      </c>
      <c r="S736" s="219">
        <v>132.5</v>
      </c>
      <c r="T736" s="219">
        <v>125.83333333333333</v>
      </c>
      <c r="U736" s="212"/>
      <c r="V736" s="213"/>
      <c r="W736" s="213"/>
      <c r="X736" s="213"/>
      <c r="Y736" s="213"/>
      <c r="Z736" s="213"/>
      <c r="AA736" s="213"/>
      <c r="AB736" s="213"/>
      <c r="AC736" s="213"/>
      <c r="AD736" s="213"/>
      <c r="AE736" s="213"/>
      <c r="AF736" s="213"/>
      <c r="AG736" s="213"/>
      <c r="AH736" s="213"/>
      <c r="AI736" s="213"/>
      <c r="AJ736" s="213"/>
      <c r="AK736" s="213"/>
      <c r="AL736" s="213"/>
      <c r="AM736" s="213"/>
      <c r="AN736" s="213"/>
      <c r="AO736" s="213"/>
      <c r="AP736" s="213"/>
      <c r="AQ736" s="213"/>
      <c r="AR736" s="213"/>
      <c r="AS736" s="213"/>
      <c r="AT736" s="213"/>
      <c r="AU736" s="213"/>
      <c r="AV736" s="213"/>
      <c r="AW736" s="213"/>
      <c r="AX736" s="213"/>
      <c r="AY736" s="213"/>
      <c r="AZ736" s="213"/>
      <c r="BA736" s="213"/>
      <c r="BB736" s="213"/>
      <c r="BC736" s="213"/>
      <c r="BD736" s="213"/>
      <c r="BE736" s="213"/>
      <c r="BF736" s="213"/>
      <c r="BG736" s="213"/>
      <c r="BH736" s="213"/>
      <c r="BI736" s="213"/>
      <c r="BJ736" s="213"/>
      <c r="BK736" s="213"/>
      <c r="BL736" s="213"/>
      <c r="BM736" s="218"/>
    </row>
    <row r="737" spans="1:65">
      <c r="A737" s="29"/>
      <c r="B737" s="3" t="s">
        <v>261</v>
      </c>
      <c r="C737" s="28"/>
      <c r="D737" s="215">
        <v>132.83999999999997</v>
      </c>
      <c r="E737" s="215">
        <v>129.32723720644918</v>
      </c>
      <c r="F737" s="215">
        <v>161.17949999999999</v>
      </c>
      <c r="G737" s="215">
        <v>122</v>
      </c>
      <c r="H737" s="215">
        <v>136.25</v>
      </c>
      <c r="I737" s="215">
        <v>137.75</v>
      </c>
      <c r="J737" s="215">
        <v>131</v>
      </c>
      <c r="K737" s="215">
        <v>124.25</v>
      </c>
      <c r="L737" s="215">
        <v>131</v>
      </c>
      <c r="M737" s="215">
        <v>128.94662889392001</v>
      </c>
      <c r="N737" s="215">
        <v>138.05000000000001</v>
      </c>
      <c r="O737" s="215">
        <v>133</v>
      </c>
      <c r="P737" s="215">
        <v>109.55</v>
      </c>
      <c r="Q737" s="215">
        <v>132.26999999999998</v>
      </c>
      <c r="R737" s="215">
        <v>129.35</v>
      </c>
      <c r="S737" s="215">
        <v>131.5</v>
      </c>
      <c r="T737" s="215">
        <v>125.5</v>
      </c>
      <c r="U737" s="212"/>
      <c r="V737" s="213"/>
      <c r="W737" s="213"/>
      <c r="X737" s="213"/>
      <c r="Y737" s="213"/>
      <c r="Z737" s="213"/>
      <c r="AA737" s="213"/>
      <c r="AB737" s="213"/>
      <c r="AC737" s="213"/>
      <c r="AD737" s="213"/>
      <c r="AE737" s="213"/>
      <c r="AF737" s="213"/>
      <c r="AG737" s="213"/>
      <c r="AH737" s="213"/>
      <c r="AI737" s="213"/>
      <c r="AJ737" s="213"/>
      <c r="AK737" s="213"/>
      <c r="AL737" s="213"/>
      <c r="AM737" s="213"/>
      <c r="AN737" s="213"/>
      <c r="AO737" s="213"/>
      <c r="AP737" s="213"/>
      <c r="AQ737" s="213"/>
      <c r="AR737" s="213"/>
      <c r="AS737" s="213"/>
      <c r="AT737" s="213"/>
      <c r="AU737" s="213"/>
      <c r="AV737" s="213"/>
      <c r="AW737" s="213"/>
      <c r="AX737" s="213"/>
      <c r="AY737" s="213"/>
      <c r="AZ737" s="213"/>
      <c r="BA737" s="213"/>
      <c r="BB737" s="213"/>
      <c r="BC737" s="213"/>
      <c r="BD737" s="213"/>
      <c r="BE737" s="213"/>
      <c r="BF737" s="213"/>
      <c r="BG737" s="213"/>
      <c r="BH737" s="213"/>
      <c r="BI737" s="213"/>
      <c r="BJ737" s="213"/>
      <c r="BK737" s="213"/>
      <c r="BL737" s="213"/>
      <c r="BM737" s="218"/>
    </row>
    <row r="738" spans="1:65">
      <c r="A738" s="29"/>
      <c r="B738" s="3" t="s">
        <v>262</v>
      </c>
      <c r="C738" s="28"/>
      <c r="D738" s="215">
        <v>1.7730388226620066</v>
      </c>
      <c r="E738" s="215">
        <v>1.5044068887797155</v>
      </c>
      <c r="F738" s="215">
        <v>4.1989284347321611E-2</v>
      </c>
      <c r="G738" s="215">
        <v>2.2583179581272437</v>
      </c>
      <c r="H738" s="215">
        <v>1.9663841605003503</v>
      </c>
      <c r="I738" s="215">
        <v>4.9974993746873047</v>
      </c>
      <c r="J738" s="215">
        <v>2.5232254490367416</v>
      </c>
      <c r="K738" s="215">
        <v>2.3112045921265101</v>
      </c>
      <c r="L738" s="215">
        <v>4.9539546492339532</v>
      </c>
      <c r="M738" s="215">
        <v>1.7618397279290898</v>
      </c>
      <c r="N738" s="215">
        <v>1.7543279814979564</v>
      </c>
      <c r="O738" s="215">
        <v>1.6431676725154984</v>
      </c>
      <c r="P738" s="215">
        <v>10.610450822970089</v>
      </c>
      <c r="Q738" s="215">
        <v>0.70663757801765859</v>
      </c>
      <c r="R738" s="215">
        <v>2.3981242670053642</v>
      </c>
      <c r="S738" s="215">
        <v>3.2093613071762426</v>
      </c>
      <c r="T738" s="215">
        <v>0.98319208025017513</v>
      </c>
      <c r="U738" s="212"/>
      <c r="V738" s="213"/>
      <c r="W738" s="213"/>
      <c r="X738" s="213"/>
      <c r="Y738" s="213"/>
      <c r="Z738" s="213"/>
      <c r="AA738" s="213"/>
      <c r="AB738" s="213"/>
      <c r="AC738" s="213"/>
      <c r="AD738" s="213"/>
      <c r="AE738" s="213"/>
      <c r="AF738" s="213"/>
      <c r="AG738" s="213"/>
      <c r="AH738" s="213"/>
      <c r="AI738" s="213"/>
      <c r="AJ738" s="213"/>
      <c r="AK738" s="213"/>
      <c r="AL738" s="213"/>
      <c r="AM738" s="213"/>
      <c r="AN738" s="213"/>
      <c r="AO738" s="213"/>
      <c r="AP738" s="213"/>
      <c r="AQ738" s="213"/>
      <c r="AR738" s="213"/>
      <c r="AS738" s="213"/>
      <c r="AT738" s="213"/>
      <c r="AU738" s="213"/>
      <c r="AV738" s="213"/>
      <c r="AW738" s="213"/>
      <c r="AX738" s="213"/>
      <c r="AY738" s="213"/>
      <c r="AZ738" s="213"/>
      <c r="BA738" s="213"/>
      <c r="BB738" s="213"/>
      <c r="BC738" s="213"/>
      <c r="BD738" s="213"/>
      <c r="BE738" s="213"/>
      <c r="BF738" s="213"/>
      <c r="BG738" s="213"/>
      <c r="BH738" s="213"/>
      <c r="BI738" s="213"/>
      <c r="BJ738" s="213"/>
      <c r="BK738" s="213"/>
      <c r="BL738" s="213"/>
      <c r="BM738" s="218"/>
    </row>
    <row r="739" spans="1:65">
      <c r="A739" s="29"/>
      <c r="B739" s="3" t="s">
        <v>86</v>
      </c>
      <c r="C739" s="28"/>
      <c r="D739" s="13">
        <v>1.3301781704476394E-2</v>
      </c>
      <c r="E739" s="13">
        <v>1.1653499891398918E-2</v>
      </c>
      <c r="F739" s="13">
        <v>2.6050528803926948E-4</v>
      </c>
      <c r="G739" s="13">
        <v>1.8435248637773419E-2</v>
      </c>
      <c r="H739" s="13">
        <v>1.4476447807364541E-2</v>
      </c>
      <c r="I739" s="13">
        <v>3.6813991710403719E-2</v>
      </c>
      <c r="J739" s="13">
        <v>1.9212376515508185E-2</v>
      </c>
      <c r="K739" s="13">
        <v>1.8501971384601815E-2</v>
      </c>
      <c r="L739" s="13">
        <v>3.7696547743061158E-2</v>
      </c>
      <c r="M739" s="13">
        <v>1.3657978111119183E-2</v>
      </c>
      <c r="N739" s="13">
        <v>1.2729432687129932E-2</v>
      </c>
      <c r="O739" s="13">
        <v>1.2308372078767778E-2</v>
      </c>
      <c r="P739" s="13">
        <v>9.8717173108730863E-2</v>
      </c>
      <c r="Q739" s="13">
        <v>5.3380153702216517E-3</v>
      </c>
      <c r="R739" s="13">
        <v>1.852548680575793E-2</v>
      </c>
      <c r="S739" s="13">
        <v>2.4221594771141452E-2</v>
      </c>
      <c r="T739" s="13">
        <v>7.8134469953656301E-3</v>
      </c>
      <c r="U739" s="149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55"/>
    </row>
    <row r="740" spans="1:65">
      <c r="A740" s="29"/>
      <c r="B740" s="3" t="s">
        <v>263</v>
      </c>
      <c r="C740" s="28"/>
      <c r="D740" s="13">
        <v>1.2896430220233901E-2</v>
      </c>
      <c r="E740" s="13">
        <v>-1.900781236794169E-2</v>
      </c>
      <c r="F740" s="13">
        <v>0.22483768787099767</v>
      </c>
      <c r="G740" s="13">
        <v>-6.9122141377573332E-2</v>
      </c>
      <c r="H740" s="13">
        <v>3.2197897656160324E-2</v>
      </c>
      <c r="I740" s="13">
        <v>3.1564647412199331E-2</v>
      </c>
      <c r="J740" s="13">
        <v>-1.9976155177247046E-3</v>
      </c>
      <c r="K740" s="13">
        <v>-5.0757884302709E-2</v>
      </c>
      <c r="L740" s="13">
        <v>-1.3643652737640455E-3</v>
      </c>
      <c r="M740" s="13">
        <v>-1.9750570586120286E-2</v>
      </c>
      <c r="N740" s="13">
        <v>4.726925346242794E-2</v>
      </c>
      <c r="O740" s="13">
        <v>1.4466890825256984E-2</v>
      </c>
      <c r="P740" s="13">
        <v>-0.1832338353393157</v>
      </c>
      <c r="Q740" s="13">
        <v>5.94334254154405E-3</v>
      </c>
      <c r="R740" s="13">
        <v>-1.6309071031239575E-2</v>
      </c>
      <c r="S740" s="13">
        <v>6.8678878977268543E-3</v>
      </c>
      <c r="T740" s="13">
        <v>-4.3792131619139973E-2</v>
      </c>
      <c r="U740" s="149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5"/>
    </row>
    <row r="741" spans="1:65">
      <c r="A741" s="29"/>
      <c r="B741" s="45" t="s">
        <v>264</v>
      </c>
      <c r="C741" s="46"/>
      <c r="D741" s="44">
        <v>0.52</v>
      </c>
      <c r="E741" s="44">
        <v>0.65</v>
      </c>
      <c r="F741" s="44">
        <v>8.3000000000000007</v>
      </c>
      <c r="G741" s="44">
        <v>2.48</v>
      </c>
      <c r="H741" s="44">
        <v>1.23</v>
      </c>
      <c r="I741" s="44">
        <v>1.21</v>
      </c>
      <c r="J741" s="44">
        <v>0.02</v>
      </c>
      <c r="K741" s="44">
        <v>1.81</v>
      </c>
      <c r="L741" s="44">
        <v>0</v>
      </c>
      <c r="M741" s="44">
        <v>0.67</v>
      </c>
      <c r="N741" s="44">
        <v>1.78</v>
      </c>
      <c r="O741" s="44">
        <v>0.57999999999999996</v>
      </c>
      <c r="P741" s="44">
        <v>6.67</v>
      </c>
      <c r="Q741" s="44">
        <v>0.27</v>
      </c>
      <c r="R741" s="44">
        <v>0.55000000000000004</v>
      </c>
      <c r="S741" s="44">
        <v>0.3</v>
      </c>
      <c r="T741" s="44">
        <v>1.56</v>
      </c>
      <c r="U741" s="149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5"/>
    </row>
    <row r="742" spans="1:65">
      <c r="B742" s="30"/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BM742" s="55"/>
    </row>
    <row r="743" spans="1:65" ht="15">
      <c r="B743" s="8" t="s">
        <v>524</v>
      </c>
      <c r="BM743" s="27" t="s">
        <v>316</v>
      </c>
    </row>
    <row r="744" spans="1:65" ht="15">
      <c r="A744" s="24" t="s">
        <v>59</v>
      </c>
      <c r="B744" s="18" t="s">
        <v>110</v>
      </c>
      <c r="C744" s="15" t="s">
        <v>111</v>
      </c>
      <c r="D744" s="16" t="s">
        <v>229</v>
      </c>
      <c r="E744" s="17" t="s">
        <v>229</v>
      </c>
      <c r="F744" s="17" t="s">
        <v>229</v>
      </c>
      <c r="G744" s="17" t="s">
        <v>229</v>
      </c>
      <c r="H744" s="17" t="s">
        <v>229</v>
      </c>
      <c r="I744" s="17" t="s">
        <v>229</v>
      </c>
      <c r="J744" s="17" t="s">
        <v>229</v>
      </c>
      <c r="K744" s="17" t="s">
        <v>229</v>
      </c>
      <c r="L744" s="17" t="s">
        <v>229</v>
      </c>
      <c r="M744" s="17" t="s">
        <v>229</v>
      </c>
      <c r="N744" s="17" t="s">
        <v>229</v>
      </c>
      <c r="O744" s="17" t="s">
        <v>229</v>
      </c>
      <c r="P744" s="17" t="s">
        <v>229</v>
      </c>
      <c r="Q744" s="17" t="s">
        <v>229</v>
      </c>
      <c r="R744" s="149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7">
        <v>1</v>
      </c>
    </row>
    <row r="745" spans="1:65">
      <c r="A745" s="29"/>
      <c r="B745" s="19" t="s">
        <v>230</v>
      </c>
      <c r="C745" s="9" t="s">
        <v>230</v>
      </c>
      <c r="D745" s="147" t="s">
        <v>234</v>
      </c>
      <c r="E745" s="148" t="s">
        <v>238</v>
      </c>
      <c r="F745" s="148" t="s">
        <v>240</v>
      </c>
      <c r="G745" s="148" t="s">
        <v>241</v>
      </c>
      <c r="H745" s="148" t="s">
        <v>242</v>
      </c>
      <c r="I745" s="148" t="s">
        <v>243</v>
      </c>
      <c r="J745" s="148" t="s">
        <v>244</v>
      </c>
      <c r="K745" s="148" t="s">
        <v>245</v>
      </c>
      <c r="L745" s="148" t="s">
        <v>246</v>
      </c>
      <c r="M745" s="148" t="s">
        <v>247</v>
      </c>
      <c r="N745" s="148" t="s">
        <v>248</v>
      </c>
      <c r="O745" s="148" t="s">
        <v>250</v>
      </c>
      <c r="P745" s="148" t="s">
        <v>284</v>
      </c>
      <c r="Q745" s="148" t="s">
        <v>254</v>
      </c>
      <c r="R745" s="149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7" t="s">
        <v>3</v>
      </c>
    </row>
    <row r="746" spans="1:65">
      <c r="A746" s="29"/>
      <c r="B746" s="19"/>
      <c r="C746" s="9"/>
      <c r="D746" s="10" t="s">
        <v>300</v>
      </c>
      <c r="E746" s="11" t="s">
        <v>301</v>
      </c>
      <c r="F746" s="11" t="s">
        <v>301</v>
      </c>
      <c r="G746" s="11" t="s">
        <v>301</v>
      </c>
      <c r="H746" s="11" t="s">
        <v>301</v>
      </c>
      <c r="I746" s="11" t="s">
        <v>301</v>
      </c>
      <c r="J746" s="11" t="s">
        <v>301</v>
      </c>
      <c r="K746" s="11" t="s">
        <v>114</v>
      </c>
      <c r="L746" s="11" t="s">
        <v>301</v>
      </c>
      <c r="M746" s="11" t="s">
        <v>300</v>
      </c>
      <c r="N746" s="11" t="s">
        <v>300</v>
      </c>
      <c r="O746" s="11" t="s">
        <v>301</v>
      </c>
      <c r="P746" s="11" t="s">
        <v>301</v>
      </c>
      <c r="Q746" s="11" t="s">
        <v>300</v>
      </c>
      <c r="R746" s="149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7">
        <v>3</v>
      </c>
    </row>
    <row r="747" spans="1:65">
      <c r="A747" s="29"/>
      <c r="B747" s="19"/>
      <c r="C747" s="9"/>
      <c r="D747" s="25"/>
      <c r="E747" s="25"/>
      <c r="F747" s="25"/>
      <c r="G747" s="25"/>
      <c r="H747" s="25"/>
      <c r="I747" s="25"/>
      <c r="J747" s="25"/>
      <c r="K747" s="25"/>
      <c r="L747" s="25"/>
      <c r="M747" s="25"/>
      <c r="N747" s="25"/>
      <c r="O747" s="25"/>
      <c r="P747" s="25"/>
      <c r="Q747" s="25"/>
      <c r="R747" s="149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7">
        <v>3</v>
      </c>
    </row>
    <row r="748" spans="1:65">
      <c r="A748" s="29"/>
      <c r="B748" s="18">
        <v>1</v>
      </c>
      <c r="C748" s="14">
        <v>1</v>
      </c>
      <c r="D748" s="201">
        <v>1.30066930113504E-2</v>
      </c>
      <c r="E748" s="200" t="s">
        <v>212</v>
      </c>
      <c r="F748" s="200" t="s">
        <v>309</v>
      </c>
      <c r="G748" s="200">
        <v>2E-3</v>
      </c>
      <c r="H748" s="200" t="s">
        <v>309</v>
      </c>
      <c r="I748" s="200">
        <v>2E-3</v>
      </c>
      <c r="J748" s="200" t="s">
        <v>309</v>
      </c>
      <c r="K748" s="201" t="s">
        <v>306</v>
      </c>
      <c r="L748" s="201">
        <v>1.4999999999999999E-2</v>
      </c>
      <c r="M748" s="201" t="s">
        <v>306</v>
      </c>
      <c r="N748" s="200" t="s">
        <v>309</v>
      </c>
      <c r="O748" s="201" t="s">
        <v>309</v>
      </c>
      <c r="P748" s="200">
        <v>1.1999999999999999E-3</v>
      </c>
      <c r="Q748" s="201" t="s">
        <v>104</v>
      </c>
      <c r="R748" s="202"/>
      <c r="S748" s="203"/>
      <c r="T748" s="203"/>
      <c r="U748" s="203"/>
      <c r="V748" s="203"/>
      <c r="W748" s="203"/>
      <c r="X748" s="203"/>
      <c r="Y748" s="203"/>
      <c r="Z748" s="203"/>
      <c r="AA748" s="203"/>
      <c r="AB748" s="203"/>
      <c r="AC748" s="203"/>
      <c r="AD748" s="203"/>
      <c r="AE748" s="203"/>
      <c r="AF748" s="203"/>
      <c r="AG748" s="203"/>
      <c r="AH748" s="203"/>
      <c r="AI748" s="203"/>
      <c r="AJ748" s="203"/>
      <c r="AK748" s="203"/>
      <c r="AL748" s="203"/>
      <c r="AM748" s="203"/>
      <c r="AN748" s="203"/>
      <c r="AO748" s="203"/>
      <c r="AP748" s="203"/>
      <c r="AQ748" s="203"/>
      <c r="AR748" s="203"/>
      <c r="AS748" s="203"/>
      <c r="AT748" s="203"/>
      <c r="AU748" s="203"/>
      <c r="AV748" s="203"/>
      <c r="AW748" s="203"/>
      <c r="AX748" s="203"/>
      <c r="AY748" s="203"/>
      <c r="AZ748" s="203"/>
      <c r="BA748" s="203"/>
      <c r="BB748" s="203"/>
      <c r="BC748" s="203"/>
      <c r="BD748" s="203"/>
      <c r="BE748" s="203"/>
      <c r="BF748" s="203"/>
      <c r="BG748" s="203"/>
      <c r="BH748" s="203"/>
      <c r="BI748" s="203"/>
      <c r="BJ748" s="203"/>
      <c r="BK748" s="203"/>
      <c r="BL748" s="203"/>
      <c r="BM748" s="204">
        <v>1</v>
      </c>
    </row>
    <row r="749" spans="1:65">
      <c r="A749" s="29"/>
      <c r="B749" s="19">
        <v>1</v>
      </c>
      <c r="C749" s="9">
        <v>2</v>
      </c>
      <c r="D749" s="206">
        <v>1.267025601345795E-2</v>
      </c>
      <c r="E749" s="23" t="s">
        <v>212</v>
      </c>
      <c r="F749" s="23">
        <v>2E-3</v>
      </c>
      <c r="G749" s="23" t="s">
        <v>309</v>
      </c>
      <c r="H749" s="23">
        <v>2E-3</v>
      </c>
      <c r="I749" s="23">
        <v>2E-3</v>
      </c>
      <c r="J749" s="23">
        <v>2E-3</v>
      </c>
      <c r="K749" s="206" t="s">
        <v>306</v>
      </c>
      <c r="L749" s="206">
        <v>1.4E-2</v>
      </c>
      <c r="M749" s="206" t="s">
        <v>306</v>
      </c>
      <c r="N749" s="23" t="s">
        <v>309</v>
      </c>
      <c r="O749" s="206" t="s">
        <v>309</v>
      </c>
      <c r="P749" s="23">
        <v>5.9999999999999995E-4</v>
      </c>
      <c r="Q749" s="206" t="s">
        <v>104</v>
      </c>
      <c r="R749" s="202"/>
      <c r="S749" s="203"/>
      <c r="T749" s="203"/>
      <c r="U749" s="203"/>
      <c r="V749" s="203"/>
      <c r="W749" s="203"/>
      <c r="X749" s="203"/>
      <c r="Y749" s="203"/>
      <c r="Z749" s="203"/>
      <c r="AA749" s="203"/>
      <c r="AB749" s="203"/>
      <c r="AC749" s="203"/>
      <c r="AD749" s="203"/>
      <c r="AE749" s="203"/>
      <c r="AF749" s="203"/>
      <c r="AG749" s="203"/>
      <c r="AH749" s="203"/>
      <c r="AI749" s="203"/>
      <c r="AJ749" s="203"/>
      <c r="AK749" s="203"/>
      <c r="AL749" s="203"/>
      <c r="AM749" s="203"/>
      <c r="AN749" s="203"/>
      <c r="AO749" s="203"/>
      <c r="AP749" s="203"/>
      <c r="AQ749" s="203"/>
      <c r="AR749" s="203"/>
      <c r="AS749" s="203"/>
      <c r="AT749" s="203"/>
      <c r="AU749" s="203"/>
      <c r="AV749" s="203"/>
      <c r="AW749" s="203"/>
      <c r="AX749" s="203"/>
      <c r="AY749" s="203"/>
      <c r="AZ749" s="203"/>
      <c r="BA749" s="203"/>
      <c r="BB749" s="203"/>
      <c r="BC749" s="203"/>
      <c r="BD749" s="203"/>
      <c r="BE749" s="203"/>
      <c r="BF749" s="203"/>
      <c r="BG749" s="203"/>
      <c r="BH749" s="203"/>
      <c r="BI749" s="203"/>
      <c r="BJ749" s="203"/>
      <c r="BK749" s="203"/>
      <c r="BL749" s="203"/>
      <c r="BM749" s="204">
        <v>2</v>
      </c>
    </row>
    <row r="750" spans="1:65">
      <c r="A750" s="29"/>
      <c r="B750" s="19">
        <v>1</v>
      </c>
      <c r="C750" s="9">
        <v>3</v>
      </c>
      <c r="D750" s="206">
        <v>1.3271516979105901E-2</v>
      </c>
      <c r="E750" s="23">
        <v>2E-3</v>
      </c>
      <c r="F750" s="23">
        <v>2E-3</v>
      </c>
      <c r="G750" s="23">
        <v>2E-3</v>
      </c>
      <c r="H750" s="23">
        <v>2E-3</v>
      </c>
      <c r="I750" s="23">
        <v>2E-3</v>
      </c>
      <c r="J750" s="23" t="s">
        <v>309</v>
      </c>
      <c r="K750" s="206" t="s">
        <v>306</v>
      </c>
      <c r="L750" s="206">
        <v>1.6E-2</v>
      </c>
      <c r="M750" s="206" t="s">
        <v>306</v>
      </c>
      <c r="N750" s="23">
        <v>2E-3</v>
      </c>
      <c r="O750" s="206" t="s">
        <v>309</v>
      </c>
      <c r="P750" s="23">
        <v>1.8E-3</v>
      </c>
      <c r="Q750" s="206" t="s">
        <v>104</v>
      </c>
      <c r="R750" s="202"/>
      <c r="S750" s="203"/>
      <c r="T750" s="203"/>
      <c r="U750" s="203"/>
      <c r="V750" s="203"/>
      <c r="W750" s="203"/>
      <c r="X750" s="203"/>
      <c r="Y750" s="203"/>
      <c r="Z750" s="203"/>
      <c r="AA750" s="203"/>
      <c r="AB750" s="203"/>
      <c r="AC750" s="203"/>
      <c r="AD750" s="203"/>
      <c r="AE750" s="203"/>
      <c r="AF750" s="203"/>
      <c r="AG750" s="203"/>
      <c r="AH750" s="203"/>
      <c r="AI750" s="203"/>
      <c r="AJ750" s="203"/>
      <c r="AK750" s="203"/>
      <c r="AL750" s="203"/>
      <c r="AM750" s="203"/>
      <c r="AN750" s="203"/>
      <c r="AO750" s="203"/>
      <c r="AP750" s="203"/>
      <c r="AQ750" s="203"/>
      <c r="AR750" s="203"/>
      <c r="AS750" s="203"/>
      <c r="AT750" s="203"/>
      <c r="AU750" s="203"/>
      <c r="AV750" s="203"/>
      <c r="AW750" s="203"/>
      <c r="AX750" s="203"/>
      <c r="AY750" s="203"/>
      <c r="AZ750" s="203"/>
      <c r="BA750" s="203"/>
      <c r="BB750" s="203"/>
      <c r="BC750" s="203"/>
      <c r="BD750" s="203"/>
      <c r="BE750" s="203"/>
      <c r="BF750" s="203"/>
      <c r="BG750" s="203"/>
      <c r="BH750" s="203"/>
      <c r="BI750" s="203"/>
      <c r="BJ750" s="203"/>
      <c r="BK750" s="203"/>
      <c r="BL750" s="203"/>
      <c r="BM750" s="204">
        <v>16</v>
      </c>
    </row>
    <row r="751" spans="1:65">
      <c r="A751" s="29"/>
      <c r="B751" s="19">
        <v>1</v>
      </c>
      <c r="C751" s="9">
        <v>4</v>
      </c>
      <c r="D751" s="206">
        <v>1.3412699125314849E-2</v>
      </c>
      <c r="E751" s="23" t="s">
        <v>212</v>
      </c>
      <c r="F751" s="23">
        <v>2E-3</v>
      </c>
      <c r="G751" s="23" t="s">
        <v>309</v>
      </c>
      <c r="H751" s="23">
        <v>2E-3</v>
      </c>
      <c r="I751" s="23">
        <v>2E-3</v>
      </c>
      <c r="J751" s="23">
        <v>2E-3</v>
      </c>
      <c r="K751" s="206" t="s">
        <v>306</v>
      </c>
      <c r="L751" s="206">
        <v>1.4E-2</v>
      </c>
      <c r="M751" s="206" t="s">
        <v>306</v>
      </c>
      <c r="N751" s="23" t="s">
        <v>309</v>
      </c>
      <c r="O751" s="206" t="s">
        <v>309</v>
      </c>
      <c r="P751" s="23">
        <v>1.5E-3</v>
      </c>
      <c r="Q751" s="206" t="s">
        <v>104</v>
      </c>
      <c r="R751" s="202"/>
      <c r="S751" s="203"/>
      <c r="T751" s="203"/>
      <c r="U751" s="203"/>
      <c r="V751" s="203"/>
      <c r="W751" s="203"/>
      <c r="X751" s="203"/>
      <c r="Y751" s="203"/>
      <c r="Z751" s="203"/>
      <c r="AA751" s="203"/>
      <c r="AB751" s="203"/>
      <c r="AC751" s="203"/>
      <c r="AD751" s="203"/>
      <c r="AE751" s="203"/>
      <c r="AF751" s="203"/>
      <c r="AG751" s="203"/>
      <c r="AH751" s="203"/>
      <c r="AI751" s="203"/>
      <c r="AJ751" s="203"/>
      <c r="AK751" s="203"/>
      <c r="AL751" s="203"/>
      <c r="AM751" s="203"/>
      <c r="AN751" s="203"/>
      <c r="AO751" s="203"/>
      <c r="AP751" s="203"/>
      <c r="AQ751" s="203"/>
      <c r="AR751" s="203"/>
      <c r="AS751" s="203"/>
      <c r="AT751" s="203"/>
      <c r="AU751" s="203"/>
      <c r="AV751" s="203"/>
      <c r="AW751" s="203"/>
      <c r="AX751" s="203"/>
      <c r="AY751" s="203"/>
      <c r="AZ751" s="203"/>
      <c r="BA751" s="203"/>
      <c r="BB751" s="203"/>
      <c r="BC751" s="203"/>
      <c r="BD751" s="203"/>
      <c r="BE751" s="203"/>
      <c r="BF751" s="203"/>
      <c r="BG751" s="203"/>
      <c r="BH751" s="203"/>
      <c r="BI751" s="203"/>
      <c r="BJ751" s="203"/>
      <c r="BK751" s="203"/>
      <c r="BL751" s="203"/>
      <c r="BM751" s="204">
        <v>1.43125E-3</v>
      </c>
    </row>
    <row r="752" spans="1:65">
      <c r="A752" s="29"/>
      <c r="B752" s="19">
        <v>1</v>
      </c>
      <c r="C752" s="9">
        <v>5</v>
      </c>
      <c r="D752" s="206">
        <v>1.25812058018331E-2</v>
      </c>
      <c r="E752" s="23" t="s">
        <v>212</v>
      </c>
      <c r="F752" s="23" t="s">
        <v>309</v>
      </c>
      <c r="G752" s="23" t="s">
        <v>309</v>
      </c>
      <c r="H752" s="23" t="s">
        <v>309</v>
      </c>
      <c r="I752" s="23">
        <v>2E-3</v>
      </c>
      <c r="J752" s="23">
        <v>2E-3</v>
      </c>
      <c r="K752" s="206" t="s">
        <v>306</v>
      </c>
      <c r="L752" s="206">
        <v>1.2E-2</v>
      </c>
      <c r="M752" s="206" t="s">
        <v>306</v>
      </c>
      <c r="N752" s="23">
        <v>3.0000000000000001E-3</v>
      </c>
      <c r="O752" s="206" t="s">
        <v>309</v>
      </c>
      <c r="P752" s="23">
        <v>1E-3</v>
      </c>
      <c r="Q752" s="206" t="s">
        <v>104</v>
      </c>
      <c r="R752" s="202"/>
      <c r="S752" s="203"/>
      <c r="T752" s="203"/>
      <c r="U752" s="203"/>
      <c r="V752" s="203"/>
      <c r="W752" s="203"/>
      <c r="X752" s="203"/>
      <c r="Y752" s="203"/>
      <c r="Z752" s="203"/>
      <c r="AA752" s="203"/>
      <c r="AB752" s="203"/>
      <c r="AC752" s="203"/>
      <c r="AD752" s="203"/>
      <c r="AE752" s="203"/>
      <c r="AF752" s="203"/>
      <c r="AG752" s="203"/>
      <c r="AH752" s="203"/>
      <c r="AI752" s="203"/>
      <c r="AJ752" s="203"/>
      <c r="AK752" s="203"/>
      <c r="AL752" s="203"/>
      <c r="AM752" s="203"/>
      <c r="AN752" s="203"/>
      <c r="AO752" s="203"/>
      <c r="AP752" s="203"/>
      <c r="AQ752" s="203"/>
      <c r="AR752" s="203"/>
      <c r="AS752" s="203"/>
      <c r="AT752" s="203"/>
      <c r="AU752" s="203"/>
      <c r="AV752" s="203"/>
      <c r="AW752" s="203"/>
      <c r="AX752" s="203"/>
      <c r="AY752" s="203"/>
      <c r="AZ752" s="203"/>
      <c r="BA752" s="203"/>
      <c r="BB752" s="203"/>
      <c r="BC752" s="203"/>
      <c r="BD752" s="203"/>
      <c r="BE752" s="203"/>
      <c r="BF752" s="203"/>
      <c r="BG752" s="203"/>
      <c r="BH752" s="203"/>
      <c r="BI752" s="203"/>
      <c r="BJ752" s="203"/>
      <c r="BK752" s="203"/>
      <c r="BL752" s="203"/>
      <c r="BM752" s="204">
        <v>8</v>
      </c>
    </row>
    <row r="753" spans="1:65">
      <c r="A753" s="29"/>
      <c r="B753" s="19">
        <v>1</v>
      </c>
      <c r="C753" s="9">
        <v>6</v>
      </c>
      <c r="D753" s="206">
        <v>1.2612896227938901E-2</v>
      </c>
      <c r="E753" s="23" t="s">
        <v>212</v>
      </c>
      <c r="F753" s="23" t="s">
        <v>309</v>
      </c>
      <c r="G753" s="23" t="s">
        <v>309</v>
      </c>
      <c r="H753" s="23">
        <v>2E-3</v>
      </c>
      <c r="I753" s="23">
        <v>2E-3</v>
      </c>
      <c r="J753" s="23" t="s">
        <v>309</v>
      </c>
      <c r="K753" s="206" t="s">
        <v>306</v>
      </c>
      <c r="L753" s="206">
        <v>1.4E-2</v>
      </c>
      <c r="M753" s="206" t="s">
        <v>306</v>
      </c>
      <c r="N753" s="23" t="s">
        <v>309</v>
      </c>
      <c r="O753" s="206" t="s">
        <v>309</v>
      </c>
      <c r="P753" s="23">
        <v>1.1000000000000001E-3</v>
      </c>
      <c r="Q753" s="206" t="s">
        <v>104</v>
      </c>
      <c r="R753" s="202"/>
      <c r="S753" s="203"/>
      <c r="T753" s="203"/>
      <c r="U753" s="203"/>
      <c r="V753" s="203"/>
      <c r="W753" s="203"/>
      <c r="X753" s="203"/>
      <c r="Y753" s="203"/>
      <c r="Z753" s="203"/>
      <c r="AA753" s="203"/>
      <c r="AB753" s="203"/>
      <c r="AC753" s="203"/>
      <c r="AD753" s="203"/>
      <c r="AE753" s="203"/>
      <c r="AF753" s="203"/>
      <c r="AG753" s="203"/>
      <c r="AH753" s="203"/>
      <c r="AI753" s="203"/>
      <c r="AJ753" s="203"/>
      <c r="AK753" s="203"/>
      <c r="AL753" s="203"/>
      <c r="AM753" s="203"/>
      <c r="AN753" s="203"/>
      <c r="AO753" s="203"/>
      <c r="AP753" s="203"/>
      <c r="AQ753" s="203"/>
      <c r="AR753" s="203"/>
      <c r="AS753" s="203"/>
      <c r="AT753" s="203"/>
      <c r="AU753" s="203"/>
      <c r="AV753" s="203"/>
      <c r="AW753" s="203"/>
      <c r="AX753" s="203"/>
      <c r="AY753" s="203"/>
      <c r="AZ753" s="203"/>
      <c r="BA753" s="203"/>
      <c r="BB753" s="203"/>
      <c r="BC753" s="203"/>
      <c r="BD753" s="203"/>
      <c r="BE753" s="203"/>
      <c r="BF753" s="203"/>
      <c r="BG753" s="203"/>
      <c r="BH753" s="203"/>
      <c r="BI753" s="203"/>
      <c r="BJ753" s="203"/>
      <c r="BK753" s="203"/>
      <c r="BL753" s="203"/>
      <c r="BM753" s="56"/>
    </row>
    <row r="754" spans="1:65">
      <c r="A754" s="29"/>
      <c r="B754" s="20" t="s">
        <v>260</v>
      </c>
      <c r="C754" s="12"/>
      <c r="D754" s="208">
        <v>1.2925877859833517E-2</v>
      </c>
      <c r="E754" s="208">
        <v>2E-3</v>
      </c>
      <c r="F754" s="208">
        <v>2E-3</v>
      </c>
      <c r="G754" s="208">
        <v>2E-3</v>
      </c>
      <c r="H754" s="208">
        <v>2E-3</v>
      </c>
      <c r="I754" s="208">
        <v>2E-3</v>
      </c>
      <c r="J754" s="208">
        <v>2E-3</v>
      </c>
      <c r="K754" s="208" t="s">
        <v>687</v>
      </c>
      <c r="L754" s="208">
        <v>1.4166666666666666E-2</v>
      </c>
      <c r="M754" s="208" t="s">
        <v>687</v>
      </c>
      <c r="N754" s="208">
        <v>2.5000000000000001E-3</v>
      </c>
      <c r="O754" s="208" t="s">
        <v>687</v>
      </c>
      <c r="P754" s="208">
        <v>1.2000000000000001E-3</v>
      </c>
      <c r="Q754" s="208" t="s">
        <v>687</v>
      </c>
      <c r="R754" s="202"/>
      <c r="S754" s="203"/>
      <c r="T754" s="203"/>
      <c r="U754" s="203"/>
      <c r="V754" s="203"/>
      <c r="W754" s="203"/>
      <c r="X754" s="203"/>
      <c r="Y754" s="203"/>
      <c r="Z754" s="203"/>
      <c r="AA754" s="203"/>
      <c r="AB754" s="203"/>
      <c r="AC754" s="203"/>
      <c r="AD754" s="203"/>
      <c r="AE754" s="203"/>
      <c r="AF754" s="203"/>
      <c r="AG754" s="203"/>
      <c r="AH754" s="203"/>
      <c r="AI754" s="203"/>
      <c r="AJ754" s="203"/>
      <c r="AK754" s="203"/>
      <c r="AL754" s="203"/>
      <c r="AM754" s="203"/>
      <c r="AN754" s="203"/>
      <c r="AO754" s="203"/>
      <c r="AP754" s="203"/>
      <c r="AQ754" s="203"/>
      <c r="AR754" s="203"/>
      <c r="AS754" s="203"/>
      <c r="AT754" s="203"/>
      <c r="AU754" s="203"/>
      <c r="AV754" s="203"/>
      <c r="AW754" s="203"/>
      <c r="AX754" s="203"/>
      <c r="AY754" s="203"/>
      <c r="AZ754" s="203"/>
      <c r="BA754" s="203"/>
      <c r="BB754" s="203"/>
      <c r="BC754" s="203"/>
      <c r="BD754" s="203"/>
      <c r="BE754" s="203"/>
      <c r="BF754" s="203"/>
      <c r="BG754" s="203"/>
      <c r="BH754" s="203"/>
      <c r="BI754" s="203"/>
      <c r="BJ754" s="203"/>
      <c r="BK754" s="203"/>
      <c r="BL754" s="203"/>
      <c r="BM754" s="56"/>
    </row>
    <row r="755" spans="1:65">
      <c r="A755" s="29"/>
      <c r="B755" s="3" t="s">
        <v>261</v>
      </c>
      <c r="C755" s="28"/>
      <c r="D755" s="23">
        <v>1.2838474512404174E-2</v>
      </c>
      <c r="E755" s="23">
        <v>2E-3</v>
      </c>
      <c r="F755" s="23">
        <v>2E-3</v>
      </c>
      <c r="G755" s="23">
        <v>2E-3</v>
      </c>
      <c r="H755" s="23">
        <v>2E-3</v>
      </c>
      <c r="I755" s="23">
        <v>2E-3</v>
      </c>
      <c r="J755" s="23">
        <v>2E-3</v>
      </c>
      <c r="K755" s="23" t="s">
        <v>687</v>
      </c>
      <c r="L755" s="23">
        <v>1.4E-2</v>
      </c>
      <c r="M755" s="23" t="s">
        <v>687</v>
      </c>
      <c r="N755" s="23">
        <v>2.5000000000000001E-3</v>
      </c>
      <c r="O755" s="23" t="s">
        <v>687</v>
      </c>
      <c r="P755" s="23">
        <v>1.15E-3</v>
      </c>
      <c r="Q755" s="23" t="s">
        <v>687</v>
      </c>
      <c r="R755" s="202"/>
      <c r="S755" s="203"/>
      <c r="T755" s="203"/>
      <c r="U755" s="203"/>
      <c r="V755" s="203"/>
      <c r="W755" s="203"/>
      <c r="X755" s="203"/>
      <c r="Y755" s="203"/>
      <c r="Z755" s="203"/>
      <c r="AA755" s="203"/>
      <c r="AB755" s="203"/>
      <c r="AC755" s="203"/>
      <c r="AD755" s="203"/>
      <c r="AE755" s="203"/>
      <c r="AF755" s="203"/>
      <c r="AG755" s="203"/>
      <c r="AH755" s="203"/>
      <c r="AI755" s="203"/>
      <c r="AJ755" s="203"/>
      <c r="AK755" s="203"/>
      <c r="AL755" s="203"/>
      <c r="AM755" s="203"/>
      <c r="AN755" s="203"/>
      <c r="AO755" s="203"/>
      <c r="AP755" s="203"/>
      <c r="AQ755" s="203"/>
      <c r="AR755" s="203"/>
      <c r="AS755" s="203"/>
      <c r="AT755" s="203"/>
      <c r="AU755" s="203"/>
      <c r="AV755" s="203"/>
      <c r="AW755" s="203"/>
      <c r="AX755" s="203"/>
      <c r="AY755" s="203"/>
      <c r="AZ755" s="203"/>
      <c r="BA755" s="203"/>
      <c r="BB755" s="203"/>
      <c r="BC755" s="203"/>
      <c r="BD755" s="203"/>
      <c r="BE755" s="203"/>
      <c r="BF755" s="203"/>
      <c r="BG755" s="203"/>
      <c r="BH755" s="203"/>
      <c r="BI755" s="203"/>
      <c r="BJ755" s="203"/>
      <c r="BK755" s="203"/>
      <c r="BL755" s="203"/>
      <c r="BM755" s="56"/>
    </row>
    <row r="756" spans="1:65">
      <c r="A756" s="29"/>
      <c r="B756" s="3" t="s">
        <v>262</v>
      </c>
      <c r="C756" s="28"/>
      <c r="D756" s="23">
        <v>3.5919111676795292E-4</v>
      </c>
      <c r="E756" s="23" t="s">
        <v>687</v>
      </c>
      <c r="F756" s="23">
        <v>0</v>
      </c>
      <c r="G756" s="23">
        <v>0</v>
      </c>
      <c r="H756" s="23">
        <v>0</v>
      </c>
      <c r="I756" s="23">
        <v>0</v>
      </c>
      <c r="J756" s="23">
        <v>0</v>
      </c>
      <c r="K756" s="23" t="s">
        <v>687</v>
      </c>
      <c r="L756" s="23">
        <v>1.3291601358251255E-3</v>
      </c>
      <c r="M756" s="23" t="s">
        <v>687</v>
      </c>
      <c r="N756" s="23">
        <v>7.0710678118654751E-4</v>
      </c>
      <c r="O756" s="23" t="s">
        <v>687</v>
      </c>
      <c r="P756" s="23">
        <v>4.1472882706655441E-4</v>
      </c>
      <c r="Q756" s="23" t="s">
        <v>687</v>
      </c>
      <c r="R756" s="202"/>
      <c r="S756" s="203"/>
      <c r="T756" s="203"/>
      <c r="U756" s="203"/>
      <c r="V756" s="203"/>
      <c r="W756" s="203"/>
      <c r="X756" s="203"/>
      <c r="Y756" s="203"/>
      <c r="Z756" s="203"/>
      <c r="AA756" s="203"/>
      <c r="AB756" s="203"/>
      <c r="AC756" s="203"/>
      <c r="AD756" s="203"/>
      <c r="AE756" s="203"/>
      <c r="AF756" s="203"/>
      <c r="AG756" s="203"/>
      <c r="AH756" s="203"/>
      <c r="AI756" s="203"/>
      <c r="AJ756" s="203"/>
      <c r="AK756" s="203"/>
      <c r="AL756" s="203"/>
      <c r="AM756" s="203"/>
      <c r="AN756" s="203"/>
      <c r="AO756" s="203"/>
      <c r="AP756" s="203"/>
      <c r="AQ756" s="203"/>
      <c r="AR756" s="203"/>
      <c r="AS756" s="203"/>
      <c r="AT756" s="203"/>
      <c r="AU756" s="203"/>
      <c r="AV756" s="203"/>
      <c r="AW756" s="203"/>
      <c r="AX756" s="203"/>
      <c r="AY756" s="203"/>
      <c r="AZ756" s="203"/>
      <c r="BA756" s="203"/>
      <c r="BB756" s="203"/>
      <c r="BC756" s="203"/>
      <c r="BD756" s="203"/>
      <c r="BE756" s="203"/>
      <c r="BF756" s="203"/>
      <c r="BG756" s="203"/>
      <c r="BH756" s="203"/>
      <c r="BI756" s="203"/>
      <c r="BJ756" s="203"/>
      <c r="BK756" s="203"/>
      <c r="BL756" s="203"/>
      <c r="BM756" s="56"/>
    </row>
    <row r="757" spans="1:65">
      <c r="A757" s="29"/>
      <c r="B757" s="3" t="s">
        <v>86</v>
      </c>
      <c r="C757" s="28"/>
      <c r="D757" s="13">
        <v>2.7788527840273063E-2</v>
      </c>
      <c r="E757" s="13" t="s">
        <v>687</v>
      </c>
      <c r="F757" s="13">
        <v>0</v>
      </c>
      <c r="G757" s="13">
        <v>0</v>
      </c>
      <c r="H757" s="13">
        <v>0</v>
      </c>
      <c r="I757" s="13">
        <v>0</v>
      </c>
      <c r="J757" s="13">
        <v>0</v>
      </c>
      <c r="K757" s="13" t="s">
        <v>687</v>
      </c>
      <c r="L757" s="13">
        <v>9.3823068411185331E-2</v>
      </c>
      <c r="M757" s="13" t="s">
        <v>687</v>
      </c>
      <c r="N757" s="13">
        <v>0.28284271247461901</v>
      </c>
      <c r="O757" s="13" t="s">
        <v>687</v>
      </c>
      <c r="P757" s="13">
        <v>0.34560735588879532</v>
      </c>
      <c r="Q757" s="13" t="s">
        <v>687</v>
      </c>
      <c r="R757" s="149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5"/>
    </row>
    <row r="758" spans="1:65">
      <c r="A758" s="29"/>
      <c r="B758" s="3" t="s">
        <v>263</v>
      </c>
      <c r="C758" s="28"/>
      <c r="D758" s="13">
        <v>8.0311810374382659</v>
      </c>
      <c r="E758" s="13">
        <v>0.39737991266375539</v>
      </c>
      <c r="F758" s="13">
        <v>0.39737991266375539</v>
      </c>
      <c r="G758" s="13">
        <v>0.39737991266375539</v>
      </c>
      <c r="H758" s="13">
        <v>0.39737991266375539</v>
      </c>
      <c r="I758" s="13">
        <v>0.39737991266375539</v>
      </c>
      <c r="J758" s="13">
        <v>0.39737991266375539</v>
      </c>
      <c r="K758" s="13" t="s">
        <v>687</v>
      </c>
      <c r="L758" s="13">
        <v>8.8981077147016006</v>
      </c>
      <c r="M758" s="13" t="s">
        <v>687</v>
      </c>
      <c r="N758" s="13">
        <v>0.7467248908296944</v>
      </c>
      <c r="O758" s="13" t="s">
        <v>687</v>
      </c>
      <c r="P758" s="13">
        <v>-0.16157205240174666</v>
      </c>
      <c r="Q758" s="13" t="s">
        <v>687</v>
      </c>
      <c r="R758" s="149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5"/>
    </row>
    <row r="759" spans="1:65">
      <c r="A759" s="29"/>
      <c r="B759" s="45" t="s">
        <v>264</v>
      </c>
      <c r="C759" s="46"/>
      <c r="D759" s="44">
        <v>15.3</v>
      </c>
      <c r="E759" s="44">
        <v>1.1200000000000001</v>
      </c>
      <c r="F759" s="44">
        <v>0.11</v>
      </c>
      <c r="G759" s="44">
        <v>0.34</v>
      </c>
      <c r="H759" s="44">
        <v>0.11</v>
      </c>
      <c r="I759" s="44">
        <v>0.56000000000000005</v>
      </c>
      <c r="J759" s="44">
        <v>0.11</v>
      </c>
      <c r="K759" s="44">
        <v>31.58</v>
      </c>
      <c r="L759" s="44">
        <v>16.97</v>
      </c>
      <c r="M759" s="44">
        <v>31.58</v>
      </c>
      <c r="N759" s="44">
        <v>0.11</v>
      </c>
      <c r="O759" s="44">
        <v>0.79</v>
      </c>
      <c r="P759" s="44">
        <v>0.52</v>
      </c>
      <c r="Q759" s="44">
        <v>65.3</v>
      </c>
      <c r="R759" s="149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5"/>
    </row>
    <row r="760" spans="1:65">
      <c r="B760" s="30"/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BM760" s="55"/>
    </row>
    <row r="761" spans="1:65" ht="15">
      <c r="B761" s="8" t="s">
        <v>525</v>
      </c>
      <c r="BM761" s="27" t="s">
        <v>66</v>
      </c>
    </row>
    <row r="762" spans="1:65" ht="15">
      <c r="A762" s="24" t="s">
        <v>60</v>
      </c>
      <c r="B762" s="18" t="s">
        <v>110</v>
      </c>
      <c r="C762" s="15" t="s">
        <v>111</v>
      </c>
      <c r="D762" s="16" t="s">
        <v>229</v>
      </c>
      <c r="E762" s="17" t="s">
        <v>229</v>
      </c>
      <c r="F762" s="17" t="s">
        <v>229</v>
      </c>
      <c r="G762" s="17" t="s">
        <v>229</v>
      </c>
      <c r="H762" s="17" t="s">
        <v>229</v>
      </c>
      <c r="I762" s="17" t="s">
        <v>229</v>
      </c>
      <c r="J762" s="17" t="s">
        <v>229</v>
      </c>
      <c r="K762" s="17" t="s">
        <v>229</v>
      </c>
      <c r="L762" s="17" t="s">
        <v>229</v>
      </c>
      <c r="M762" s="17" t="s">
        <v>229</v>
      </c>
      <c r="N762" s="17" t="s">
        <v>229</v>
      </c>
      <c r="O762" s="17" t="s">
        <v>229</v>
      </c>
      <c r="P762" s="17" t="s">
        <v>229</v>
      </c>
      <c r="Q762" s="17" t="s">
        <v>229</v>
      </c>
      <c r="R762" s="17" t="s">
        <v>229</v>
      </c>
      <c r="S762" s="17" t="s">
        <v>229</v>
      </c>
      <c r="T762" s="17" t="s">
        <v>229</v>
      </c>
      <c r="U762" s="17" t="s">
        <v>229</v>
      </c>
      <c r="V762" s="17" t="s">
        <v>229</v>
      </c>
      <c r="W762" s="149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7">
        <v>1</v>
      </c>
    </row>
    <row r="763" spans="1:65">
      <c r="A763" s="29"/>
      <c r="B763" s="19" t="s">
        <v>230</v>
      </c>
      <c r="C763" s="9" t="s">
        <v>230</v>
      </c>
      <c r="D763" s="147" t="s">
        <v>233</v>
      </c>
      <c r="E763" s="148" t="s">
        <v>234</v>
      </c>
      <c r="F763" s="148" t="s">
        <v>236</v>
      </c>
      <c r="G763" s="148" t="s">
        <v>238</v>
      </c>
      <c r="H763" s="148" t="s">
        <v>239</v>
      </c>
      <c r="I763" s="148" t="s">
        <v>240</v>
      </c>
      <c r="J763" s="148" t="s">
        <v>241</v>
      </c>
      <c r="K763" s="148" t="s">
        <v>242</v>
      </c>
      <c r="L763" s="148" t="s">
        <v>243</v>
      </c>
      <c r="M763" s="148" t="s">
        <v>244</v>
      </c>
      <c r="N763" s="148" t="s">
        <v>245</v>
      </c>
      <c r="O763" s="148" t="s">
        <v>246</v>
      </c>
      <c r="P763" s="148" t="s">
        <v>247</v>
      </c>
      <c r="Q763" s="148" t="s">
        <v>248</v>
      </c>
      <c r="R763" s="148" t="s">
        <v>250</v>
      </c>
      <c r="S763" s="148" t="s">
        <v>284</v>
      </c>
      <c r="T763" s="148" t="s">
        <v>253</v>
      </c>
      <c r="U763" s="148" t="s">
        <v>254</v>
      </c>
      <c r="V763" s="148" t="s">
        <v>299</v>
      </c>
      <c r="W763" s="149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7" t="s">
        <v>1</v>
      </c>
    </row>
    <row r="764" spans="1:65">
      <c r="A764" s="29"/>
      <c r="B764" s="19"/>
      <c r="C764" s="9"/>
      <c r="D764" s="10" t="s">
        <v>114</v>
      </c>
      <c r="E764" s="11" t="s">
        <v>300</v>
      </c>
      <c r="F764" s="11" t="s">
        <v>114</v>
      </c>
      <c r="G764" s="11" t="s">
        <v>301</v>
      </c>
      <c r="H764" s="11" t="s">
        <v>114</v>
      </c>
      <c r="I764" s="11" t="s">
        <v>301</v>
      </c>
      <c r="J764" s="11" t="s">
        <v>301</v>
      </c>
      <c r="K764" s="11" t="s">
        <v>301</v>
      </c>
      <c r="L764" s="11" t="s">
        <v>301</v>
      </c>
      <c r="M764" s="11" t="s">
        <v>301</v>
      </c>
      <c r="N764" s="11" t="s">
        <v>114</v>
      </c>
      <c r="O764" s="11" t="s">
        <v>301</v>
      </c>
      <c r="P764" s="11" t="s">
        <v>114</v>
      </c>
      <c r="Q764" s="11" t="s">
        <v>300</v>
      </c>
      <c r="R764" s="11" t="s">
        <v>301</v>
      </c>
      <c r="S764" s="11" t="s">
        <v>301</v>
      </c>
      <c r="T764" s="11" t="s">
        <v>114</v>
      </c>
      <c r="U764" s="11" t="s">
        <v>114</v>
      </c>
      <c r="V764" s="11" t="s">
        <v>114</v>
      </c>
      <c r="W764" s="149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7">
        <v>3</v>
      </c>
    </row>
    <row r="765" spans="1:65">
      <c r="A765" s="29"/>
      <c r="B765" s="19"/>
      <c r="C765" s="9"/>
      <c r="D765" s="25"/>
      <c r="E765" s="25"/>
      <c r="F765" s="25"/>
      <c r="G765" s="25"/>
      <c r="H765" s="25"/>
      <c r="I765" s="25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149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7">
        <v>3</v>
      </c>
    </row>
    <row r="766" spans="1:65">
      <c r="A766" s="29"/>
      <c r="B766" s="18">
        <v>1</v>
      </c>
      <c r="C766" s="14">
        <v>1</v>
      </c>
      <c r="D766" s="200">
        <v>2.5999999999999999E-2</v>
      </c>
      <c r="E766" s="200">
        <v>3.3152703333299435E-2</v>
      </c>
      <c r="F766" s="200">
        <v>2.5900499999999996E-2</v>
      </c>
      <c r="G766" s="200">
        <v>0.03</v>
      </c>
      <c r="H766" s="200">
        <v>0.03</v>
      </c>
      <c r="I766" s="200">
        <v>0.03</v>
      </c>
      <c r="J766" s="200">
        <v>0.03</v>
      </c>
      <c r="K766" s="200">
        <v>0.03</v>
      </c>
      <c r="L766" s="200">
        <v>0.03</v>
      </c>
      <c r="M766" s="200">
        <v>0.03</v>
      </c>
      <c r="N766" s="200">
        <v>2.7358906095144624E-2</v>
      </c>
      <c r="O766" s="200">
        <v>2.6800000000000001E-2</v>
      </c>
      <c r="P766" s="200">
        <v>3.1E-2</v>
      </c>
      <c r="Q766" s="201" t="s">
        <v>310</v>
      </c>
      <c r="R766" s="201" t="s">
        <v>310</v>
      </c>
      <c r="S766" s="200">
        <v>2.01E-2</v>
      </c>
      <c r="T766" s="200">
        <v>0.02</v>
      </c>
      <c r="U766" s="200">
        <v>3.4999999999999996E-2</v>
      </c>
      <c r="V766" s="200">
        <v>2.2670399999999997E-2</v>
      </c>
      <c r="W766" s="202"/>
      <c r="X766" s="203"/>
      <c r="Y766" s="203"/>
      <c r="Z766" s="203"/>
      <c r="AA766" s="203"/>
      <c r="AB766" s="203"/>
      <c r="AC766" s="203"/>
      <c r="AD766" s="203"/>
      <c r="AE766" s="203"/>
      <c r="AF766" s="203"/>
      <c r="AG766" s="203"/>
      <c r="AH766" s="203"/>
      <c r="AI766" s="203"/>
      <c r="AJ766" s="203"/>
      <c r="AK766" s="203"/>
      <c r="AL766" s="203"/>
      <c r="AM766" s="203"/>
      <c r="AN766" s="203"/>
      <c r="AO766" s="203"/>
      <c r="AP766" s="203"/>
      <c r="AQ766" s="203"/>
      <c r="AR766" s="203"/>
      <c r="AS766" s="203"/>
      <c r="AT766" s="203"/>
      <c r="AU766" s="203"/>
      <c r="AV766" s="203"/>
      <c r="AW766" s="203"/>
      <c r="AX766" s="203"/>
      <c r="AY766" s="203"/>
      <c r="AZ766" s="203"/>
      <c r="BA766" s="203"/>
      <c r="BB766" s="203"/>
      <c r="BC766" s="203"/>
      <c r="BD766" s="203"/>
      <c r="BE766" s="203"/>
      <c r="BF766" s="203"/>
      <c r="BG766" s="203"/>
      <c r="BH766" s="203"/>
      <c r="BI766" s="203"/>
      <c r="BJ766" s="203"/>
      <c r="BK766" s="203"/>
      <c r="BL766" s="203"/>
      <c r="BM766" s="204">
        <v>1</v>
      </c>
    </row>
    <row r="767" spans="1:65">
      <c r="A767" s="29"/>
      <c r="B767" s="19">
        <v>1</v>
      </c>
      <c r="C767" s="9">
        <v>2</v>
      </c>
      <c r="D767" s="23">
        <v>2.6200000000000001E-2</v>
      </c>
      <c r="E767" s="23">
        <v>3.7449990622443648E-2</v>
      </c>
      <c r="F767" s="23">
        <v>2.6034100000000004E-2</v>
      </c>
      <c r="G767" s="23">
        <v>0.03</v>
      </c>
      <c r="H767" s="23">
        <v>0.04</v>
      </c>
      <c r="I767" s="23">
        <v>0.03</v>
      </c>
      <c r="J767" s="23">
        <v>0.03</v>
      </c>
      <c r="K767" s="23">
        <v>0.03</v>
      </c>
      <c r="L767" s="23">
        <v>0.03</v>
      </c>
      <c r="M767" s="23">
        <v>0.04</v>
      </c>
      <c r="N767" s="23">
        <v>2.7344263740665231E-2</v>
      </c>
      <c r="O767" s="23">
        <v>2.6499999999999999E-2</v>
      </c>
      <c r="P767" s="23">
        <v>0.03</v>
      </c>
      <c r="Q767" s="206" t="s">
        <v>310</v>
      </c>
      <c r="R767" s="206" t="s">
        <v>310</v>
      </c>
      <c r="S767" s="23">
        <v>2.23E-2</v>
      </c>
      <c r="T767" s="23">
        <v>0.02</v>
      </c>
      <c r="U767" s="23">
        <v>3.4999999999999996E-2</v>
      </c>
      <c r="V767" s="23">
        <v>2.1111500000000002E-2</v>
      </c>
      <c r="W767" s="202"/>
      <c r="X767" s="203"/>
      <c r="Y767" s="203"/>
      <c r="Z767" s="203"/>
      <c r="AA767" s="203"/>
      <c r="AB767" s="203"/>
      <c r="AC767" s="203"/>
      <c r="AD767" s="203"/>
      <c r="AE767" s="203"/>
      <c r="AF767" s="203"/>
      <c r="AG767" s="203"/>
      <c r="AH767" s="203"/>
      <c r="AI767" s="203"/>
      <c r="AJ767" s="203"/>
      <c r="AK767" s="203"/>
      <c r="AL767" s="203"/>
      <c r="AM767" s="203"/>
      <c r="AN767" s="203"/>
      <c r="AO767" s="203"/>
      <c r="AP767" s="203"/>
      <c r="AQ767" s="203"/>
      <c r="AR767" s="203"/>
      <c r="AS767" s="203"/>
      <c r="AT767" s="203"/>
      <c r="AU767" s="203"/>
      <c r="AV767" s="203"/>
      <c r="AW767" s="203"/>
      <c r="AX767" s="203"/>
      <c r="AY767" s="203"/>
      <c r="AZ767" s="203"/>
      <c r="BA767" s="203"/>
      <c r="BB767" s="203"/>
      <c r="BC767" s="203"/>
      <c r="BD767" s="203"/>
      <c r="BE767" s="203"/>
      <c r="BF767" s="203"/>
      <c r="BG767" s="203"/>
      <c r="BH767" s="203"/>
      <c r="BI767" s="203"/>
      <c r="BJ767" s="203"/>
      <c r="BK767" s="203"/>
      <c r="BL767" s="203"/>
      <c r="BM767" s="204">
        <v>20</v>
      </c>
    </row>
    <row r="768" spans="1:65">
      <c r="A768" s="29"/>
      <c r="B768" s="19">
        <v>1</v>
      </c>
      <c r="C768" s="9">
        <v>3</v>
      </c>
      <c r="D768" s="23">
        <v>2.6499999999999999E-2</v>
      </c>
      <c r="E768" s="23">
        <v>3.7815297458379131E-2</v>
      </c>
      <c r="F768" s="23">
        <v>2.6995800000000004E-2</v>
      </c>
      <c r="G768" s="23">
        <v>0.03</v>
      </c>
      <c r="H768" s="23">
        <v>0.03</v>
      </c>
      <c r="I768" s="23">
        <v>0.03</v>
      </c>
      <c r="J768" s="23">
        <v>0.03</v>
      </c>
      <c r="K768" s="23">
        <v>0.03</v>
      </c>
      <c r="L768" s="23">
        <v>0.03</v>
      </c>
      <c r="M768" s="23">
        <v>0.03</v>
      </c>
      <c r="N768" s="23">
        <v>2.7209156516565081E-2</v>
      </c>
      <c r="O768" s="23">
        <v>2.5899999999999999E-2</v>
      </c>
      <c r="P768" s="23">
        <v>3.1E-2</v>
      </c>
      <c r="Q768" s="206" t="s">
        <v>310</v>
      </c>
      <c r="R768" s="206" t="s">
        <v>310</v>
      </c>
      <c r="S768" s="23">
        <v>2.52E-2</v>
      </c>
      <c r="T768" s="207">
        <v>0.01</v>
      </c>
      <c r="U768" s="23">
        <v>3.4999999999999996E-2</v>
      </c>
      <c r="V768" s="23">
        <v>1.8801600000000009E-2</v>
      </c>
      <c r="W768" s="202"/>
      <c r="X768" s="203"/>
      <c r="Y768" s="203"/>
      <c r="Z768" s="203"/>
      <c r="AA768" s="203"/>
      <c r="AB768" s="203"/>
      <c r="AC768" s="203"/>
      <c r="AD768" s="203"/>
      <c r="AE768" s="203"/>
      <c r="AF768" s="203"/>
      <c r="AG768" s="203"/>
      <c r="AH768" s="203"/>
      <c r="AI768" s="203"/>
      <c r="AJ768" s="203"/>
      <c r="AK768" s="203"/>
      <c r="AL768" s="203"/>
      <c r="AM768" s="203"/>
      <c r="AN768" s="203"/>
      <c r="AO768" s="203"/>
      <c r="AP768" s="203"/>
      <c r="AQ768" s="203"/>
      <c r="AR768" s="203"/>
      <c r="AS768" s="203"/>
      <c r="AT768" s="203"/>
      <c r="AU768" s="203"/>
      <c r="AV768" s="203"/>
      <c r="AW768" s="203"/>
      <c r="AX768" s="203"/>
      <c r="AY768" s="203"/>
      <c r="AZ768" s="203"/>
      <c r="BA768" s="203"/>
      <c r="BB768" s="203"/>
      <c r="BC768" s="203"/>
      <c r="BD768" s="203"/>
      <c r="BE768" s="203"/>
      <c r="BF768" s="203"/>
      <c r="BG768" s="203"/>
      <c r="BH768" s="203"/>
      <c r="BI768" s="203"/>
      <c r="BJ768" s="203"/>
      <c r="BK768" s="203"/>
      <c r="BL768" s="203"/>
      <c r="BM768" s="204">
        <v>16</v>
      </c>
    </row>
    <row r="769" spans="1:65">
      <c r="A769" s="29"/>
      <c r="B769" s="19">
        <v>1</v>
      </c>
      <c r="C769" s="9">
        <v>4</v>
      </c>
      <c r="D769" s="23">
        <v>2.6699999999999998E-2</v>
      </c>
      <c r="E769" s="23">
        <v>3.4859512069166265E-2</v>
      </c>
      <c r="F769" s="23">
        <v>2.5900499999999996E-2</v>
      </c>
      <c r="G769" s="23">
        <v>0.03</v>
      </c>
      <c r="H769" s="23">
        <v>0.03</v>
      </c>
      <c r="I769" s="23">
        <v>0.03</v>
      </c>
      <c r="J769" s="23">
        <v>0.03</v>
      </c>
      <c r="K769" s="23">
        <v>0.03</v>
      </c>
      <c r="L769" s="23">
        <v>0.03</v>
      </c>
      <c r="M769" s="23">
        <v>0.04</v>
      </c>
      <c r="N769" s="23">
        <v>2.707549602174119E-2</v>
      </c>
      <c r="O769" s="23">
        <v>2.6200000000000001E-2</v>
      </c>
      <c r="P769" s="23">
        <v>3.1E-2</v>
      </c>
      <c r="Q769" s="206" t="s">
        <v>310</v>
      </c>
      <c r="R769" s="206" t="s">
        <v>310</v>
      </c>
      <c r="S769" s="23">
        <v>2.5099999999999997E-2</v>
      </c>
      <c r="T769" s="23">
        <v>0.02</v>
      </c>
      <c r="U769" s="23">
        <v>3.4999999999999996E-2</v>
      </c>
      <c r="V769" s="207">
        <v>1.0860100000000011E-2</v>
      </c>
      <c r="W769" s="202"/>
      <c r="X769" s="203"/>
      <c r="Y769" s="203"/>
      <c r="Z769" s="203"/>
      <c r="AA769" s="203"/>
      <c r="AB769" s="203"/>
      <c r="AC769" s="203"/>
      <c r="AD769" s="203"/>
      <c r="AE769" s="203"/>
      <c r="AF769" s="203"/>
      <c r="AG769" s="203"/>
      <c r="AH769" s="203"/>
      <c r="AI769" s="203"/>
      <c r="AJ769" s="203"/>
      <c r="AK769" s="203"/>
      <c r="AL769" s="203"/>
      <c r="AM769" s="203"/>
      <c r="AN769" s="203"/>
      <c r="AO769" s="203"/>
      <c r="AP769" s="203"/>
      <c r="AQ769" s="203"/>
      <c r="AR769" s="203"/>
      <c r="AS769" s="203"/>
      <c r="AT769" s="203"/>
      <c r="AU769" s="203"/>
      <c r="AV769" s="203"/>
      <c r="AW769" s="203"/>
      <c r="AX769" s="203"/>
      <c r="AY769" s="203"/>
      <c r="AZ769" s="203"/>
      <c r="BA769" s="203"/>
      <c r="BB769" s="203"/>
      <c r="BC769" s="203"/>
      <c r="BD769" s="203"/>
      <c r="BE769" s="203"/>
      <c r="BF769" s="203"/>
      <c r="BG769" s="203"/>
      <c r="BH769" s="203"/>
      <c r="BI769" s="203"/>
      <c r="BJ769" s="203"/>
      <c r="BK769" s="203"/>
      <c r="BL769" s="203"/>
      <c r="BM769" s="204">
        <v>2.8769048597775612E-2</v>
      </c>
    </row>
    <row r="770" spans="1:65">
      <c r="A770" s="29"/>
      <c r="B770" s="19">
        <v>1</v>
      </c>
      <c r="C770" s="9">
        <v>5</v>
      </c>
      <c r="D770" s="23">
        <v>2.63E-2</v>
      </c>
      <c r="E770" s="23">
        <v>4.3055433977249688E-2</v>
      </c>
      <c r="F770" s="23">
        <v>2.7800499999999999E-2</v>
      </c>
      <c r="G770" s="23">
        <v>0.03</v>
      </c>
      <c r="H770" s="23">
        <v>0.03</v>
      </c>
      <c r="I770" s="23">
        <v>0.03</v>
      </c>
      <c r="J770" s="23">
        <v>0.03</v>
      </c>
      <c r="K770" s="23">
        <v>0.03</v>
      </c>
      <c r="L770" s="23">
        <v>0.03</v>
      </c>
      <c r="M770" s="23">
        <v>0.03</v>
      </c>
      <c r="N770" s="23">
        <v>2.6584042381258999E-2</v>
      </c>
      <c r="O770" s="23">
        <v>2.7300000000000001E-2</v>
      </c>
      <c r="P770" s="23">
        <v>0.03</v>
      </c>
      <c r="Q770" s="206" t="s">
        <v>310</v>
      </c>
      <c r="R770" s="206" t="s">
        <v>310</v>
      </c>
      <c r="S770" s="23">
        <v>1.7899999999999999E-2</v>
      </c>
      <c r="T770" s="23">
        <v>0.02</v>
      </c>
      <c r="U770" s="23">
        <v>0.04</v>
      </c>
      <c r="V770" s="23">
        <v>2.4143299999999999E-2</v>
      </c>
      <c r="W770" s="202"/>
      <c r="X770" s="203"/>
      <c r="Y770" s="203"/>
      <c r="Z770" s="203"/>
      <c r="AA770" s="203"/>
      <c r="AB770" s="203"/>
      <c r="AC770" s="203"/>
      <c r="AD770" s="203"/>
      <c r="AE770" s="203"/>
      <c r="AF770" s="203"/>
      <c r="AG770" s="203"/>
      <c r="AH770" s="203"/>
      <c r="AI770" s="203"/>
      <c r="AJ770" s="203"/>
      <c r="AK770" s="203"/>
      <c r="AL770" s="203"/>
      <c r="AM770" s="203"/>
      <c r="AN770" s="203"/>
      <c r="AO770" s="203"/>
      <c r="AP770" s="203"/>
      <c r="AQ770" s="203"/>
      <c r="AR770" s="203"/>
      <c r="AS770" s="203"/>
      <c r="AT770" s="203"/>
      <c r="AU770" s="203"/>
      <c r="AV770" s="203"/>
      <c r="AW770" s="203"/>
      <c r="AX770" s="203"/>
      <c r="AY770" s="203"/>
      <c r="AZ770" s="203"/>
      <c r="BA770" s="203"/>
      <c r="BB770" s="203"/>
      <c r="BC770" s="203"/>
      <c r="BD770" s="203"/>
      <c r="BE770" s="203"/>
      <c r="BF770" s="203"/>
      <c r="BG770" s="203"/>
      <c r="BH770" s="203"/>
      <c r="BI770" s="203"/>
      <c r="BJ770" s="203"/>
      <c r="BK770" s="203"/>
      <c r="BL770" s="203"/>
      <c r="BM770" s="204">
        <v>53</v>
      </c>
    </row>
    <row r="771" spans="1:65">
      <c r="A771" s="29"/>
      <c r="B771" s="19">
        <v>1</v>
      </c>
      <c r="C771" s="9">
        <v>6</v>
      </c>
      <c r="D771" s="23">
        <v>2.6100000000000002E-2</v>
      </c>
      <c r="E771" s="23">
        <v>4.1496533446703038E-2</v>
      </c>
      <c r="F771" s="23">
        <v>2.6868400000000004E-2</v>
      </c>
      <c r="G771" s="23">
        <v>0.02</v>
      </c>
      <c r="H771" s="23">
        <v>0.03</v>
      </c>
      <c r="I771" s="23">
        <v>0.03</v>
      </c>
      <c r="J771" s="23">
        <v>0.03</v>
      </c>
      <c r="K771" s="23">
        <v>0.03</v>
      </c>
      <c r="L771" s="23">
        <v>0.03</v>
      </c>
      <c r="M771" s="23">
        <v>0.03</v>
      </c>
      <c r="N771" s="23">
        <v>2.6541861310495928E-2</v>
      </c>
      <c r="O771" s="23">
        <v>2.7300000000000001E-2</v>
      </c>
      <c r="P771" s="23">
        <v>0.03</v>
      </c>
      <c r="Q771" s="206" t="s">
        <v>310</v>
      </c>
      <c r="R771" s="206" t="s">
        <v>310</v>
      </c>
      <c r="S771" s="23">
        <v>2.24E-2</v>
      </c>
      <c r="T771" s="23">
        <v>0.02</v>
      </c>
      <c r="U771" s="23">
        <v>0.04</v>
      </c>
      <c r="V771" s="23">
        <v>2.2606500000000005E-2</v>
      </c>
      <c r="W771" s="202"/>
      <c r="X771" s="203"/>
      <c r="Y771" s="203"/>
      <c r="Z771" s="203"/>
      <c r="AA771" s="203"/>
      <c r="AB771" s="203"/>
      <c r="AC771" s="203"/>
      <c r="AD771" s="203"/>
      <c r="AE771" s="203"/>
      <c r="AF771" s="203"/>
      <c r="AG771" s="203"/>
      <c r="AH771" s="203"/>
      <c r="AI771" s="203"/>
      <c r="AJ771" s="203"/>
      <c r="AK771" s="203"/>
      <c r="AL771" s="203"/>
      <c r="AM771" s="203"/>
      <c r="AN771" s="203"/>
      <c r="AO771" s="203"/>
      <c r="AP771" s="203"/>
      <c r="AQ771" s="203"/>
      <c r="AR771" s="203"/>
      <c r="AS771" s="203"/>
      <c r="AT771" s="203"/>
      <c r="AU771" s="203"/>
      <c r="AV771" s="203"/>
      <c r="AW771" s="203"/>
      <c r="AX771" s="203"/>
      <c r="AY771" s="203"/>
      <c r="AZ771" s="203"/>
      <c r="BA771" s="203"/>
      <c r="BB771" s="203"/>
      <c r="BC771" s="203"/>
      <c r="BD771" s="203"/>
      <c r="BE771" s="203"/>
      <c r="BF771" s="203"/>
      <c r="BG771" s="203"/>
      <c r="BH771" s="203"/>
      <c r="BI771" s="203"/>
      <c r="BJ771" s="203"/>
      <c r="BK771" s="203"/>
      <c r="BL771" s="203"/>
      <c r="BM771" s="56"/>
    </row>
    <row r="772" spans="1:65">
      <c r="A772" s="29"/>
      <c r="B772" s="20" t="s">
        <v>260</v>
      </c>
      <c r="C772" s="12"/>
      <c r="D772" s="208">
        <v>2.63E-2</v>
      </c>
      <c r="E772" s="208">
        <v>3.7971578484540205E-2</v>
      </c>
      <c r="F772" s="208">
        <v>2.6583300000000001E-2</v>
      </c>
      <c r="G772" s="208">
        <v>2.8333333333333332E-2</v>
      </c>
      <c r="H772" s="208">
        <v>3.1666666666666669E-2</v>
      </c>
      <c r="I772" s="208">
        <v>0.03</v>
      </c>
      <c r="J772" s="208">
        <v>0.03</v>
      </c>
      <c r="K772" s="208">
        <v>0.03</v>
      </c>
      <c r="L772" s="208">
        <v>0.03</v>
      </c>
      <c r="M772" s="208">
        <v>3.3333333333333333E-2</v>
      </c>
      <c r="N772" s="208">
        <v>2.7018954344311844E-2</v>
      </c>
      <c r="O772" s="208">
        <v>2.6666666666666661E-2</v>
      </c>
      <c r="P772" s="208">
        <v>3.0499999999999999E-2</v>
      </c>
      <c r="Q772" s="208" t="s">
        <v>687</v>
      </c>
      <c r="R772" s="208" t="s">
        <v>687</v>
      </c>
      <c r="S772" s="208">
        <v>2.2166666666666664E-2</v>
      </c>
      <c r="T772" s="208">
        <v>1.8333333333333337E-2</v>
      </c>
      <c r="U772" s="208">
        <v>3.6666666666666667E-2</v>
      </c>
      <c r="V772" s="208">
        <v>2.003223333333334E-2</v>
      </c>
      <c r="W772" s="202"/>
      <c r="X772" s="203"/>
      <c r="Y772" s="203"/>
      <c r="Z772" s="203"/>
      <c r="AA772" s="203"/>
      <c r="AB772" s="203"/>
      <c r="AC772" s="203"/>
      <c r="AD772" s="203"/>
      <c r="AE772" s="203"/>
      <c r="AF772" s="203"/>
      <c r="AG772" s="203"/>
      <c r="AH772" s="203"/>
      <c r="AI772" s="203"/>
      <c r="AJ772" s="203"/>
      <c r="AK772" s="203"/>
      <c r="AL772" s="203"/>
      <c r="AM772" s="203"/>
      <c r="AN772" s="203"/>
      <c r="AO772" s="203"/>
      <c r="AP772" s="203"/>
      <c r="AQ772" s="203"/>
      <c r="AR772" s="203"/>
      <c r="AS772" s="203"/>
      <c r="AT772" s="203"/>
      <c r="AU772" s="203"/>
      <c r="AV772" s="203"/>
      <c r="AW772" s="203"/>
      <c r="AX772" s="203"/>
      <c r="AY772" s="203"/>
      <c r="AZ772" s="203"/>
      <c r="BA772" s="203"/>
      <c r="BB772" s="203"/>
      <c r="BC772" s="203"/>
      <c r="BD772" s="203"/>
      <c r="BE772" s="203"/>
      <c r="BF772" s="203"/>
      <c r="BG772" s="203"/>
      <c r="BH772" s="203"/>
      <c r="BI772" s="203"/>
      <c r="BJ772" s="203"/>
      <c r="BK772" s="203"/>
      <c r="BL772" s="203"/>
      <c r="BM772" s="56"/>
    </row>
    <row r="773" spans="1:65">
      <c r="A773" s="29"/>
      <c r="B773" s="3" t="s">
        <v>261</v>
      </c>
      <c r="C773" s="28"/>
      <c r="D773" s="23">
        <v>2.6250000000000002E-2</v>
      </c>
      <c r="E773" s="23">
        <v>3.7632644040411389E-2</v>
      </c>
      <c r="F773" s="23">
        <v>2.6451250000000003E-2</v>
      </c>
      <c r="G773" s="23">
        <v>0.03</v>
      </c>
      <c r="H773" s="23">
        <v>0.03</v>
      </c>
      <c r="I773" s="23">
        <v>0.03</v>
      </c>
      <c r="J773" s="23">
        <v>0.03</v>
      </c>
      <c r="K773" s="23">
        <v>0.03</v>
      </c>
      <c r="L773" s="23">
        <v>0.03</v>
      </c>
      <c r="M773" s="23">
        <v>0.03</v>
      </c>
      <c r="N773" s="23">
        <v>2.7142326269153135E-2</v>
      </c>
      <c r="O773" s="23">
        <v>2.665E-2</v>
      </c>
      <c r="P773" s="23">
        <v>3.0499999999999999E-2</v>
      </c>
      <c r="Q773" s="23" t="s">
        <v>687</v>
      </c>
      <c r="R773" s="23" t="s">
        <v>687</v>
      </c>
      <c r="S773" s="23">
        <v>2.2350000000000002E-2</v>
      </c>
      <c r="T773" s="23">
        <v>0.02</v>
      </c>
      <c r="U773" s="23">
        <v>3.4999999999999996E-2</v>
      </c>
      <c r="V773" s="23">
        <v>2.1859000000000003E-2</v>
      </c>
      <c r="W773" s="202"/>
      <c r="X773" s="203"/>
      <c r="Y773" s="203"/>
      <c r="Z773" s="203"/>
      <c r="AA773" s="203"/>
      <c r="AB773" s="203"/>
      <c r="AC773" s="203"/>
      <c r="AD773" s="203"/>
      <c r="AE773" s="203"/>
      <c r="AF773" s="203"/>
      <c r="AG773" s="203"/>
      <c r="AH773" s="203"/>
      <c r="AI773" s="203"/>
      <c r="AJ773" s="203"/>
      <c r="AK773" s="203"/>
      <c r="AL773" s="203"/>
      <c r="AM773" s="203"/>
      <c r="AN773" s="203"/>
      <c r="AO773" s="203"/>
      <c r="AP773" s="203"/>
      <c r="AQ773" s="203"/>
      <c r="AR773" s="203"/>
      <c r="AS773" s="203"/>
      <c r="AT773" s="203"/>
      <c r="AU773" s="203"/>
      <c r="AV773" s="203"/>
      <c r="AW773" s="203"/>
      <c r="AX773" s="203"/>
      <c r="AY773" s="203"/>
      <c r="AZ773" s="203"/>
      <c r="BA773" s="203"/>
      <c r="BB773" s="203"/>
      <c r="BC773" s="203"/>
      <c r="BD773" s="203"/>
      <c r="BE773" s="203"/>
      <c r="BF773" s="203"/>
      <c r="BG773" s="203"/>
      <c r="BH773" s="203"/>
      <c r="BI773" s="203"/>
      <c r="BJ773" s="203"/>
      <c r="BK773" s="203"/>
      <c r="BL773" s="203"/>
      <c r="BM773" s="56"/>
    </row>
    <row r="774" spans="1:65">
      <c r="A774" s="29"/>
      <c r="B774" s="3" t="s">
        <v>262</v>
      </c>
      <c r="C774" s="28"/>
      <c r="D774" s="23">
        <v>2.6076809620810516E-4</v>
      </c>
      <c r="E774" s="23">
        <v>3.7808434749404089E-3</v>
      </c>
      <c r="F774" s="23">
        <v>7.7033322919370514E-4</v>
      </c>
      <c r="G774" s="23">
        <v>4.0824829046386298E-3</v>
      </c>
      <c r="H774" s="23">
        <v>4.0824829046386306E-3</v>
      </c>
      <c r="I774" s="23">
        <v>0</v>
      </c>
      <c r="J774" s="23">
        <v>0</v>
      </c>
      <c r="K774" s="23">
        <v>0</v>
      </c>
      <c r="L774" s="23">
        <v>0</v>
      </c>
      <c r="M774" s="23">
        <v>5.1639777949432242E-3</v>
      </c>
      <c r="N774" s="23">
        <v>3.6811232046444906E-4</v>
      </c>
      <c r="O774" s="23">
        <v>5.7503623074260928E-4</v>
      </c>
      <c r="P774" s="23">
        <v>5.4772255750516665E-4</v>
      </c>
      <c r="Q774" s="23" t="s">
        <v>687</v>
      </c>
      <c r="R774" s="23" t="s">
        <v>687</v>
      </c>
      <c r="S774" s="23">
        <v>2.8408918787357373E-3</v>
      </c>
      <c r="T774" s="23">
        <v>4.0824829046386298E-3</v>
      </c>
      <c r="U774" s="23">
        <v>2.5819888974716134E-3</v>
      </c>
      <c r="V774" s="23">
        <v>4.8434480732910288E-3</v>
      </c>
      <c r="W774" s="202"/>
      <c r="X774" s="203"/>
      <c r="Y774" s="203"/>
      <c r="Z774" s="203"/>
      <c r="AA774" s="203"/>
      <c r="AB774" s="203"/>
      <c r="AC774" s="203"/>
      <c r="AD774" s="203"/>
      <c r="AE774" s="203"/>
      <c r="AF774" s="203"/>
      <c r="AG774" s="203"/>
      <c r="AH774" s="203"/>
      <c r="AI774" s="203"/>
      <c r="AJ774" s="203"/>
      <c r="AK774" s="203"/>
      <c r="AL774" s="203"/>
      <c r="AM774" s="203"/>
      <c r="AN774" s="203"/>
      <c r="AO774" s="203"/>
      <c r="AP774" s="203"/>
      <c r="AQ774" s="203"/>
      <c r="AR774" s="203"/>
      <c r="AS774" s="203"/>
      <c r="AT774" s="203"/>
      <c r="AU774" s="203"/>
      <c r="AV774" s="203"/>
      <c r="AW774" s="203"/>
      <c r="AX774" s="203"/>
      <c r="AY774" s="203"/>
      <c r="AZ774" s="203"/>
      <c r="BA774" s="203"/>
      <c r="BB774" s="203"/>
      <c r="BC774" s="203"/>
      <c r="BD774" s="203"/>
      <c r="BE774" s="203"/>
      <c r="BF774" s="203"/>
      <c r="BG774" s="203"/>
      <c r="BH774" s="203"/>
      <c r="BI774" s="203"/>
      <c r="BJ774" s="203"/>
      <c r="BK774" s="203"/>
      <c r="BL774" s="203"/>
      <c r="BM774" s="56"/>
    </row>
    <row r="775" spans="1:65">
      <c r="A775" s="29"/>
      <c r="B775" s="3" t="s">
        <v>86</v>
      </c>
      <c r="C775" s="28"/>
      <c r="D775" s="13">
        <v>9.9151367379507662E-3</v>
      </c>
      <c r="E775" s="13">
        <v>9.9570353033381173E-2</v>
      </c>
      <c r="F775" s="13">
        <v>2.8978088845015671E-2</v>
      </c>
      <c r="G775" s="13">
        <v>0.14408763192842222</v>
      </c>
      <c r="H775" s="13">
        <v>0.12892051277806202</v>
      </c>
      <c r="I775" s="13">
        <v>0</v>
      </c>
      <c r="J775" s="13">
        <v>0</v>
      </c>
      <c r="K775" s="13">
        <v>0</v>
      </c>
      <c r="L775" s="13">
        <v>0</v>
      </c>
      <c r="M775" s="13">
        <v>0.15491933384829673</v>
      </c>
      <c r="N775" s="13">
        <v>1.3624225266953966E-2</v>
      </c>
      <c r="O775" s="13">
        <v>2.1563858652847854E-2</v>
      </c>
      <c r="P775" s="13">
        <v>1.795811663951366E-2</v>
      </c>
      <c r="Q775" s="13" t="s">
        <v>687</v>
      </c>
      <c r="R775" s="13" t="s">
        <v>687</v>
      </c>
      <c r="S775" s="13">
        <v>0.12816053588281523</v>
      </c>
      <c r="T775" s="13">
        <v>0.22268088570756159</v>
      </c>
      <c r="U775" s="13">
        <v>7.0417879021953095E-2</v>
      </c>
      <c r="V775" s="13">
        <v>0.24178273049723331</v>
      </c>
      <c r="W775" s="149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55"/>
    </row>
    <row r="776" spans="1:65">
      <c r="A776" s="29"/>
      <c r="B776" s="3" t="s">
        <v>263</v>
      </c>
      <c r="C776" s="28"/>
      <c r="D776" s="13">
        <v>-8.58230882882417E-2</v>
      </c>
      <c r="E776" s="13">
        <v>0.31987605900447202</v>
      </c>
      <c r="F776" s="13">
        <v>-7.5975699729764812E-2</v>
      </c>
      <c r="G776" s="13">
        <v>-1.5145278891008251E-2</v>
      </c>
      <c r="H776" s="13">
        <v>0.10071998241593216</v>
      </c>
      <c r="I776" s="13">
        <v>4.2787351762461956E-2</v>
      </c>
      <c r="J776" s="13">
        <v>4.2787351762461956E-2</v>
      </c>
      <c r="K776" s="13">
        <v>4.2787351762461956E-2</v>
      </c>
      <c r="L776" s="13">
        <v>4.2787351762461956E-2</v>
      </c>
      <c r="M776" s="13">
        <v>0.15865261306940215</v>
      </c>
      <c r="N776" s="13">
        <v>-6.0832538396806135E-2</v>
      </c>
      <c r="O776" s="13">
        <v>-7.3077909544478459E-2</v>
      </c>
      <c r="P776" s="13">
        <v>6.0167140958502952E-2</v>
      </c>
      <c r="Q776" s="13" t="s">
        <v>687</v>
      </c>
      <c r="R776" s="13" t="s">
        <v>687</v>
      </c>
      <c r="S776" s="13">
        <v>-0.22949601230884764</v>
      </c>
      <c r="T776" s="13">
        <v>-0.36274106281182872</v>
      </c>
      <c r="U776" s="13">
        <v>0.27451787437634234</v>
      </c>
      <c r="V776" s="13">
        <v>-0.30368801508152032</v>
      </c>
      <c r="W776" s="149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55"/>
    </row>
    <row r="777" spans="1:65">
      <c r="A777" s="29"/>
      <c r="B777" s="45" t="s">
        <v>264</v>
      </c>
      <c r="C777" s="46"/>
      <c r="D777" s="44">
        <v>0.63</v>
      </c>
      <c r="E777" s="44">
        <v>3</v>
      </c>
      <c r="F777" s="44">
        <v>0.54</v>
      </c>
      <c r="G777" s="44">
        <v>0</v>
      </c>
      <c r="H777" s="44">
        <v>1.04</v>
      </c>
      <c r="I777" s="44">
        <v>0.52</v>
      </c>
      <c r="J777" s="44">
        <v>0.52</v>
      </c>
      <c r="K777" s="44">
        <v>0.52</v>
      </c>
      <c r="L777" s="44">
        <v>0.52</v>
      </c>
      <c r="M777" s="44">
        <v>1.56</v>
      </c>
      <c r="N777" s="44">
        <v>0.41</v>
      </c>
      <c r="O777" s="44">
        <v>0.52</v>
      </c>
      <c r="P777" s="44">
        <v>0.67</v>
      </c>
      <c r="Q777" s="44">
        <v>2.59</v>
      </c>
      <c r="R777" s="44">
        <v>2.59</v>
      </c>
      <c r="S777" s="44">
        <v>1.92</v>
      </c>
      <c r="T777" s="44">
        <v>3.11</v>
      </c>
      <c r="U777" s="44">
        <v>2.59</v>
      </c>
      <c r="V777" s="44">
        <v>2.58</v>
      </c>
      <c r="W777" s="149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5"/>
    </row>
    <row r="778" spans="1:65">
      <c r="B778" s="30"/>
      <c r="C778" s="20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BM778" s="55"/>
    </row>
    <row r="779" spans="1:65" ht="15">
      <c r="B779" s="8" t="s">
        <v>526</v>
      </c>
      <c r="BM779" s="27" t="s">
        <v>66</v>
      </c>
    </row>
    <row r="780" spans="1:65" ht="15">
      <c r="A780" s="24" t="s">
        <v>6</v>
      </c>
      <c r="B780" s="18" t="s">
        <v>110</v>
      </c>
      <c r="C780" s="15" t="s">
        <v>111</v>
      </c>
      <c r="D780" s="16" t="s">
        <v>229</v>
      </c>
      <c r="E780" s="17" t="s">
        <v>229</v>
      </c>
      <c r="F780" s="17" t="s">
        <v>229</v>
      </c>
      <c r="G780" s="17" t="s">
        <v>229</v>
      </c>
      <c r="H780" s="17" t="s">
        <v>229</v>
      </c>
      <c r="I780" s="17" t="s">
        <v>229</v>
      </c>
      <c r="J780" s="17" t="s">
        <v>229</v>
      </c>
      <c r="K780" s="17" t="s">
        <v>229</v>
      </c>
      <c r="L780" s="17" t="s">
        <v>229</v>
      </c>
      <c r="M780" s="17" t="s">
        <v>229</v>
      </c>
      <c r="N780" s="17" t="s">
        <v>229</v>
      </c>
      <c r="O780" s="17" t="s">
        <v>229</v>
      </c>
      <c r="P780" s="17" t="s">
        <v>229</v>
      </c>
      <c r="Q780" s="17" t="s">
        <v>229</v>
      </c>
      <c r="R780" s="17" t="s">
        <v>229</v>
      </c>
      <c r="S780" s="17" t="s">
        <v>229</v>
      </c>
      <c r="T780" s="17" t="s">
        <v>229</v>
      </c>
      <c r="U780" s="17" t="s">
        <v>229</v>
      </c>
      <c r="V780" s="17" t="s">
        <v>229</v>
      </c>
      <c r="W780" s="149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7">
        <v>1</v>
      </c>
    </row>
    <row r="781" spans="1:65">
      <c r="A781" s="29"/>
      <c r="B781" s="19" t="s">
        <v>230</v>
      </c>
      <c r="C781" s="9" t="s">
        <v>230</v>
      </c>
      <c r="D781" s="147" t="s">
        <v>233</v>
      </c>
      <c r="E781" s="148" t="s">
        <v>234</v>
      </c>
      <c r="F781" s="148" t="s">
        <v>238</v>
      </c>
      <c r="G781" s="148" t="s">
        <v>239</v>
      </c>
      <c r="H781" s="148" t="s">
        <v>240</v>
      </c>
      <c r="I781" s="148" t="s">
        <v>241</v>
      </c>
      <c r="J781" s="148" t="s">
        <v>242</v>
      </c>
      <c r="K781" s="148" t="s">
        <v>243</v>
      </c>
      <c r="L781" s="148" t="s">
        <v>244</v>
      </c>
      <c r="M781" s="148" t="s">
        <v>245</v>
      </c>
      <c r="N781" s="148" t="s">
        <v>246</v>
      </c>
      <c r="O781" s="148" t="s">
        <v>247</v>
      </c>
      <c r="P781" s="148" t="s">
        <v>248</v>
      </c>
      <c r="Q781" s="148" t="s">
        <v>249</v>
      </c>
      <c r="R781" s="148" t="s">
        <v>250</v>
      </c>
      <c r="S781" s="148" t="s">
        <v>284</v>
      </c>
      <c r="T781" s="148" t="s">
        <v>253</v>
      </c>
      <c r="U781" s="148" t="s">
        <v>254</v>
      </c>
      <c r="V781" s="148" t="s">
        <v>299</v>
      </c>
      <c r="W781" s="149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7" t="s">
        <v>3</v>
      </c>
    </row>
    <row r="782" spans="1:65">
      <c r="A782" s="29"/>
      <c r="B782" s="19"/>
      <c r="C782" s="9"/>
      <c r="D782" s="10" t="s">
        <v>300</v>
      </c>
      <c r="E782" s="11" t="s">
        <v>300</v>
      </c>
      <c r="F782" s="11" t="s">
        <v>301</v>
      </c>
      <c r="G782" s="11" t="s">
        <v>300</v>
      </c>
      <c r="H782" s="11" t="s">
        <v>301</v>
      </c>
      <c r="I782" s="11" t="s">
        <v>301</v>
      </c>
      <c r="J782" s="11" t="s">
        <v>301</v>
      </c>
      <c r="K782" s="11" t="s">
        <v>301</v>
      </c>
      <c r="L782" s="11" t="s">
        <v>301</v>
      </c>
      <c r="M782" s="11" t="s">
        <v>114</v>
      </c>
      <c r="N782" s="11" t="s">
        <v>301</v>
      </c>
      <c r="O782" s="11" t="s">
        <v>300</v>
      </c>
      <c r="P782" s="11" t="s">
        <v>300</v>
      </c>
      <c r="Q782" s="11" t="s">
        <v>300</v>
      </c>
      <c r="R782" s="11" t="s">
        <v>301</v>
      </c>
      <c r="S782" s="11" t="s">
        <v>301</v>
      </c>
      <c r="T782" s="11" t="s">
        <v>114</v>
      </c>
      <c r="U782" s="11" t="s">
        <v>300</v>
      </c>
      <c r="V782" s="11" t="s">
        <v>114</v>
      </c>
      <c r="W782" s="149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7">
        <v>1</v>
      </c>
    </row>
    <row r="783" spans="1:65">
      <c r="A783" s="29"/>
      <c r="B783" s="19"/>
      <c r="C783" s="9"/>
      <c r="D783" s="25"/>
      <c r="E783" s="25"/>
      <c r="F783" s="25"/>
      <c r="G783" s="25"/>
      <c r="H783" s="25"/>
      <c r="I783" s="25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149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7">
        <v>2</v>
      </c>
    </row>
    <row r="784" spans="1:65">
      <c r="A784" s="29"/>
      <c r="B784" s="18">
        <v>1</v>
      </c>
      <c r="C784" s="14">
        <v>1</v>
      </c>
      <c r="D784" s="220">
        <v>11.24</v>
      </c>
      <c r="E784" s="220">
        <v>11.193264994756172</v>
      </c>
      <c r="F784" s="220">
        <v>10.8</v>
      </c>
      <c r="G784" s="220">
        <v>8.3800000000000008</v>
      </c>
      <c r="H784" s="220">
        <v>11.4</v>
      </c>
      <c r="I784" s="220">
        <v>12.65</v>
      </c>
      <c r="J784" s="220">
        <v>11.3</v>
      </c>
      <c r="K784" s="220">
        <v>11.6</v>
      </c>
      <c r="L784" s="220">
        <v>11.35</v>
      </c>
      <c r="M784" s="220">
        <v>11.23369997148</v>
      </c>
      <c r="N784" s="220">
        <v>10.95</v>
      </c>
      <c r="O784" s="220">
        <v>10.6</v>
      </c>
      <c r="P784" s="220">
        <v>10.24</v>
      </c>
      <c r="Q784" s="220">
        <v>11.83</v>
      </c>
      <c r="R784" s="220">
        <v>9.7100000000000009</v>
      </c>
      <c r="S784" s="220">
        <v>12.6</v>
      </c>
      <c r="T784" s="220">
        <v>13.88</v>
      </c>
      <c r="U784" s="220">
        <v>11.9</v>
      </c>
      <c r="V784" s="220">
        <v>14.331</v>
      </c>
      <c r="W784" s="221"/>
      <c r="X784" s="222"/>
      <c r="Y784" s="222"/>
      <c r="Z784" s="222"/>
      <c r="AA784" s="222"/>
      <c r="AB784" s="222"/>
      <c r="AC784" s="222"/>
      <c r="AD784" s="222"/>
      <c r="AE784" s="222"/>
      <c r="AF784" s="222"/>
      <c r="AG784" s="222"/>
      <c r="AH784" s="222"/>
      <c r="AI784" s="222"/>
      <c r="AJ784" s="222"/>
      <c r="AK784" s="222"/>
      <c r="AL784" s="222"/>
      <c r="AM784" s="222"/>
      <c r="AN784" s="222"/>
      <c r="AO784" s="222"/>
      <c r="AP784" s="222"/>
      <c r="AQ784" s="222"/>
      <c r="AR784" s="222"/>
      <c r="AS784" s="222"/>
      <c r="AT784" s="222"/>
      <c r="AU784" s="222"/>
      <c r="AV784" s="222"/>
      <c r="AW784" s="222"/>
      <c r="AX784" s="222"/>
      <c r="AY784" s="222"/>
      <c r="AZ784" s="222"/>
      <c r="BA784" s="222"/>
      <c r="BB784" s="222"/>
      <c r="BC784" s="222"/>
      <c r="BD784" s="222"/>
      <c r="BE784" s="222"/>
      <c r="BF784" s="222"/>
      <c r="BG784" s="222"/>
      <c r="BH784" s="222"/>
      <c r="BI784" s="222"/>
      <c r="BJ784" s="222"/>
      <c r="BK784" s="222"/>
      <c r="BL784" s="222"/>
      <c r="BM784" s="223">
        <v>1</v>
      </c>
    </row>
    <row r="785" spans="1:65">
      <c r="A785" s="29"/>
      <c r="B785" s="19">
        <v>1</v>
      </c>
      <c r="C785" s="9">
        <v>2</v>
      </c>
      <c r="D785" s="224">
        <v>11.09</v>
      </c>
      <c r="E785" s="224">
        <v>11.108828458251715</v>
      </c>
      <c r="F785" s="224">
        <v>10.9</v>
      </c>
      <c r="G785" s="224">
        <v>8.98</v>
      </c>
      <c r="H785" s="224">
        <v>11.35</v>
      </c>
      <c r="I785" s="224">
        <v>12.7</v>
      </c>
      <c r="J785" s="224">
        <v>11.1</v>
      </c>
      <c r="K785" s="224">
        <v>11.5</v>
      </c>
      <c r="L785" s="224">
        <v>12.1</v>
      </c>
      <c r="M785" s="224">
        <v>10.82412258858</v>
      </c>
      <c r="N785" s="224">
        <v>10.71</v>
      </c>
      <c r="O785" s="224">
        <v>10</v>
      </c>
      <c r="P785" s="224">
        <v>9.93</v>
      </c>
      <c r="Q785" s="224">
        <v>11.66</v>
      </c>
      <c r="R785" s="224">
        <v>9.67</v>
      </c>
      <c r="S785" s="224">
        <v>12.9</v>
      </c>
      <c r="T785" s="224">
        <v>12.19</v>
      </c>
      <c r="U785" s="224">
        <v>12</v>
      </c>
      <c r="V785" s="224">
        <v>13.077</v>
      </c>
      <c r="W785" s="221"/>
      <c r="X785" s="222"/>
      <c r="Y785" s="222"/>
      <c r="Z785" s="222"/>
      <c r="AA785" s="222"/>
      <c r="AB785" s="222"/>
      <c r="AC785" s="222"/>
      <c r="AD785" s="222"/>
      <c r="AE785" s="222"/>
      <c r="AF785" s="222"/>
      <c r="AG785" s="222"/>
      <c r="AH785" s="222"/>
      <c r="AI785" s="222"/>
      <c r="AJ785" s="222"/>
      <c r="AK785" s="222"/>
      <c r="AL785" s="222"/>
      <c r="AM785" s="222"/>
      <c r="AN785" s="222"/>
      <c r="AO785" s="222"/>
      <c r="AP785" s="222"/>
      <c r="AQ785" s="222"/>
      <c r="AR785" s="222"/>
      <c r="AS785" s="222"/>
      <c r="AT785" s="222"/>
      <c r="AU785" s="222"/>
      <c r="AV785" s="222"/>
      <c r="AW785" s="222"/>
      <c r="AX785" s="222"/>
      <c r="AY785" s="222"/>
      <c r="AZ785" s="222"/>
      <c r="BA785" s="222"/>
      <c r="BB785" s="222"/>
      <c r="BC785" s="222"/>
      <c r="BD785" s="222"/>
      <c r="BE785" s="222"/>
      <c r="BF785" s="222"/>
      <c r="BG785" s="222"/>
      <c r="BH785" s="222"/>
      <c r="BI785" s="222"/>
      <c r="BJ785" s="222"/>
      <c r="BK785" s="222"/>
      <c r="BL785" s="222"/>
      <c r="BM785" s="223">
        <v>36</v>
      </c>
    </row>
    <row r="786" spans="1:65">
      <c r="A786" s="29"/>
      <c r="B786" s="19">
        <v>1</v>
      </c>
      <c r="C786" s="9">
        <v>3</v>
      </c>
      <c r="D786" s="224">
        <v>11.44</v>
      </c>
      <c r="E786" s="224">
        <v>11.221008907574188</v>
      </c>
      <c r="F786" s="224">
        <v>10.5</v>
      </c>
      <c r="G786" s="224">
        <v>9.69</v>
      </c>
      <c r="H786" s="224">
        <v>11.75</v>
      </c>
      <c r="I786" s="224">
        <v>11.9</v>
      </c>
      <c r="J786" s="224">
        <v>11</v>
      </c>
      <c r="K786" s="224">
        <v>12.1</v>
      </c>
      <c r="L786" s="224">
        <v>13.05</v>
      </c>
      <c r="M786" s="224">
        <v>10.372647932639998</v>
      </c>
      <c r="N786" s="224">
        <v>10.81</v>
      </c>
      <c r="O786" s="224">
        <v>10.1</v>
      </c>
      <c r="P786" s="224">
        <v>10.4</v>
      </c>
      <c r="Q786" s="224">
        <v>11.67</v>
      </c>
      <c r="R786" s="224">
        <v>9.64</v>
      </c>
      <c r="S786" s="224">
        <v>12.2</v>
      </c>
      <c r="T786" s="228">
        <v>14.81</v>
      </c>
      <c r="U786" s="224">
        <v>11.9</v>
      </c>
      <c r="V786" s="224">
        <v>10.749000000000001</v>
      </c>
      <c r="W786" s="221"/>
      <c r="X786" s="222"/>
      <c r="Y786" s="222"/>
      <c r="Z786" s="222"/>
      <c r="AA786" s="222"/>
      <c r="AB786" s="222"/>
      <c r="AC786" s="222"/>
      <c r="AD786" s="222"/>
      <c r="AE786" s="222"/>
      <c r="AF786" s="222"/>
      <c r="AG786" s="222"/>
      <c r="AH786" s="222"/>
      <c r="AI786" s="222"/>
      <c r="AJ786" s="222"/>
      <c r="AK786" s="222"/>
      <c r="AL786" s="222"/>
      <c r="AM786" s="222"/>
      <c r="AN786" s="222"/>
      <c r="AO786" s="222"/>
      <c r="AP786" s="222"/>
      <c r="AQ786" s="222"/>
      <c r="AR786" s="222"/>
      <c r="AS786" s="222"/>
      <c r="AT786" s="222"/>
      <c r="AU786" s="222"/>
      <c r="AV786" s="222"/>
      <c r="AW786" s="222"/>
      <c r="AX786" s="222"/>
      <c r="AY786" s="222"/>
      <c r="AZ786" s="222"/>
      <c r="BA786" s="222"/>
      <c r="BB786" s="222"/>
      <c r="BC786" s="222"/>
      <c r="BD786" s="222"/>
      <c r="BE786" s="222"/>
      <c r="BF786" s="222"/>
      <c r="BG786" s="222"/>
      <c r="BH786" s="222"/>
      <c r="BI786" s="222"/>
      <c r="BJ786" s="222"/>
      <c r="BK786" s="222"/>
      <c r="BL786" s="222"/>
      <c r="BM786" s="223">
        <v>16</v>
      </c>
    </row>
    <row r="787" spans="1:65">
      <c r="A787" s="29"/>
      <c r="B787" s="19">
        <v>1</v>
      </c>
      <c r="C787" s="9">
        <v>4</v>
      </c>
      <c r="D787" s="224">
        <v>11.09</v>
      </c>
      <c r="E787" s="224">
        <v>11.142250501415877</v>
      </c>
      <c r="F787" s="224">
        <v>10.9</v>
      </c>
      <c r="G787" s="224">
        <v>9.57</v>
      </c>
      <c r="H787" s="224">
        <v>11.65</v>
      </c>
      <c r="I787" s="224">
        <v>12.35</v>
      </c>
      <c r="J787" s="224">
        <v>11.35</v>
      </c>
      <c r="K787" s="224">
        <v>11.2</v>
      </c>
      <c r="L787" s="224">
        <v>12.75</v>
      </c>
      <c r="M787" s="224">
        <v>11.182096989000001</v>
      </c>
      <c r="N787" s="224">
        <v>10.65</v>
      </c>
      <c r="O787" s="224">
        <v>10.199999999999999</v>
      </c>
      <c r="P787" s="224">
        <v>10.44</v>
      </c>
      <c r="Q787" s="224">
        <v>11.66</v>
      </c>
      <c r="R787" s="224">
        <v>9.5</v>
      </c>
      <c r="S787" s="224">
        <v>12.2</v>
      </c>
      <c r="T787" s="224">
        <v>13.42</v>
      </c>
      <c r="U787" s="224">
        <v>11.8</v>
      </c>
      <c r="V787" s="224">
        <v>11.602</v>
      </c>
      <c r="W787" s="221"/>
      <c r="X787" s="222"/>
      <c r="Y787" s="222"/>
      <c r="Z787" s="222"/>
      <c r="AA787" s="222"/>
      <c r="AB787" s="222"/>
      <c r="AC787" s="222"/>
      <c r="AD787" s="222"/>
      <c r="AE787" s="222"/>
      <c r="AF787" s="222"/>
      <c r="AG787" s="222"/>
      <c r="AH787" s="222"/>
      <c r="AI787" s="222"/>
      <c r="AJ787" s="222"/>
      <c r="AK787" s="222"/>
      <c r="AL787" s="222"/>
      <c r="AM787" s="222"/>
      <c r="AN787" s="222"/>
      <c r="AO787" s="222"/>
      <c r="AP787" s="222"/>
      <c r="AQ787" s="222"/>
      <c r="AR787" s="222"/>
      <c r="AS787" s="222"/>
      <c r="AT787" s="222"/>
      <c r="AU787" s="222"/>
      <c r="AV787" s="222"/>
      <c r="AW787" s="222"/>
      <c r="AX787" s="222"/>
      <c r="AY787" s="222"/>
      <c r="AZ787" s="222"/>
      <c r="BA787" s="222"/>
      <c r="BB787" s="222"/>
      <c r="BC787" s="222"/>
      <c r="BD787" s="222"/>
      <c r="BE787" s="222"/>
      <c r="BF787" s="222"/>
      <c r="BG787" s="222"/>
      <c r="BH787" s="222"/>
      <c r="BI787" s="222"/>
      <c r="BJ787" s="222"/>
      <c r="BK787" s="222"/>
      <c r="BL787" s="222"/>
      <c r="BM787" s="223">
        <v>11.317454120672716</v>
      </c>
    </row>
    <row r="788" spans="1:65">
      <c r="A788" s="29"/>
      <c r="B788" s="19">
        <v>1</v>
      </c>
      <c r="C788" s="9">
        <v>5</v>
      </c>
      <c r="D788" s="224">
        <v>11.23</v>
      </c>
      <c r="E788" s="228">
        <v>11.553254142149896</v>
      </c>
      <c r="F788" s="224">
        <v>11.2</v>
      </c>
      <c r="G788" s="224">
        <v>9.3699999999999992</v>
      </c>
      <c r="H788" s="224">
        <v>11.65</v>
      </c>
      <c r="I788" s="224">
        <v>11.5</v>
      </c>
      <c r="J788" s="224">
        <v>11.3</v>
      </c>
      <c r="K788" s="224">
        <v>11.3</v>
      </c>
      <c r="L788" s="224">
        <v>11.95</v>
      </c>
      <c r="M788" s="224">
        <v>10.537520545440001</v>
      </c>
      <c r="N788" s="224">
        <v>10.8</v>
      </c>
      <c r="O788" s="224">
        <v>10.6</v>
      </c>
      <c r="P788" s="224">
        <v>11</v>
      </c>
      <c r="Q788" s="224">
        <v>11.59</v>
      </c>
      <c r="R788" s="224">
        <v>9.7899999999999991</v>
      </c>
      <c r="S788" s="224">
        <v>13</v>
      </c>
      <c r="T788" s="224">
        <v>12.77</v>
      </c>
      <c r="U788" s="224">
        <v>12</v>
      </c>
      <c r="V788" s="224">
        <v>11.244</v>
      </c>
      <c r="W788" s="221"/>
      <c r="X788" s="222"/>
      <c r="Y788" s="222"/>
      <c r="Z788" s="222"/>
      <c r="AA788" s="222"/>
      <c r="AB788" s="222"/>
      <c r="AC788" s="222"/>
      <c r="AD788" s="222"/>
      <c r="AE788" s="222"/>
      <c r="AF788" s="222"/>
      <c r="AG788" s="222"/>
      <c r="AH788" s="222"/>
      <c r="AI788" s="222"/>
      <c r="AJ788" s="222"/>
      <c r="AK788" s="222"/>
      <c r="AL788" s="222"/>
      <c r="AM788" s="222"/>
      <c r="AN788" s="222"/>
      <c r="AO788" s="222"/>
      <c r="AP788" s="222"/>
      <c r="AQ788" s="222"/>
      <c r="AR788" s="222"/>
      <c r="AS788" s="222"/>
      <c r="AT788" s="222"/>
      <c r="AU788" s="222"/>
      <c r="AV788" s="222"/>
      <c r="AW788" s="222"/>
      <c r="AX788" s="222"/>
      <c r="AY788" s="222"/>
      <c r="AZ788" s="222"/>
      <c r="BA788" s="222"/>
      <c r="BB788" s="222"/>
      <c r="BC788" s="222"/>
      <c r="BD788" s="222"/>
      <c r="BE788" s="222"/>
      <c r="BF788" s="222"/>
      <c r="BG788" s="222"/>
      <c r="BH788" s="222"/>
      <c r="BI788" s="222"/>
      <c r="BJ788" s="222"/>
      <c r="BK788" s="222"/>
      <c r="BL788" s="222"/>
      <c r="BM788" s="223">
        <v>54</v>
      </c>
    </row>
    <row r="789" spans="1:65">
      <c r="A789" s="29"/>
      <c r="B789" s="19">
        <v>1</v>
      </c>
      <c r="C789" s="9">
        <v>6</v>
      </c>
      <c r="D789" s="224">
        <v>10.88</v>
      </c>
      <c r="E789" s="224">
        <v>11.051610652860115</v>
      </c>
      <c r="F789" s="224">
        <v>11</v>
      </c>
      <c r="G789" s="224">
        <v>8.6199999999999992</v>
      </c>
      <c r="H789" s="224">
        <v>11.65</v>
      </c>
      <c r="I789" s="224">
        <v>13.05</v>
      </c>
      <c r="J789" s="224">
        <v>11.5</v>
      </c>
      <c r="K789" s="224">
        <v>11.4</v>
      </c>
      <c r="L789" s="224">
        <v>12.4</v>
      </c>
      <c r="M789" s="224">
        <v>11.50332551172</v>
      </c>
      <c r="N789" s="224">
        <v>11.01</v>
      </c>
      <c r="O789" s="224">
        <v>10.3</v>
      </c>
      <c r="P789" s="224">
        <v>10.9</v>
      </c>
      <c r="Q789" s="228">
        <v>12.04</v>
      </c>
      <c r="R789" s="224">
        <v>9.86</v>
      </c>
      <c r="S789" s="224">
        <v>12.6</v>
      </c>
      <c r="T789" s="224">
        <v>13.38</v>
      </c>
      <c r="U789" s="224">
        <v>12</v>
      </c>
      <c r="V789" s="224">
        <v>12.173</v>
      </c>
      <c r="W789" s="221"/>
      <c r="X789" s="222"/>
      <c r="Y789" s="222"/>
      <c r="Z789" s="222"/>
      <c r="AA789" s="222"/>
      <c r="AB789" s="222"/>
      <c r="AC789" s="222"/>
      <c r="AD789" s="222"/>
      <c r="AE789" s="222"/>
      <c r="AF789" s="222"/>
      <c r="AG789" s="222"/>
      <c r="AH789" s="222"/>
      <c r="AI789" s="222"/>
      <c r="AJ789" s="222"/>
      <c r="AK789" s="222"/>
      <c r="AL789" s="222"/>
      <c r="AM789" s="222"/>
      <c r="AN789" s="222"/>
      <c r="AO789" s="222"/>
      <c r="AP789" s="222"/>
      <c r="AQ789" s="222"/>
      <c r="AR789" s="222"/>
      <c r="AS789" s="222"/>
      <c r="AT789" s="222"/>
      <c r="AU789" s="222"/>
      <c r="AV789" s="222"/>
      <c r="AW789" s="222"/>
      <c r="AX789" s="222"/>
      <c r="AY789" s="222"/>
      <c r="AZ789" s="222"/>
      <c r="BA789" s="222"/>
      <c r="BB789" s="222"/>
      <c r="BC789" s="222"/>
      <c r="BD789" s="222"/>
      <c r="BE789" s="222"/>
      <c r="BF789" s="222"/>
      <c r="BG789" s="222"/>
      <c r="BH789" s="222"/>
      <c r="BI789" s="222"/>
      <c r="BJ789" s="222"/>
      <c r="BK789" s="222"/>
      <c r="BL789" s="222"/>
      <c r="BM789" s="225"/>
    </row>
    <row r="790" spans="1:65">
      <c r="A790" s="29"/>
      <c r="B790" s="20" t="s">
        <v>260</v>
      </c>
      <c r="C790" s="12"/>
      <c r="D790" s="226">
        <v>11.161666666666667</v>
      </c>
      <c r="E790" s="226">
        <v>11.211702942834661</v>
      </c>
      <c r="F790" s="226">
        <v>10.883333333333333</v>
      </c>
      <c r="G790" s="226">
        <v>9.1016666666666648</v>
      </c>
      <c r="H790" s="226">
        <v>11.575000000000001</v>
      </c>
      <c r="I790" s="226">
        <v>12.358333333333334</v>
      </c>
      <c r="J790" s="226">
        <v>11.258333333333333</v>
      </c>
      <c r="K790" s="226">
        <v>11.516666666666667</v>
      </c>
      <c r="L790" s="226">
        <v>12.266666666666667</v>
      </c>
      <c r="M790" s="226">
        <v>10.942235589810002</v>
      </c>
      <c r="N790" s="226">
        <v>10.821666666666667</v>
      </c>
      <c r="O790" s="226">
        <v>10.300000000000002</v>
      </c>
      <c r="P790" s="226">
        <v>10.484999999999999</v>
      </c>
      <c r="Q790" s="226">
        <v>11.741666666666669</v>
      </c>
      <c r="R790" s="226">
        <v>9.6950000000000003</v>
      </c>
      <c r="S790" s="226">
        <v>12.583333333333334</v>
      </c>
      <c r="T790" s="226">
        <v>13.408333333333333</v>
      </c>
      <c r="U790" s="226">
        <v>11.933333333333332</v>
      </c>
      <c r="V790" s="226">
        <v>12.196</v>
      </c>
      <c r="W790" s="221"/>
      <c r="X790" s="222"/>
      <c r="Y790" s="222"/>
      <c r="Z790" s="222"/>
      <c r="AA790" s="222"/>
      <c r="AB790" s="222"/>
      <c r="AC790" s="222"/>
      <c r="AD790" s="222"/>
      <c r="AE790" s="222"/>
      <c r="AF790" s="222"/>
      <c r="AG790" s="222"/>
      <c r="AH790" s="222"/>
      <c r="AI790" s="222"/>
      <c r="AJ790" s="222"/>
      <c r="AK790" s="222"/>
      <c r="AL790" s="222"/>
      <c r="AM790" s="222"/>
      <c r="AN790" s="222"/>
      <c r="AO790" s="222"/>
      <c r="AP790" s="222"/>
      <c r="AQ790" s="222"/>
      <c r="AR790" s="222"/>
      <c r="AS790" s="222"/>
      <c r="AT790" s="222"/>
      <c r="AU790" s="222"/>
      <c r="AV790" s="222"/>
      <c r="AW790" s="222"/>
      <c r="AX790" s="222"/>
      <c r="AY790" s="222"/>
      <c r="AZ790" s="222"/>
      <c r="BA790" s="222"/>
      <c r="BB790" s="222"/>
      <c r="BC790" s="222"/>
      <c r="BD790" s="222"/>
      <c r="BE790" s="222"/>
      <c r="BF790" s="222"/>
      <c r="BG790" s="222"/>
      <c r="BH790" s="222"/>
      <c r="BI790" s="222"/>
      <c r="BJ790" s="222"/>
      <c r="BK790" s="222"/>
      <c r="BL790" s="222"/>
      <c r="BM790" s="225"/>
    </row>
    <row r="791" spans="1:65">
      <c r="A791" s="29"/>
      <c r="B791" s="3" t="s">
        <v>261</v>
      </c>
      <c r="C791" s="28"/>
      <c r="D791" s="224">
        <v>11.16</v>
      </c>
      <c r="E791" s="224">
        <v>11.167757748086025</v>
      </c>
      <c r="F791" s="224">
        <v>10.9</v>
      </c>
      <c r="G791" s="224">
        <v>9.1750000000000007</v>
      </c>
      <c r="H791" s="224">
        <v>11.65</v>
      </c>
      <c r="I791" s="224">
        <v>12.5</v>
      </c>
      <c r="J791" s="224">
        <v>11.3</v>
      </c>
      <c r="K791" s="224">
        <v>11.45</v>
      </c>
      <c r="L791" s="224">
        <v>12.25</v>
      </c>
      <c r="M791" s="224">
        <v>11.003109788790001</v>
      </c>
      <c r="N791" s="224">
        <v>10.805</v>
      </c>
      <c r="O791" s="224">
        <v>10.25</v>
      </c>
      <c r="P791" s="224">
        <v>10.42</v>
      </c>
      <c r="Q791" s="224">
        <v>11.664999999999999</v>
      </c>
      <c r="R791" s="224">
        <v>9.6900000000000013</v>
      </c>
      <c r="S791" s="224">
        <v>12.6</v>
      </c>
      <c r="T791" s="224">
        <v>13.4</v>
      </c>
      <c r="U791" s="224">
        <v>11.95</v>
      </c>
      <c r="V791" s="224">
        <v>11.887499999999999</v>
      </c>
      <c r="W791" s="221"/>
      <c r="X791" s="222"/>
      <c r="Y791" s="222"/>
      <c r="Z791" s="222"/>
      <c r="AA791" s="222"/>
      <c r="AB791" s="222"/>
      <c r="AC791" s="222"/>
      <c r="AD791" s="222"/>
      <c r="AE791" s="222"/>
      <c r="AF791" s="222"/>
      <c r="AG791" s="222"/>
      <c r="AH791" s="222"/>
      <c r="AI791" s="222"/>
      <c r="AJ791" s="222"/>
      <c r="AK791" s="222"/>
      <c r="AL791" s="222"/>
      <c r="AM791" s="222"/>
      <c r="AN791" s="222"/>
      <c r="AO791" s="222"/>
      <c r="AP791" s="222"/>
      <c r="AQ791" s="222"/>
      <c r="AR791" s="222"/>
      <c r="AS791" s="222"/>
      <c r="AT791" s="222"/>
      <c r="AU791" s="222"/>
      <c r="AV791" s="222"/>
      <c r="AW791" s="222"/>
      <c r="AX791" s="222"/>
      <c r="AY791" s="222"/>
      <c r="AZ791" s="222"/>
      <c r="BA791" s="222"/>
      <c r="BB791" s="222"/>
      <c r="BC791" s="222"/>
      <c r="BD791" s="222"/>
      <c r="BE791" s="222"/>
      <c r="BF791" s="222"/>
      <c r="BG791" s="222"/>
      <c r="BH791" s="222"/>
      <c r="BI791" s="222"/>
      <c r="BJ791" s="222"/>
      <c r="BK791" s="222"/>
      <c r="BL791" s="222"/>
      <c r="BM791" s="225"/>
    </row>
    <row r="792" spans="1:65">
      <c r="A792" s="29"/>
      <c r="B792" s="3" t="s">
        <v>262</v>
      </c>
      <c r="C792" s="28"/>
      <c r="D792" s="23">
        <v>0.18861777929629686</v>
      </c>
      <c r="E792" s="23">
        <v>0.17783145006960085</v>
      </c>
      <c r="F792" s="23">
        <v>0.23166067138525381</v>
      </c>
      <c r="G792" s="23">
        <v>0.53011005146730272</v>
      </c>
      <c r="H792" s="23">
        <v>0.16046806535881225</v>
      </c>
      <c r="I792" s="23">
        <v>0.57045303633749445</v>
      </c>
      <c r="J792" s="23">
        <v>0.18004629034408542</v>
      </c>
      <c r="K792" s="23">
        <v>0.31885210782848306</v>
      </c>
      <c r="L792" s="23">
        <v>0.60553007081949872</v>
      </c>
      <c r="M792" s="23">
        <v>0.43805979602607004</v>
      </c>
      <c r="N792" s="23">
        <v>0.13746514709797006</v>
      </c>
      <c r="O792" s="23">
        <v>0.25298221281347028</v>
      </c>
      <c r="P792" s="23">
        <v>0.4036706578387883</v>
      </c>
      <c r="Q792" s="23">
        <v>0.1663029364342872</v>
      </c>
      <c r="R792" s="23">
        <v>0.12501999840025566</v>
      </c>
      <c r="S792" s="23">
        <v>0.3371448748930746</v>
      </c>
      <c r="T792" s="23">
        <v>0.9033142679414885</v>
      </c>
      <c r="U792" s="23">
        <v>8.1649658092772318E-2</v>
      </c>
      <c r="V792" s="23">
        <v>1.3181702469711563</v>
      </c>
      <c r="W792" s="149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55"/>
    </row>
    <row r="793" spans="1:65">
      <c r="A793" s="29"/>
      <c r="B793" s="3" t="s">
        <v>86</v>
      </c>
      <c r="C793" s="28"/>
      <c r="D793" s="13">
        <v>1.6898711001609393E-2</v>
      </c>
      <c r="E793" s="13">
        <v>1.5861234548963141E-2</v>
      </c>
      <c r="F793" s="13">
        <v>2.12858197291198E-2</v>
      </c>
      <c r="G793" s="13">
        <v>5.8243184559674366E-2</v>
      </c>
      <c r="H793" s="13">
        <v>1.386333178045894E-2</v>
      </c>
      <c r="I793" s="13">
        <v>4.6159382576196444E-2</v>
      </c>
      <c r="J793" s="13">
        <v>1.5992268572383606E-2</v>
      </c>
      <c r="K793" s="13">
        <v>2.7686145397552795E-2</v>
      </c>
      <c r="L793" s="13">
        <v>4.9363864468980868E-2</v>
      </c>
      <c r="M793" s="13">
        <v>4.0033847967413064E-2</v>
      </c>
      <c r="N793" s="13">
        <v>1.2702770407944252E-2</v>
      </c>
      <c r="O793" s="13">
        <v>2.4561379884802934E-2</v>
      </c>
      <c r="P793" s="13">
        <v>3.8499824305082336E-2</v>
      </c>
      <c r="Q793" s="13">
        <v>1.4163486424495714E-2</v>
      </c>
      <c r="R793" s="13">
        <v>1.2895306694198623E-2</v>
      </c>
      <c r="S793" s="13">
        <v>2.6792970190178112E-2</v>
      </c>
      <c r="T793" s="13">
        <v>6.7369616005580252E-2</v>
      </c>
      <c r="U793" s="13">
        <v>6.8421501195060613E-3</v>
      </c>
      <c r="V793" s="13">
        <v>0.10808217833479471</v>
      </c>
      <c r="W793" s="149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55"/>
    </row>
    <row r="794" spans="1:65">
      <c r="A794" s="29"/>
      <c r="B794" s="3" t="s">
        <v>263</v>
      </c>
      <c r="C794" s="28"/>
      <c r="D794" s="13">
        <v>-1.3765238395929025E-2</v>
      </c>
      <c r="E794" s="13">
        <v>-9.3440783333849087E-3</v>
      </c>
      <c r="F794" s="13">
        <v>-3.8358519743977415E-2</v>
      </c>
      <c r="G794" s="13">
        <v>-0.19578497340304157</v>
      </c>
      <c r="H794" s="13">
        <v>2.2756520731711749E-2</v>
      </c>
      <c r="I794" s="13">
        <v>9.1971144884901657E-2</v>
      </c>
      <c r="J794" s="13">
        <v>-5.2238592451099297E-3</v>
      </c>
      <c r="K794" s="13">
        <v>1.7602240209665609E-2</v>
      </c>
      <c r="L794" s="13">
        <v>8.3871561207400802E-2</v>
      </c>
      <c r="M794" s="13">
        <v>-3.3153969688053064E-2</v>
      </c>
      <c r="N794" s="13">
        <v>-4.3807330581568937E-2</v>
      </c>
      <c r="O794" s="13">
        <v>-8.9901324964437812E-2</v>
      </c>
      <c r="P794" s="13">
        <v>-7.3554892451663356E-2</v>
      </c>
      <c r="Q794" s="13">
        <v>3.7483036508986212E-2</v>
      </c>
      <c r="R794" s="13">
        <v>-0.14335857723594425</v>
      </c>
      <c r="S794" s="13">
        <v>0.11185194118422226</v>
      </c>
      <c r="T794" s="13">
        <v>0.18474819428173084</v>
      </c>
      <c r="U794" s="13">
        <v>5.4418529652851655E-2</v>
      </c>
      <c r="V794" s="13">
        <v>7.7627518517836336E-2</v>
      </c>
      <c r="W794" s="149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5"/>
    </row>
    <row r="795" spans="1:65">
      <c r="A795" s="29"/>
      <c r="B795" s="45" t="s">
        <v>264</v>
      </c>
      <c r="C795" s="46"/>
      <c r="D795" s="44">
        <v>0.1</v>
      </c>
      <c r="E795" s="44">
        <v>0.05</v>
      </c>
      <c r="F795" s="44">
        <v>0.37</v>
      </c>
      <c r="G795" s="44">
        <v>2.15</v>
      </c>
      <c r="H795" s="44">
        <v>0.32</v>
      </c>
      <c r="I795" s="44">
        <v>1.1000000000000001</v>
      </c>
      <c r="J795" s="44">
        <v>0</v>
      </c>
      <c r="K795" s="44">
        <v>0.26</v>
      </c>
      <c r="L795" s="44">
        <v>1.01</v>
      </c>
      <c r="M795" s="44">
        <v>0.32</v>
      </c>
      <c r="N795" s="44">
        <v>0.44</v>
      </c>
      <c r="O795" s="44">
        <v>0.96</v>
      </c>
      <c r="P795" s="44">
        <v>0.77</v>
      </c>
      <c r="Q795" s="44">
        <v>0.48</v>
      </c>
      <c r="R795" s="44">
        <v>1.56</v>
      </c>
      <c r="S795" s="44">
        <v>1.32</v>
      </c>
      <c r="T795" s="44">
        <v>2.15</v>
      </c>
      <c r="U795" s="44">
        <v>0.67</v>
      </c>
      <c r="V795" s="44">
        <v>0.94</v>
      </c>
      <c r="W795" s="149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5"/>
    </row>
    <row r="796" spans="1:65">
      <c r="B796" s="30"/>
      <c r="C796" s="20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BM796" s="55"/>
    </row>
    <row r="797" spans="1:65" ht="15">
      <c r="B797" s="8" t="s">
        <v>527</v>
      </c>
      <c r="BM797" s="27" t="s">
        <v>66</v>
      </c>
    </row>
    <row r="798" spans="1:65" ht="15">
      <c r="A798" s="24" t="s">
        <v>9</v>
      </c>
      <c r="B798" s="18" t="s">
        <v>110</v>
      </c>
      <c r="C798" s="15" t="s">
        <v>111</v>
      </c>
      <c r="D798" s="16" t="s">
        <v>229</v>
      </c>
      <c r="E798" s="17" t="s">
        <v>229</v>
      </c>
      <c r="F798" s="17" t="s">
        <v>229</v>
      </c>
      <c r="G798" s="17" t="s">
        <v>229</v>
      </c>
      <c r="H798" s="17" t="s">
        <v>229</v>
      </c>
      <c r="I798" s="17" t="s">
        <v>229</v>
      </c>
      <c r="J798" s="17" t="s">
        <v>229</v>
      </c>
      <c r="K798" s="17" t="s">
        <v>229</v>
      </c>
      <c r="L798" s="17" t="s">
        <v>229</v>
      </c>
      <c r="M798" s="17" t="s">
        <v>229</v>
      </c>
      <c r="N798" s="17" t="s">
        <v>229</v>
      </c>
      <c r="O798" s="17" t="s">
        <v>229</v>
      </c>
      <c r="P798" s="17" t="s">
        <v>229</v>
      </c>
      <c r="Q798" s="17" t="s">
        <v>229</v>
      </c>
      <c r="R798" s="17" t="s">
        <v>229</v>
      </c>
      <c r="S798" s="17" t="s">
        <v>229</v>
      </c>
      <c r="T798" s="17" t="s">
        <v>229</v>
      </c>
      <c r="U798" s="17" t="s">
        <v>229</v>
      </c>
      <c r="V798" s="17" t="s">
        <v>229</v>
      </c>
      <c r="W798" s="149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7">
        <v>1</v>
      </c>
    </row>
    <row r="799" spans="1:65">
      <c r="A799" s="29"/>
      <c r="B799" s="19" t="s">
        <v>230</v>
      </c>
      <c r="C799" s="9" t="s">
        <v>230</v>
      </c>
      <c r="D799" s="147" t="s">
        <v>233</v>
      </c>
      <c r="E799" s="148" t="s">
        <v>234</v>
      </c>
      <c r="F799" s="148" t="s">
        <v>236</v>
      </c>
      <c r="G799" s="148" t="s">
        <v>238</v>
      </c>
      <c r="H799" s="148" t="s">
        <v>239</v>
      </c>
      <c r="I799" s="148" t="s">
        <v>240</v>
      </c>
      <c r="J799" s="148" t="s">
        <v>241</v>
      </c>
      <c r="K799" s="148" t="s">
        <v>242</v>
      </c>
      <c r="L799" s="148" t="s">
        <v>243</v>
      </c>
      <c r="M799" s="148" t="s">
        <v>244</v>
      </c>
      <c r="N799" s="148" t="s">
        <v>245</v>
      </c>
      <c r="O799" s="148" t="s">
        <v>246</v>
      </c>
      <c r="P799" s="148" t="s">
        <v>247</v>
      </c>
      <c r="Q799" s="148" t="s">
        <v>248</v>
      </c>
      <c r="R799" s="148" t="s">
        <v>249</v>
      </c>
      <c r="S799" s="148" t="s">
        <v>250</v>
      </c>
      <c r="T799" s="148" t="s">
        <v>284</v>
      </c>
      <c r="U799" s="148" t="s">
        <v>254</v>
      </c>
      <c r="V799" s="148" t="s">
        <v>299</v>
      </c>
      <c r="W799" s="149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7" t="s">
        <v>3</v>
      </c>
    </row>
    <row r="800" spans="1:65">
      <c r="A800" s="29"/>
      <c r="B800" s="19"/>
      <c r="C800" s="9"/>
      <c r="D800" s="10" t="s">
        <v>300</v>
      </c>
      <c r="E800" s="11" t="s">
        <v>300</v>
      </c>
      <c r="F800" s="11" t="s">
        <v>300</v>
      </c>
      <c r="G800" s="11" t="s">
        <v>301</v>
      </c>
      <c r="H800" s="11" t="s">
        <v>114</v>
      </c>
      <c r="I800" s="11" t="s">
        <v>301</v>
      </c>
      <c r="J800" s="11" t="s">
        <v>301</v>
      </c>
      <c r="K800" s="11" t="s">
        <v>301</v>
      </c>
      <c r="L800" s="11" t="s">
        <v>301</v>
      </c>
      <c r="M800" s="11" t="s">
        <v>301</v>
      </c>
      <c r="N800" s="11" t="s">
        <v>114</v>
      </c>
      <c r="O800" s="11" t="s">
        <v>301</v>
      </c>
      <c r="P800" s="11" t="s">
        <v>114</v>
      </c>
      <c r="Q800" s="11" t="s">
        <v>300</v>
      </c>
      <c r="R800" s="11" t="s">
        <v>300</v>
      </c>
      <c r="S800" s="11" t="s">
        <v>301</v>
      </c>
      <c r="T800" s="11" t="s">
        <v>301</v>
      </c>
      <c r="U800" s="11" t="s">
        <v>114</v>
      </c>
      <c r="V800" s="11" t="s">
        <v>114</v>
      </c>
      <c r="W800" s="149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7">
        <v>1</v>
      </c>
    </row>
    <row r="801" spans="1:65">
      <c r="A801" s="29"/>
      <c r="B801" s="19"/>
      <c r="C801" s="9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149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7">
        <v>2</v>
      </c>
    </row>
    <row r="802" spans="1:65">
      <c r="A802" s="29"/>
      <c r="B802" s="18">
        <v>1</v>
      </c>
      <c r="C802" s="14">
        <v>1</v>
      </c>
      <c r="D802" s="220">
        <v>11.4</v>
      </c>
      <c r="E802" s="220">
        <v>11.133280251795423</v>
      </c>
      <c r="F802" s="227">
        <v>13.551</v>
      </c>
      <c r="G802" s="227">
        <v>12</v>
      </c>
      <c r="H802" s="220">
        <v>11</v>
      </c>
      <c r="I802" s="220">
        <v>11.4</v>
      </c>
      <c r="J802" s="220">
        <v>10.6</v>
      </c>
      <c r="K802" s="220">
        <v>11</v>
      </c>
      <c r="L802" s="220">
        <v>11.4</v>
      </c>
      <c r="M802" s="220">
        <v>10.199999999999999</v>
      </c>
      <c r="N802" s="220">
        <v>11.820152105966001</v>
      </c>
      <c r="O802" s="220">
        <v>10.33</v>
      </c>
      <c r="P802" s="227">
        <v>11</v>
      </c>
      <c r="Q802" s="220">
        <v>11.6</v>
      </c>
      <c r="R802" s="220">
        <v>11.3</v>
      </c>
      <c r="S802" s="220">
        <v>10.4</v>
      </c>
      <c r="T802" s="227">
        <v>12</v>
      </c>
      <c r="U802" s="227">
        <v>11</v>
      </c>
      <c r="V802" s="220">
        <v>10.526</v>
      </c>
      <c r="W802" s="221"/>
      <c r="X802" s="222"/>
      <c r="Y802" s="222"/>
      <c r="Z802" s="222"/>
      <c r="AA802" s="222"/>
      <c r="AB802" s="222"/>
      <c r="AC802" s="222"/>
      <c r="AD802" s="222"/>
      <c r="AE802" s="222"/>
      <c r="AF802" s="222"/>
      <c r="AG802" s="222"/>
      <c r="AH802" s="222"/>
      <c r="AI802" s="222"/>
      <c r="AJ802" s="222"/>
      <c r="AK802" s="222"/>
      <c r="AL802" s="222"/>
      <c r="AM802" s="222"/>
      <c r="AN802" s="222"/>
      <c r="AO802" s="222"/>
      <c r="AP802" s="222"/>
      <c r="AQ802" s="222"/>
      <c r="AR802" s="222"/>
      <c r="AS802" s="222"/>
      <c r="AT802" s="222"/>
      <c r="AU802" s="222"/>
      <c r="AV802" s="222"/>
      <c r="AW802" s="222"/>
      <c r="AX802" s="222"/>
      <c r="AY802" s="222"/>
      <c r="AZ802" s="222"/>
      <c r="BA802" s="222"/>
      <c r="BB802" s="222"/>
      <c r="BC802" s="222"/>
      <c r="BD802" s="222"/>
      <c r="BE802" s="222"/>
      <c r="BF802" s="222"/>
      <c r="BG802" s="222"/>
      <c r="BH802" s="222"/>
      <c r="BI802" s="222"/>
      <c r="BJ802" s="222"/>
      <c r="BK802" s="222"/>
      <c r="BL802" s="222"/>
      <c r="BM802" s="223">
        <v>1</v>
      </c>
    </row>
    <row r="803" spans="1:65">
      <c r="A803" s="29"/>
      <c r="B803" s="19">
        <v>1</v>
      </c>
      <c r="C803" s="9">
        <v>2</v>
      </c>
      <c r="D803" s="224">
        <v>11.2</v>
      </c>
      <c r="E803" s="224">
        <v>10.971447736872069</v>
      </c>
      <c r="F803" s="229">
        <v>13.545999999999999</v>
      </c>
      <c r="G803" s="229">
        <v>12</v>
      </c>
      <c r="H803" s="224">
        <v>11</v>
      </c>
      <c r="I803" s="224">
        <v>11.6</v>
      </c>
      <c r="J803" s="224">
        <v>10.7</v>
      </c>
      <c r="K803" s="224">
        <v>11.2</v>
      </c>
      <c r="L803" s="224">
        <v>11</v>
      </c>
      <c r="M803" s="224">
        <v>10.5</v>
      </c>
      <c r="N803" s="224">
        <v>11.494006330566</v>
      </c>
      <c r="O803" s="224">
        <v>10.38</v>
      </c>
      <c r="P803" s="229">
        <v>11</v>
      </c>
      <c r="Q803" s="224">
        <v>9.3000000000000007</v>
      </c>
      <c r="R803" s="224">
        <v>11.2</v>
      </c>
      <c r="S803" s="224">
        <v>10.1</v>
      </c>
      <c r="T803" s="229">
        <v>11</v>
      </c>
      <c r="U803" s="229">
        <v>11</v>
      </c>
      <c r="V803" s="224">
        <v>10.65</v>
      </c>
      <c r="W803" s="221"/>
      <c r="X803" s="222"/>
      <c r="Y803" s="222"/>
      <c r="Z803" s="222"/>
      <c r="AA803" s="222"/>
      <c r="AB803" s="222"/>
      <c r="AC803" s="222"/>
      <c r="AD803" s="222"/>
      <c r="AE803" s="222"/>
      <c r="AF803" s="222"/>
      <c r="AG803" s="222"/>
      <c r="AH803" s="222"/>
      <c r="AI803" s="222"/>
      <c r="AJ803" s="222"/>
      <c r="AK803" s="222"/>
      <c r="AL803" s="222"/>
      <c r="AM803" s="222"/>
      <c r="AN803" s="222"/>
      <c r="AO803" s="222"/>
      <c r="AP803" s="222"/>
      <c r="AQ803" s="222"/>
      <c r="AR803" s="222"/>
      <c r="AS803" s="222"/>
      <c r="AT803" s="222"/>
      <c r="AU803" s="222"/>
      <c r="AV803" s="222"/>
      <c r="AW803" s="222"/>
      <c r="AX803" s="222"/>
      <c r="AY803" s="222"/>
      <c r="AZ803" s="222"/>
      <c r="BA803" s="222"/>
      <c r="BB803" s="222"/>
      <c r="BC803" s="222"/>
      <c r="BD803" s="222"/>
      <c r="BE803" s="222"/>
      <c r="BF803" s="222"/>
      <c r="BG803" s="222"/>
      <c r="BH803" s="222"/>
      <c r="BI803" s="222"/>
      <c r="BJ803" s="222"/>
      <c r="BK803" s="222"/>
      <c r="BL803" s="222"/>
      <c r="BM803" s="223">
        <v>37</v>
      </c>
    </row>
    <row r="804" spans="1:65">
      <c r="A804" s="29"/>
      <c r="B804" s="19">
        <v>1</v>
      </c>
      <c r="C804" s="9">
        <v>3</v>
      </c>
      <c r="D804" s="224">
        <v>11.4</v>
      </c>
      <c r="E804" s="224">
        <v>10.786413948451385</v>
      </c>
      <c r="F804" s="229">
        <v>13.625999999999999</v>
      </c>
      <c r="G804" s="229">
        <v>12</v>
      </c>
      <c r="H804" s="224">
        <v>11</v>
      </c>
      <c r="I804" s="224">
        <v>11.8</v>
      </c>
      <c r="J804" s="224">
        <v>10.1</v>
      </c>
      <c r="K804" s="224">
        <v>11.2</v>
      </c>
      <c r="L804" s="224">
        <v>11.2</v>
      </c>
      <c r="M804" s="224">
        <v>11.4</v>
      </c>
      <c r="N804" s="224">
        <v>11.319365158266001</v>
      </c>
      <c r="O804" s="224">
        <v>10.19</v>
      </c>
      <c r="P804" s="229">
        <v>11</v>
      </c>
      <c r="Q804" s="224">
        <v>10.7</v>
      </c>
      <c r="R804" s="224">
        <v>11</v>
      </c>
      <c r="S804" s="224">
        <v>9.9</v>
      </c>
      <c r="T804" s="229">
        <v>11</v>
      </c>
      <c r="U804" s="229">
        <v>12</v>
      </c>
      <c r="V804" s="224">
        <v>10.489000000000001</v>
      </c>
      <c r="W804" s="221"/>
      <c r="X804" s="222"/>
      <c r="Y804" s="222"/>
      <c r="Z804" s="222"/>
      <c r="AA804" s="222"/>
      <c r="AB804" s="222"/>
      <c r="AC804" s="222"/>
      <c r="AD804" s="222"/>
      <c r="AE804" s="222"/>
      <c r="AF804" s="222"/>
      <c r="AG804" s="222"/>
      <c r="AH804" s="222"/>
      <c r="AI804" s="222"/>
      <c r="AJ804" s="222"/>
      <c r="AK804" s="222"/>
      <c r="AL804" s="222"/>
      <c r="AM804" s="222"/>
      <c r="AN804" s="222"/>
      <c r="AO804" s="222"/>
      <c r="AP804" s="222"/>
      <c r="AQ804" s="222"/>
      <c r="AR804" s="222"/>
      <c r="AS804" s="222"/>
      <c r="AT804" s="222"/>
      <c r="AU804" s="222"/>
      <c r="AV804" s="222"/>
      <c r="AW804" s="222"/>
      <c r="AX804" s="222"/>
      <c r="AY804" s="222"/>
      <c r="AZ804" s="222"/>
      <c r="BA804" s="222"/>
      <c r="BB804" s="222"/>
      <c r="BC804" s="222"/>
      <c r="BD804" s="222"/>
      <c r="BE804" s="222"/>
      <c r="BF804" s="222"/>
      <c r="BG804" s="222"/>
      <c r="BH804" s="222"/>
      <c r="BI804" s="222"/>
      <c r="BJ804" s="222"/>
      <c r="BK804" s="222"/>
      <c r="BL804" s="222"/>
      <c r="BM804" s="223">
        <v>16</v>
      </c>
    </row>
    <row r="805" spans="1:65">
      <c r="A805" s="29"/>
      <c r="B805" s="19">
        <v>1</v>
      </c>
      <c r="C805" s="9">
        <v>4</v>
      </c>
      <c r="D805" s="224">
        <v>11.5</v>
      </c>
      <c r="E805" s="224">
        <v>10.953920200137208</v>
      </c>
      <c r="F805" s="229">
        <v>13.585000000000001</v>
      </c>
      <c r="G805" s="229">
        <v>13</v>
      </c>
      <c r="H805" s="224">
        <v>11</v>
      </c>
      <c r="I805" s="224">
        <v>11.6</v>
      </c>
      <c r="J805" s="224">
        <v>10.3</v>
      </c>
      <c r="K805" s="224">
        <v>11.4</v>
      </c>
      <c r="L805" s="224">
        <v>10.8</v>
      </c>
      <c r="M805" s="224">
        <v>10.7</v>
      </c>
      <c r="N805" s="224">
        <v>11.425092398964948</v>
      </c>
      <c r="O805" s="224">
        <v>10.19</v>
      </c>
      <c r="P805" s="229">
        <v>11</v>
      </c>
      <c r="Q805" s="224">
        <v>9.6</v>
      </c>
      <c r="R805" s="224">
        <v>11.4</v>
      </c>
      <c r="S805" s="224">
        <v>10.199999999999999</v>
      </c>
      <c r="T805" s="229">
        <v>12</v>
      </c>
      <c r="U805" s="229">
        <v>11</v>
      </c>
      <c r="V805" s="224">
        <v>10.52</v>
      </c>
      <c r="W805" s="221"/>
      <c r="X805" s="222"/>
      <c r="Y805" s="222"/>
      <c r="Z805" s="222"/>
      <c r="AA805" s="222"/>
      <c r="AB805" s="222"/>
      <c r="AC805" s="222"/>
      <c r="AD805" s="222"/>
      <c r="AE805" s="222"/>
      <c r="AF805" s="222"/>
      <c r="AG805" s="222"/>
      <c r="AH805" s="222"/>
      <c r="AI805" s="222"/>
      <c r="AJ805" s="222"/>
      <c r="AK805" s="222"/>
      <c r="AL805" s="222"/>
      <c r="AM805" s="222"/>
      <c r="AN805" s="222"/>
      <c r="AO805" s="222"/>
      <c r="AP805" s="222"/>
      <c r="AQ805" s="222"/>
      <c r="AR805" s="222"/>
      <c r="AS805" s="222"/>
      <c r="AT805" s="222"/>
      <c r="AU805" s="222"/>
      <c r="AV805" s="222"/>
      <c r="AW805" s="222"/>
      <c r="AX805" s="222"/>
      <c r="AY805" s="222"/>
      <c r="AZ805" s="222"/>
      <c r="BA805" s="222"/>
      <c r="BB805" s="222"/>
      <c r="BC805" s="222"/>
      <c r="BD805" s="222"/>
      <c r="BE805" s="222"/>
      <c r="BF805" s="222"/>
      <c r="BG805" s="222"/>
      <c r="BH805" s="222"/>
      <c r="BI805" s="222"/>
      <c r="BJ805" s="222"/>
      <c r="BK805" s="222"/>
      <c r="BL805" s="222"/>
      <c r="BM805" s="223">
        <v>10.915282418772623</v>
      </c>
    </row>
    <row r="806" spans="1:65">
      <c r="A806" s="29"/>
      <c r="B806" s="19">
        <v>1</v>
      </c>
      <c r="C806" s="9">
        <v>5</v>
      </c>
      <c r="D806" s="224">
        <v>11.6</v>
      </c>
      <c r="E806" s="224">
        <v>11.118474134302211</v>
      </c>
      <c r="F806" s="229">
        <v>13.512</v>
      </c>
      <c r="G806" s="229">
        <v>13</v>
      </c>
      <c r="H806" s="224">
        <v>11</v>
      </c>
      <c r="I806" s="224">
        <v>11.7</v>
      </c>
      <c r="J806" s="224">
        <v>9.4</v>
      </c>
      <c r="K806" s="224">
        <v>11.2</v>
      </c>
      <c r="L806" s="224">
        <v>10.8</v>
      </c>
      <c r="M806" s="224">
        <v>10.7</v>
      </c>
      <c r="N806" s="224">
        <v>11.958427968565999</v>
      </c>
      <c r="O806" s="224">
        <v>10.19</v>
      </c>
      <c r="P806" s="229">
        <v>11</v>
      </c>
      <c r="Q806" s="224">
        <v>11.2</v>
      </c>
      <c r="R806" s="224">
        <v>11.3</v>
      </c>
      <c r="S806" s="224">
        <v>10.4</v>
      </c>
      <c r="T806" s="229">
        <v>13</v>
      </c>
      <c r="U806" s="229">
        <v>11</v>
      </c>
      <c r="V806" s="224">
        <v>10.670999999999999</v>
      </c>
      <c r="W806" s="221"/>
      <c r="X806" s="222"/>
      <c r="Y806" s="222"/>
      <c r="Z806" s="222"/>
      <c r="AA806" s="222"/>
      <c r="AB806" s="222"/>
      <c r="AC806" s="222"/>
      <c r="AD806" s="222"/>
      <c r="AE806" s="222"/>
      <c r="AF806" s="222"/>
      <c r="AG806" s="222"/>
      <c r="AH806" s="222"/>
      <c r="AI806" s="222"/>
      <c r="AJ806" s="222"/>
      <c r="AK806" s="222"/>
      <c r="AL806" s="222"/>
      <c r="AM806" s="222"/>
      <c r="AN806" s="222"/>
      <c r="AO806" s="222"/>
      <c r="AP806" s="222"/>
      <c r="AQ806" s="222"/>
      <c r="AR806" s="222"/>
      <c r="AS806" s="222"/>
      <c r="AT806" s="222"/>
      <c r="AU806" s="222"/>
      <c r="AV806" s="222"/>
      <c r="AW806" s="222"/>
      <c r="AX806" s="222"/>
      <c r="AY806" s="222"/>
      <c r="AZ806" s="222"/>
      <c r="BA806" s="222"/>
      <c r="BB806" s="222"/>
      <c r="BC806" s="222"/>
      <c r="BD806" s="222"/>
      <c r="BE806" s="222"/>
      <c r="BF806" s="222"/>
      <c r="BG806" s="222"/>
      <c r="BH806" s="222"/>
      <c r="BI806" s="222"/>
      <c r="BJ806" s="222"/>
      <c r="BK806" s="222"/>
      <c r="BL806" s="222"/>
      <c r="BM806" s="223">
        <v>55</v>
      </c>
    </row>
    <row r="807" spans="1:65">
      <c r="A807" s="29"/>
      <c r="B807" s="19">
        <v>1</v>
      </c>
      <c r="C807" s="9">
        <v>6</v>
      </c>
      <c r="D807" s="224">
        <v>11.2</v>
      </c>
      <c r="E807" s="224">
        <v>11.068778045047171</v>
      </c>
      <c r="F807" s="229">
        <v>13.497</v>
      </c>
      <c r="G807" s="229">
        <v>12</v>
      </c>
      <c r="H807" s="224">
        <v>11</v>
      </c>
      <c r="I807" s="224">
        <v>11.8</v>
      </c>
      <c r="J807" s="224">
        <v>10.5</v>
      </c>
      <c r="K807" s="224">
        <v>11.5</v>
      </c>
      <c r="L807" s="224">
        <v>10.9</v>
      </c>
      <c r="M807" s="224">
        <v>10.8</v>
      </c>
      <c r="N807" s="224">
        <v>11.931364897966001</v>
      </c>
      <c r="O807" s="224">
        <v>10.37</v>
      </c>
      <c r="P807" s="229">
        <v>11</v>
      </c>
      <c r="Q807" s="224">
        <v>10.5</v>
      </c>
      <c r="R807" s="224">
        <v>11.5</v>
      </c>
      <c r="S807" s="224">
        <v>10.4</v>
      </c>
      <c r="T807" s="229">
        <v>12</v>
      </c>
      <c r="U807" s="229">
        <v>11</v>
      </c>
      <c r="V807" s="224">
        <v>10.696999999999999</v>
      </c>
      <c r="W807" s="221"/>
      <c r="X807" s="222"/>
      <c r="Y807" s="222"/>
      <c r="Z807" s="222"/>
      <c r="AA807" s="222"/>
      <c r="AB807" s="222"/>
      <c r="AC807" s="222"/>
      <c r="AD807" s="222"/>
      <c r="AE807" s="222"/>
      <c r="AF807" s="222"/>
      <c r="AG807" s="222"/>
      <c r="AH807" s="222"/>
      <c r="AI807" s="222"/>
      <c r="AJ807" s="222"/>
      <c r="AK807" s="222"/>
      <c r="AL807" s="222"/>
      <c r="AM807" s="222"/>
      <c r="AN807" s="222"/>
      <c r="AO807" s="222"/>
      <c r="AP807" s="222"/>
      <c r="AQ807" s="222"/>
      <c r="AR807" s="222"/>
      <c r="AS807" s="222"/>
      <c r="AT807" s="222"/>
      <c r="AU807" s="222"/>
      <c r="AV807" s="222"/>
      <c r="AW807" s="222"/>
      <c r="AX807" s="222"/>
      <c r="AY807" s="222"/>
      <c r="AZ807" s="222"/>
      <c r="BA807" s="222"/>
      <c r="BB807" s="222"/>
      <c r="BC807" s="222"/>
      <c r="BD807" s="222"/>
      <c r="BE807" s="222"/>
      <c r="BF807" s="222"/>
      <c r="BG807" s="222"/>
      <c r="BH807" s="222"/>
      <c r="BI807" s="222"/>
      <c r="BJ807" s="222"/>
      <c r="BK807" s="222"/>
      <c r="BL807" s="222"/>
      <c r="BM807" s="225"/>
    </row>
    <row r="808" spans="1:65">
      <c r="A808" s="29"/>
      <c r="B808" s="20" t="s">
        <v>260</v>
      </c>
      <c r="C808" s="12"/>
      <c r="D808" s="226">
        <v>11.383333333333333</v>
      </c>
      <c r="E808" s="226">
        <v>11.005385719434244</v>
      </c>
      <c r="F808" s="226">
        <v>13.552833333333332</v>
      </c>
      <c r="G808" s="226">
        <v>12.333333333333334</v>
      </c>
      <c r="H808" s="226">
        <v>11</v>
      </c>
      <c r="I808" s="226">
        <v>11.649999999999999</v>
      </c>
      <c r="J808" s="226">
        <v>10.266666666666667</v>
      </c>
      <c r="K808" s="226">
        <v>11.25</v>
      </c>
      <c r="L808" s="226">
        <v>11.016666666666666</v>
      </c>
      <c r="M808" s="226">
        <v>10.716666666666667</v>
      </c>
      <c r="N808" s="226">
        <v>11.658068143382492</v>
      </c>
      <c r="O808" s="226">
        <v>10.274999999999999</v>
      </c>
      <c r="P808" s="226">
        <v>11</v>
      </c>
      <c r="Q808" s="226">
        <v>10.483333333333333</v>
      </c>
      <c r="R808" s="226">
        <v>11.283333333333333</v>
      </c>
      <c r="S808" s="226">
        <v>10.233333333333333</v>
      </c>
      <c r="T808" s="226">
        <v>11.833333333333334</v>
      </c>
      <c r="U808" s="226">
        <v>11.166666666666666</v>
      </c>
      <c r="V808" s="226">
        <v>10.592166666666666</v>
      </c>
      <c r="W808" s="221"/>
      <c r="X808" s="222"/>
      <c r="Y808" s="222"/>
      <c r="Z808" s="222"/>
      <c r="AA808" s="222"/>
      <c r="AB808" s="222"/>
      <c r="AC808" s="222"/>
      <c r="AD808" s="222"/>
      <c r="AE808" s="222"/>
      <c r="AF808" s="222"/>
      <c r="AG808" s="222"/>
      <c r="AH808" s="222"/>
      <c r="AI808" s="222"/>
      <c r="AJ808" s="222"/>
      <c r="AK808" s="222"/>
      <c r="AL808" s="222"/>
      <c r="AM808" s="222"/>
      <c r="AN808" s="222"/>
      <c r="AO808" s="222"/>
      <c r="AP808" s="222"/>
      <c r="AQ808" s="222"/>
      <c r="AR808" s="222"/>
      <c r="AS808" s="222"/>
      <c r="AT808" s="222"/>
      <c r="AU808" s="222"/>
      <c r="AV808" s="222"/>
      <c r="AW808" s="222"/>
      <c r="AX808" s="222"/>
      <c r="AY808" s="222"/>
      <c r="AZ808" s="222"/>
      <c r="BA808" s="222"/>
      <c r="BB808" s="222"/>
      <c r="BC808" s="222"/>
      <c r="BD808" s="222"/>
      <c r="BE808" s="222"/>
      <c r="BF808" s="222"/>
      <c r="BG808" s="222"/>
      <c r="BH808" s="222"/>
      <c r="BI808" s="222"/>
      <c r="BJ808" s="222"/>
      <c r="BK808" s="222"/>
      <c r="BL808" s="222"/>
      <c r="BM808" s="225"/>
    </row>
    <row r="809" spans="1:65">
      <c r="A809" s="29"/>
      <c r="B809" s="3" t="s">
        <v>261</v>
      </c>
      <c r="C809" s="28"/>
      <c r="D809" s="224">
        <v>11.4</v>
      </c>
      <c r="E809" s="224">
        <v>11.02011289095962</v>
      </c>
      <c r="F809" s="224">
        <v>13.548500000000001</v>
      </c>
      <c r="G809" s="224">
        <v>12</v>
      </c>
      <c r="H809" s="224">
        <v>11</v>
      </c>
      <c r="I809" s="224">
        <v>11.649999999999999</v>
      </c>
      <c r="J809" s="224">
        <v>10.4</v>
      </c>
      <c r="K809" s="224">
        <v>11.2</v>
      </c>
      <c r="L809" s="224">
        <v>10.95</v>
      </c>
      <c r="M809" s="224">
        <v>10.7</v>
      </c>
      <c r="N809" s="224">
        <v>11.657079218266</v>
      </c>
      <c r="O809" s="224">
        <v>10.26</v>
      </c>
      <c r="P809" s="224">
        <v>11</v>
      </c>
      <c r="Q809" s="224">
        <v>10.6</v>
      </c>
      <c r="R809" s="224">
        <v>11.3</v>
      </c>
      <c r="S809" s="224">
        <v>10.3</v>
      </c>
      <c r="T809" s="224">
        <v>12</v>
      </c>
      <c r="U809" s="224">
        <v>11</v>
      </c>
      <c r="V809" s="224">
        <v>10.588000000000001</v>
      </c>
      <c r="W809" s="221"/>
      <c r="X809" s="222"/>
      <c r="Y809" s="222"/>
      <c r="Z809" s="222"/>
      <c r="AA809" s="222"/>
      <c r="AB809" s="222"/>
      <c r="AC809" s="222"/>
      <c r="AD809" s="222"/>
      <c r="AE809" s="222"/>
      <c r="AF809" s="222"/>
      <c r="AG809" s="222"/>
      <c r="AH809" s="222"/>
      <c r="AI809" s="222"/>
      <c r="AJ809" s="222"/>
      <c r="AK809" s="222"/>
      <c r="AL809" s="222"/>
      <c r="AM809" s="222"/>
      <c r="AN809" s="222"/>
      <c r="AO809" s="222"/>
      <c r="AP809" s="222"/>
      <c r="AQ809" s="222"/>
      <c r="AR809" s="222"/>
      <c r="AS809" s="222"/>
      <c r="AT809" s="222"/>
      <c r="AU809" s="222"/>
      <c r="AV809" s="222"/>
      <c r="AW809" s="222"/>
      <c r="AX809" s="222"/>
      <c r="AY809" s="222"/>
      <c r="AZ809" s="222"/>
      <c r="BA809" s="222"/>
      <c r="BB809" s="222"/>
      <c r="BC809" s="222"/>
      <c r="BD809" s="222"/>
      <c r="BE809" s="222"/>
      <c r="BF809" s="222"/>
      <c r="BG809" s="222"/>
      <c r="BH809" s="222"/>
      <c r="BI809" s="222"/>
      <c r="BJ809" s="222"/>
      <c r="BK809" s="222"/>
      <c r="BL809" s="222"/>
      <c r="BM809" s="225"/>
    </row>
    <row r="810" spans="1:65">
      <c r="A810" s="29"/>
      <c r="B810" s="3" t="s">
        <v>262</v>
      </c>
      <c r="C810" s="28"/>
      <c r="D810" s="23">
        <v>0.16020819787597246</v>
      </c>
      <c r="E810" s="23">
        <v>0.13031785047039671</v>
      </c>
      <c r="F810" s="23">
        <v>4.7376857923111131E-2</v>
      </c>
      <c r="G810" s="23">
        <v>0.51639777949432231</v>
      </c>
      <c r="H810" s="23">
        <v>0</v>
      </c>
      <c r="I810" s="23">
        <v>0.15165750888103119</v>
      </c>
      <c r="J810" s="23">
        <v>0.47609522856952308</v>
      </c>
      <c r="K810" s="23">
        <v>0.17606816861659028</v>
      </c>
      <c r="L810" s="23">
        <v>0.24013884872437138</v>
      </c>
      <c r="M810" s="23">
        <v>0.39707262140151006</v>
      </c>
      <c r="N810" s="23">
        <v>0.2782416358546228</v>
      </c>
      <c r="O810" s="23">
        <v>9.4604439642122812E-2</v>
      </c>
      <c r="P810" s="23">
        <v>0</v>
      </c>
      <c r="Q810" s="23">
        <v>0.89312186551817552</v>
      </c>
      <c r="R810" s="23">
        <v>0.17224014243685098</v>
      </c>
      <c r="S810" s="23">
        <v>0.20655911179772904</v>
      </c>
      <c r="T810" s="23">
        <v>0.752772652709081</v>
      </c>
      <c r="U810" s="23">
        <v>0.40824829046386302</v>
      </c>
      <c r="V810" s="23">
        <v>9.0309283391391201E-2</v>
      </c>
      <c r="W810" s="149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5"/>
    </row>
    <row r="811" spans="1:65">
      <c r="A811" s="29"/>
      <c r="B811" s="3" t="s">
        <v>86</v>
      </c>
      <c r="C811" s="28"/>
      <c r="D811" s="13">
        <v>1.4073926606966835E-2</v>
      </c>
      <c r="E811" s="13">
        <v>1.1841279696382689E-2</v>
      </c>
      <c r="F811" s="13">
        <v>3.4957161176465785E-3</v>
      </c>
      <c r="G811" s="13">
        <v>4.1870090229269373E-2</v>
      </c>
      <c r="H811" s="13">
        <v>0</v>
      </c>
      <c r="I811" s="13">
        <v>1.3017811921118559E-2</v>
      </c>
      <c r="J811" s="13">
        <v>4.6372911873654839E-2</v>
      </c>
      <c r="K811" s="13">
        <v>1.5650503877030247E-2</v>
      </c>
      <c r="L811" s="13">
        <v>2.1797777493891505E-2</v>
      </c>
      <c r="M811" s="13">
        <v>3.7051877580234219E-2</v>
      </c>
      <c r="N811" s="13">
        <v>2.3866873347499006E-2</v>
      </c>
      <c r="O811" s="13">
        <v>9.2072447340265529E-3</v>
      </c>
      <c r="P811" s="13">
        <v>0</v>
      </c>
      <c r="Q811" s="13">
        <v>8.519445458043011E-2</v>
      </c>
      <c r="R811" s="13">
        <v>1.5265005238125641E-2</v>
      </c>
      <c r="S811" s="13">
        <v>2.0184929491634761E-2</v>
      </c>
      <c r="T811" s="13">
        <v>6.3614590369781496E-2</v>
      </c>
      <c r="U811" s="13">
        <v>3.6559548399748926E-2</v>
      </c>
      <c r="V811" s="13">
        <v>8.5260444093645821E-3</v>
      </c>
      <c r="W811" s="149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5"/>
    </row>
    <row r="812" spans="1:65">
      <c r="A812" s="29"/>
      <c r="B812" s="3" t="s">
        <v>263</v>
      </c>
      <c r="C812" s="28"/>
      <c r="D812" s="13">
        <v>4.2880330219924767E-2</v>
      </c>
      <c r="E812" s="13">
        <v>8.2547841828313206E-3</v>
      </c>
      <c r="F812" s="13">
        <v>0.24163835743036044</v>
      </c>
      <c r="G812" s="13">
        <v>0.12991426700255415</v>
      </c>
      <c r="H812" s="13">
        <v>7.761373272548111E-3</v>
      </c>
      <c r="I812" s="13">
        <v>6.7310908965925842E-2</v>
      </c>
      <c r="J812" s="13">
        <v>-5.9422718278954956E-2</v>
      </c>
      <c r="K812" s="13">
        <v>3.066504084692423E-2</v>
      </c>
      <c r="L812" s="13">
        <v>9.2882844441730672E-3</v>
      </c>
      <c r="M812" s="13">
        <v>-1.8196116645078031E-2</v>
      </c>
      <c r="N812" s="13">
        <v>6.8050069261825996E-2</v>
      </c>
      <c r="O812" s="13">
        <v>-5.8659262693142589E-2</v>
      </c>
      <c r="P812" s="13">
        <v>7.761373272548111E-3</v>
      </c>
      <c r="Q812" s="13">
        <v>-3.9572873047829193E-2</v>
      </c>
      <c r="R812" s="13">
        <v>3.3718863190174364E-2</v>
      </c>
      <c r="S812" s="13">
        <v>-6.2476540622205312E-2</v>
      </c>
      <c r="T812" s="13">
        <v>8.4106931853801914E-2</v>
      </c>
      <c r="U812" s="13">
        <v>2.3030484988798783E-2</v>
      </c>
      <c r="V812" s="13">
        <v>-2.9602143097117506E-2</v>
      </c>
      <c r="W812" s="149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5"/>
    </row>
    <row r="813" spans="1:65">
      <c r="A813" s="29"/>
      <c r="B813" s="45" t="s">
        <v>264</v>
      </c>
      <c r="C813" s="46"/>
      <c r="D813" s="44">
        <v>0.62</v>
      </c>
      <c r="E813" s="44">
        <v>0</v>
      </c>
      <c r="F813" s="44">
        <v>4.16</v>
      </c>
      <c r="G813" s="44" t="s">
        <v>265</v>
      </c>
      <c r="H813" s="44">
        <v>0.01</v>
      </c>
      <c r="I813" s="44">
        <v>1.05</v>
      </c>
      <c r="J813" s="44">
        <v>1.21</v>
      </c>
      <c r="K813" s="44">
        <v>0.4</v>
      </c>
      <c r="L813" s="44">
        <v>0.02</v>
      </c>
      <c r="M813" s="44">
        <v>0.47</v>
      </c>
      <c r="N813" s="44">
        <v>1.07</v>
      </c>
      <c r="O813" s="44">
        <v>1.19</v>
      </c>
      <c r="P813" s="44" t="s">
        <v>265</v>
      </c>
      <c r="Q813" s="44">
        <v>0.85</v>
      </c>
      <c r="R813" s="44">
        <v>0.45</v>
      </c>
      <c r="S813" s="44">
        <v>1.26</v>
      </c>
      <c r="T813" s="44" t="s">
        <v>265</v>
      </c>
      <c r="U813" s="44" t="s">
        <v>265</v>
      </c>
      <c r="V813" s="44">
        <v>0.67</v>
      </c>
      <c r="W813" s="149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5"/>
    </row>
    <row r="814" spans="1:65">
      <c r="B814" s="30" t="s">
        <v>311</v>
      </c>
      <c r="C814" s="20"/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BM814" s="55"/>
    </row>
    <row r="815" spans="1:65">
      <c r="BM815" s="55"/>
    </row>
    <row r="816" spans="1:65" ht="15">
      <c r="B816" s="8" t="s">
        <v>528</v>
      </c>
      <c r="BM816" s="27" t="s">
        <v>316</v>
      </c>
    </row>
    <row r="817" spans="1:65" ht="15">
      <c r="A817" s="24" t="s">
        <v>61</v>
      </c>
      <c r="B817" s="18" t="s">
        <v>110</v>
      </c>
      <c r="C817" s="15" t="s">
        <v>111</v>
      </c>
      <c r="D817" s="16" t="s">
        <v>229</v>
      </c>
      <c r="E817" s="17" t="s">
        <v>229</v>
      </c>
      <c r="F817" s="17" t="s">
        <v>229</v>
      </c>
      <c r="G817" s="17" t="s">
        <v>229</v>
      </c>
      <c r="H817" s="17" t="s">
        <v>229</v>
      </c>
      <c r="I817" s="17" t="s">
        <v>229</v>
      </c>
      <c r="J817" s="17" t="s">
        <v>229</v>
      </c>
      <c r="K817" s="17" t="s">
        <v>229</v>
      </c>
      <c r="L817" s="17" t="s">
        <v>229</v>
      </c>
      <c r="M817" s="17" t="s">
        <v>229</v>
      </c>
      <c r="N817" s="17" t="s">
        <v>229</v>
      </c>
      <c r="O817" s="17" t="s">
        <v>229</v>
      </c>
      <c r="P817" s="17" t="s">
        <v>229</v>
      </c>
      <c r="Q817" s="17" t="s">
        <v>229</v>
      </c>
      <c r="R817" s="17" t="s">
        <v>229</v>
      </c>
      <c r="S817" s="17" t="s">
        <v>229</v>
      </c>
      <c r="T817" s="17" t="s">
        <v>229</v>
      </c>
      <c r="U817" s="17" t="s">
        <v>229</v>
      </c>
      <c r="V817" s="149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7">
        <v>1</v>
      </c>
    </row>
    <row r="818" spans="1:65">
      <c r="A818" s="29"/>
      <c r="B818" s="19" t="s">
        <v>230</v>
      </c>
      <c r="C818" s="9" t="s">
        <v>230</v>
      </c>
      <c r="D818" s="147" t="s">
        <v>233</v>
      </c>
      <c r="E818" s="148" t="s">
        <v>234</v>
      </c>
      <c r="F818" s="148" t="s">
        <v>238</v>
      </c>
      <c r="G818" s="148" t="s">
        <v>239</v>
      </c>
      <c r="H818" s="148" t="s">
        <v>240</v>
      </c>
      <c r="I818" s="148" t="s">
        <v>241</v>
      </c>
      <c r="J818" s="148" t="s">
        <v>242</v>
      </c>
      <c r="K818" s="148" t="s">
        <v>243</v>
      </c>
      <c r="L818" s="148" t="s">
        <v>244</v>
      </c>
      <c r="M818" s="148" t="s">
        <v>245</v>
      </c>
      <c r="N818" s="148" t="s">
        <v>246</v>
      </c>
      <c r="O818" s="148" t="s">
        <v>247</v>
      </c>
      <c r="P818" s="148" t="s">
        <v>248</v>
      </c>
      <c r="Q818" s="148" t="s">
        <v>249</v>
      </c>
      <c r="R818" s="148" t="s">
        <v>250</v>
      </c>
      <c r="S818" s="148" t="s">
        <v>284</v>
      </c>
      <c r="T818" s="148" t="s">
        <v>254</v>
      </c>
      <c r="U818" s="148" t="s">
        <v>299</v>
      </c>
      <c r="V818" s="149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7" t="s">
        <v>3</v>
      </c>
    </row>
    <row r="819" spans="1:65">
      <c r="A819" s="29"/>
      <c r="B819" s="19"/>
      <c r="C819" s="9"/>
      <c r="D819" s="10" t="s">
        <v>300</v>
      </c>
      <c r="E819" s="11" t="s">
        <v>300</v>
      </c>
      <c r="F819" s="11" t="s">
        <v>301</v>
      </c>
      <c r="G819" s="11" t="s">
        <v>300</v>
      </c>
      <c r="H819" s="11" t="s">
        <v>301</v>
      </c>
      <c r="I819" s="11" t="s">
        <v>301</v>
      </c>
      <c r="J819" s="11" t="s">
        <v>301</v>
      </c>
      <c r="K819" s="11" t="s">
        <v>301</v>
      </c>
      <c r="L819" s="11" t="s">
        <v>301</v>
      </c>
      <c r="M819" s="11" t="s">
        <v>114</v>
      </c>
      <c r="N819" s="11" t="s">
        <v>301</v>
      </c>
      <c r="O819" s="11" t="s">
        <v>300</v>
      </c>
      <c r="P819" s="11" t="s">
        <v>300</v>
      </c>
      <c r="Q819" s="11" t="s">
        <v>300</v>
      </c>
      <c r="R819" s="11" t="s">
        <v>301</v>
      </c>
      <c r="S819" s="11" t="s">
        <v>301</v>
      </c>
      <c r="T819" s="11" t="s">
        <v>300</v>
      </c>
      <c r="U819" s="11" t="s">
        <v>114</v>
      </c>
      <c r="V819" s="149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7">
        <v>2</v>
      </c>
    </row>
    <row r="820" spans="1:65">
      <c r="A820" s="29"/>
      <c r="B820" s="19"/>
      <c r="C820" s="9"/>
      <c r="D820" s="25"/>
      <c r="E820" s="25"/>
      <c r="F820" s="25"/>
      <c r="G820" s="25"/>
      <c r="H820" s="25"/>
      <c r="I820" s="25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149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7">
        <v>2</v>
      </c>
    </row>
    <row r="821" spans="1:65">
      <c r="A821" s="29"/>
      <c r="B821" s="18">
        <v>1</v>
      </c>
      <c r="C821" s="14">
        <v>1</v>
      </c>
      <c r="D821" s="21">
        <v>0.5</v>
      </c>
      <c r="E821" s="143" t="s">
        <v>312</v>
      </c>
      <c r="F821" s="21">
        <v>0.5</v>
      </c>
      <c r="G821" s="21">
        <v>1</v>
      </c>
      <c r="H821" s="21">
        <v>1</v>
      </c>
      <c r="I821" s="143" t="s">
        <v>101</v>
      </c>
      <c r="J821" s="143" t="s">
        <v>101</v>
      </c>
      <c r="K821" s="21">
        <v>2</v>
      </c>
      <c r="L821" s="143" t="s">
        <v>101</v>
      </c>
      <c r="M821" s="143" t="s">
        <v>102</v>
      </c>
      <c r="N821" s="21">
        <v>0.48</v>
      </c>
      <c r="O821" s="143" t="s">
        <v>101</v>
      </c>
      <c r="P821" s="21">
        <v>0.6</v>
      </c>
      <c r="Q821" s="21"/>
      <c r="R821" s="21">
        <v>0.5</v>
      </c>
      <c r="S821" s="21">
        <v>1.88</v>
      </c>
      <c r="T821" s="143" t="s">
        <v>103</v>
      </c>
      <c r="U821" s="143">
        <v>6.5030000000000001</v>
      </c>
      <c r="V821" s="149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7">
        <v>1</v>
      </c>
    </row>
    <row r="822" spans="1:65">
      <c r="A822" s="29"/>
      <c r="B822" s="19">
        <v>1</v>
      </c>
      <c r="C822" s="9">
        <v>2</v>
      </c>
      <c r="D822" s="11"/>
      <c r="E822" s="144" t="s">
        <v>312</v>
      </c>
      <c r="F822" s="11">
        <v>0.7</v>
      </c>
      <c r="G822" s="11">
        <v>1</v>
      </c>
      <c r="H822" s="11">
        <v>1</v>
      </c>
      <c r="I822" s="144" t="s">
        <v>101</v>
      </c>
      <c r="J822" s="11">
        <v>1</v>
      </c>
      <c r="K822" s="11">
        <v>1</v>
      </c>
      <c r="L822" s="11">
        <v>1</v>
      </c>
      <c r="M822" s="144" t="s">
        <v>102</v>
      </c>
      <c r="N822" s="11">
        <v>0.47</v>
      </c>
      <c r="O822" s="144" t="s">
        <v>101</v>
      </c>
      <c r="P822" s="11">
        <v>1</v>
      </c>
      <c r="Q822" s="11">
        <v>0.5</v>
      </c>
      <c r="R822" s="11">
        <v>0.5</v>
      </c>
      <c r="S822" s="11">
        <v>1.73</v>
      </c>
      <c r="T822" s="144" t="s">
        <v>103</v>
      </c>
      <c r="U822" s="144">
        <v>5.4909999999999997</v>
      </c>
      <c r="V822" s="149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7">
        <v>38</v>
      </c>
    </row>
    <row r="823" spans="1:65">
      <c r="A823" s="29"/>
      <c r="B823" s="19">
        <v>1</v>
      </c>
      <c r="C823" s="9">
        <v>3</v>
      </c>
      <c r="D823" s="11"/>
      <c r="E823" s="144" t="s">
        <v>312</v>
      </c>
      <c r="F823" s="11">
        <v>0.5</v>
      </c>
      <c r="G823" s="11">
        <v>1</v>
      </c>
      <c r="H823" s="11">
        <v>1</v>
      </c>
      <c r="I823" s="11">
        <v>1</v>
      </c>
      <c r="J823" s="144" t="s">
        <v>101</v>
      </c>
      <c r="K823" s="11">
        <v>1</v>
      </c>
      <c r="L823" s="11">
        <v>1</v>
      </c>
      <c r="M823" s="144" t="s">
        <v>102</v>
      </c>
      <c r="N823" s="11">
        <v>0.48</v>
      </c>
      <c r="O823" s="144" t="s">
        <v>101</v>
      </c>
      <c r="P823" s="11">
        <v>0.3</v>
      </c>
      <c r="Q823" s="11"/>
      <c r="R823" s="11">
        <v>0.6</v>
      </c>
      <c r="S823" s="11">
        <v>1.77</v>
      </c>
      <c r="T823" s="144" t="s">
        <v>103</v>
      </c>
      <c r="U823" s="144">
        <v>4.6440000000000001</v>
      </c>
      <c r="V823" s="149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7">
        <v>16</v>
      </c>
    </row>
    <row r="824" spans="1:65">
      <c r="A824" s="29"/>
      <c r="B824" s="19">
        <v>1</v>
      </c>
      <c r="C824" s="9">
        <v>4</v>
      </c>
      <c r="D824" s="11"/>
      <c r="E824" s="144" t="s">
        <v>312</v>
      </c>
      <c r="F824" s="11">
        <v>0.5</v>
      </c>
      <c r="G824" s="11">
        <v>1</v>
      </c>
      <c r="H824" s="11">
        <v>1</v>
      </c>
      <c r="I824" s="11">
        <v>1</v>
      </c>
      <c r="J824" s="11">
        <v>1</v>
      </c>
      <c r="K824" s="11">
        <v>1</v>
      </c>
      <c r="L824" s="11">
        <v>1</v>
      </c>
      <c r="M824" s="144" t="s">
        <v>102</v>
      </c>
      <c r="N824" s="11">
        <v>0.47</v>
      </c>
      <c r="O824" s="144" t="s">
        <v>101</v>
      </c>
      <c r="P824" s="11">
        <v>0.6</v>
      </c>
      <c r="Q824" s="11"/>
      <c r="R824" s="11">
        <v>0.6</v>
      </c>
      <c r="S824" s="11">
        <v>1.24</v>
      </c>
      <c r="T824" s="144" t="s">
        <v>103</v>
      </c>
      <c r="U824" s="144">
        <v>6.6890000000000001</v>
      </c>
      <c r="V824" s="149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7">
        <v>0.86025641025640998</v>
      </c>
    </row>
    <row r="825" spans="1:65">
      <c r="A825" s="29"/>
      <c r="B825" s="19">
        <v>1</v>
      </c>
      <c r="C825" s="9">
        <v>5</v>
      </c>
      <c r="D825" s="11">
        <v>0.6</v>
      </c>
      <c r="E825" s="144" t="s">
        <v>312</v>
      </c>
      <c r="F825" s="11">
        <v>0.6</v>
      </c>
      <c r="G825" s="11">
        <v>1</v>
      </c>
      <c r="H825" s="11">
        <v>1</v>
      </c>
      <c r="I825" s="11">
        <v>1</v>
      </c>
      <c r="J825" s="11">
        <v>1</v>
      </c>
      <c r="K825" s="11">
        <v>1</v>
      </c>
      <c r="L825" s="11">
        <v>1</v>
      </c>
      <c r="M825" s="144" t="s">
        <v>102</v>
      </c>
      <c r="N825" s="11">
        <v>0.47</v>
      </c>
      <c r="O825" s="144" t="s">
        <v>101</v>
      </c>
      <c r="P825" s="11">
        <v>0.8</v>
      </c>
      <c r="Q825" s="11"/>
      <c r="R825" s="11">
        <v>0.4</v>
      </c>
      <c r="S825" s="11">
        <v>1.25</v>
      </c>
      <c r="T825" s="144" t="s">
        <v>103</v>
      </c>
      <c r="U825" s="11"/>
      <c r="V825" s="149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7">
        <v>7</v>
      </c>
    </row>
    <row r="826" spans="1:65">
      <c r="A826" s="29"/>
      <c r="B826" s="19">
        <v>1</v>
      </c>
      <c r="C826" s="9">
        <v>6</v>
      </c>
      <c r="D826" s="11">
        <v>0.5</v>
      </c>
      <c r="E826" s="144" t="s">
        <v>312</v>
      </c>
      <c r="F826" s="11">
        <v>0.4</v>
      </c>
      <c r="G826" s="11">
        <v>1</v>
      </c>
      <c r="H826" s="11">
        <v>1</v>
      </c>
      <c r="I826" s="11">
        <v>1</v>
      </c>
      <c r="J826" s="144" t="s">
        <v>101</v>
      </c>
      <c r="K826" s="11">
        <v>2</v>
      </c>
      <c r="L826" s="11">
        <v>1</v>
      </c>
      <c r="M826" s="144" t="s">
        <v>102</v>
      </c>
      <c r="N826" s="11">
        <v>0.45</v>
      </c>
      <c r="O826" s="144" t="s">
        <v>101</v>
      </c>
      <c r="P826" s="11">
        <v>0.8</v>
      </c>
      <c r="Q826" s="11"/>
      <c r="R826" s="11">
        <v>0.7</v>
      </c>
      <c r="S826" s="11">
        <v>1.61</v>
      </c>
      <c r="T826" s="144" t="s">
        <v>103</v>
      </c>
      <c r="U826" s="144">
        <v>3.669</v>
      </c>
      <c r="V826" s="149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5"/>
    </row>
    <row r="827" spans="1:65">
      <c r="A827" s="29"/>
      <c r="B827" s="20" t="s">
        <v>260</v>
      </c>
      <c r="C827" s="12"/>
      <c r="D827" s="22">
        <v>0.53333333333333333</v>
      </c>
      <c r="E827" s="22" t="s">
        <v>687</v>
      </c>
      <c r="F827" s="22">
        <v>0.53333333333333333</v>
      </c>
      <c r="G827" s="22">
        <v>1</v>
      </c>
      <c r="H827" s="22">
        <v>1</v>
      </c>
      <c r="I827" s="22">
        <v>1</v>
      </c>
      <c r="J827" s="22">
        <v>1</v>
      </c>
      <c r="K827" s="22">
        <v>1.3333333333333333</v>
      </c>
      <c r="L827" s="22">
        <v>1</v>
      </c>
      <c r="M827" s="22" t="s">
        <v>687</v>
      </c>
      <c r="N827" s="22">
        <v>0.47000000000000003</v>
      </c>
      <c r="O827" s="22" t="s">
        <v>687</v>
      </c>
      <c r="P827" s="22">
        <v>0.68333333333333324</v>
      </c>
      <c r="Q827" s="22">
        <v>0.5</v>
      </c>
      <c r="R827" s="22">
        <v>0.54999999999999993</v>
      </c>
      <c r="S827" s="22">
        <v>1.58</v>
      </c>
      <c r="T827" s="22" t="s">
        <v>687</v>
      </c>
      <c r="U827" s="22">
        <v>5.3991999999999996</v>
      </c>
      <c r="V827" s="149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5"/>
    </row>
    <row r="828" spans="1:65">
      <c r="A828" s="29"/>
      <c r="B828" s="3" t="s">
        <v>261</v>
      </c>
      <c r="C828" s="28"/>
      <c r="D828" s="11">
        <v>0.5</v>
      </c>
      <c r="E828" s="11" t="s">
        <v>687</v>
      </c>
      <c r="F828" s="11">
        <v>0.5</v>
      </c>
      <c r="G828" s="11">
        <v>1</v>
      </c>
      <c r="H828" s="11">
        <v>1</v>
      </c>
      <c r="I828" s="11">
        <v>1</v>
      </c>
      <c r="J828" s="11">
        <v>1</v>
      </c>
      <c r="K828" s="11">
        <v>1</v>
      </c>
      <c r="L828" s="11">
        <v>1</v>
      </c>
      <c r="M828" s="11" t="s">
        <v>687</v>
      </c>
      <c r="N828" s="11">
        <v>0.47</v>
      </c>
      <c r="O828" s="11" t="s">
        <v>687</v>
      </c>
      <c r="P828" s="11">
        <v>0.7</v>
      </c>
      <c r="Q828" s="11">
        <v>0.5</v>
      </c>
      <c r="R828" s="11">
        <v>0.55000000000000004</v>
      </c>
      <c r="S828" s="11">
        <v>1.67</v>
      </c>
      <c r="T828" s="11" t="s">
        <v>687</v>
      </c>
      <c r="U828" s="11">
        <v>5.4909999999999997</v>
      </c>
      <c r="V828" s="149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55"/>
    </row>
    <row r="829" spans="1:65">
      <c r="A829" s="29"/>
      <c r="B829" s="3" t="s">
        <v>262</v>
      </c>
      <c r="C829" s="28"/>
      <c r="D829" s="23">
        <v>5.7735026918962561E-2</v>
      </c>
      <c r="E829" s="23" t="s">
        <v>687</v>
      </c>
      <c r="F829" s="23">
        <v>0.10327955589886435</v>
      </c>
      <c r="G829" s="23">
        <v>0</v>
      </c>
      <c r="H829" s="23">
        <v>0</v>
      </c>
      <c r="I829" s="23">
        <v>0</v>
      </c>
      <c r="J829" s="23">
        <v>0</v>
      </c>
      <c r="K829" s="23">
        <v>0.51639777949432231</v>
      </c>
      <c r="L829" s="23">
        <v>0</v>
      </c>
      <c r="M829" s="23" t="s">
        <v>687</v>
      </c>
      <c r="N829" s="23">
        <v>1.0954451150103312E-2</v>
      </c>
      <c r="O829" s="23" t="s">
        <v>687</v>
      </c>
      <c r="P829" s="23">
        <v>0.24013884872437194</v>
      </c>
      <c r="Q829" s="23" t="s">
        <v>687</v>
      </c>
      <c r="R829" s="23">
        <v>0.10488088481701531</v>
      </c>
      <c r="S829" s="23">
        <v>0.2734958866235464</v>
      </c>
      <c r="T829" s="23" t="s">
        <v>687</v>
      </c>
      <c r="U829" s="23">
        <v>1.2702661925754004</v>
      </c>
      <c r="V829" s="149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55"/>
    </row>
    <row r="830" spans="1:65">
      <c r="A830" s="29"/>
      <c r="B830" s="3" t="s">
        <v>86</v>
      </c>
      <c r="C830" s="28"/>
      <c r="D830" s="13">
        <v>0.1082531754730548</v>
      </c>
      <c r="E830" s="13" t="s">
        <v>687</v>
      </c>
      <c r="F830" s="13">
        <v>0.19364916731037066</v>
      </c>
      <c r="G830" s="13">
        <v>0</v>
      </c>
      <c r="H830" s="13">
        <v>0</v>
      </c>
      <c r="I830" s="13">
        <v>0</v>
      </c>
      <c r="J830" s="13">
        <v>0</v>
      </c>
      <c r="K830" s="13">
        <v>0.38729833462074176</v>
      </c>
      <c r="L830" s="13">
        <v>0</v>
      </c>
      <c r="M830" s="13" t="s">
        <v>687</v>
      </c>
      <c r="N830" s="13">
        <v>2.3307342872560238E-2</v>
      </c>
      <c r="O830" s="13" t="s">
        <v>687</v>
      </c>
      <c r="P830" s="13">
        <v>0.35142270545030047</v>
      </c>
      <c r="Q830" s="13" t="s">
        <v>687</v>
      </c>
      <c r="R830" s="13">
        <v>0.19069251784911878</v>
      </c>
      <c r="S830" s="13">
        <v>0.17309866241996608</v>
      </c>
      <c r="T830" s="13" t="s">
        <v>687</v>
      </c>
      <c r="U830" s="13">
        <v>0.23526933482282569</v>
      </c>
      <c r="V830" s="149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5"/>
    </row>
    <row r="831" spans="1:65">
      <c r="A831" s="29"/>
      <c r="B831" s="3" t="s">
        <v>263</v>
      </c>
      <c r="C831" s="28"/>
      <c r="D831" s="13">
        <v>-0.38002980625931426</v>
      </c>
      <c r="E831" s="13" t="s">
        <v>687</v>
      </c>
      <c r="F831" s="13">
        <v>-0.38002980625931426</v>
      </c>
      <c r="G831" s="13">
        <v>0.16244411326378572</v>
      </c>
      <c r="H831" s="13">
        <v>0.16244411326378572</v>
      </c>
      <c r="I831" s="13">
        <v>0.16244411326378572</v>
      </c>
      <c r="J831" s="13">
        <v>0.16244411326378572</v>
      </c>
      <c r="K831" s="13">
        <v>0.54992548435171429</v>
      </c>
      <c r="L831" s="13">
        <v>0.16244411326378572</v>
      </c>
      <c r="M831" s="13" t="s">
        <v>687</v>
      </c>
      <c r="N831" s="13">
        <v>-0.45365126676602063</v>
      </c>
      <c r="O831" s="13" t="s">
        <v>687</v>
      </c>
      <c r="P831" s="13">
        <v>-0.20566318926974647</v>
      </c>
      <c r="Q831" s="13">
        <v>-0.41877794336810714</v>
      </c>
      <c r="R831" s="13">
        <v>-0.36065573770491788</v>
      </c>
      <c r="S831" s="13">
        <v>0.83666169895678166</v>
      </c>
      <c r="T831" s="13" t="s">
        <v>687</v>
      </c>
      <c r="U831" s="13">
        <v>5.2762682563338315</v>
      </c>
      <c r="V831" s="149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5"/>
    </row>
    <row r="832" spans="1:65">
      <c r="A832" s="29"/>
      <c r="B832" s="45" t="s">
        <v>264</v>
      </c>
      <c r="C832" s="46"/>
      <c r="D832" s="44">
        <v>0.7</v>
      </c>
      <c r="E832" s="44">
        <v>0.11</v>
      </c>
      <c r="F832" s="44">
        <v>0.7</v>
      </c>
      <c r="G832" s="44">
        <v>0.56000000000000005</v>
      </c>
      <c r="H832" s="44">
        <v>0.56000000000000005</v>
      </c>
      <c r="I832" s="44">
        <v>0.11</v>
      </c>
      <c r="J832" s="44">
        <v>0.11</v>
      </c>
      <c r="K832" s="44">
        <v>1.46</v>
      </c>
      <c r="L832" s="44">
        <v>0.34</v>
      </c>
      <c r="M832" s="44">
        <v>0.56000000000000005</v>
      </c>
      <c r="N832" s="44">
        <v>0.87</v>
      </c>
      <c r="O832" s="44">
        <v>0.79</v>
      </c>
      <c r="P832" s="44">
        <v>0.28999999999999998</v>
      </c>
      <c r="Q832" s="44">
        <v>0.79</v>
      </c>
      <c r="R832" s="44">
        <v>0.65</v>
      </c>
      <c r="S832" s="44">
        <v>2.13</v>
      </c>
      <c r="T832" s="44">
        <v>4.6100000000000003</v>
      </c>
      <c r="U832" s="44">
        <v>12.43</v>
      </c>
      <c r="V832" s="149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5"/>
    </row>
    <row r="833" spans="1:65">
      <c r="B833" s="30"/>
      <c r="C833" s="20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BM833" s="55"/>
    </row>
    <row r="834" spans="1:65" ht="15">
      <c r="B834" s="8" t="s">
        <v>529</v>
      </c>
      <c r="BM834" s="27" t="s">
        <v>66</v>
      </c>
    </row>
    <row r="835" spans="1:65" ht="15">
      <c r="A835" s="24" t="s">
        <v>12</v>
      </c>
      <c r="B835" s="18" t="s">
        <v>110</v>
      </c>
      <c r="C835" s="15" t="s">
        <v>111</v>
      </c>
      <c r="D835" s="16" t="s">
        <v>229</v>
      </c>
      <c r="E835" s="17" t="s">
        <v>229</v>
      </c>
      <c r="F835" s="17" t="s">
        <v>229</v>
      </c>
      <c r="G835" s="17" t="s">
        <v>229</v>
      </c>
      <c r="H835" s="17" t="s">
        <v>229</v>
      </c>
      <c r="I835" s="17" t="s">
        <v>229</v>
      </c>
      <c r="J835" s="17" t="s">
        <v>229</v>
      </c>
      <c r="K835" s="17" t="s">
        <v>229</v>
      </c>
      <c r="L835" s="17" t="s">
        <v>229</v>
      </c>
      <c r="M835" s="149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7">
        <v>1</v>
      </c>
    </row>
    <row r="836" spans="1:65">
      <c r="A836" s="29"/>
      <c r="B836" s="19" t="s">
        <v>230</v>
      </c>
      <c r="C836" s="9" t="s">
        <v>230</v>
      </c>
      <c r="D836" s="147" t="s">
        <v>233</v>
      </c>
      <c r="E836" s="148" t="s">
        <v>234</v>
      </c>
      <c r="F836" s="148" t="s">
        <v>236</v>
      </c>
      <c r="G836" s="148" t="s">
        <v>238</v>
      </c>
      <c r="H836" s="148" t="s">
        <v>248</v>
      </c>
      <c r="I836" s="148" t="s">
        <v>249</v>
      </c>
      <c r="J836" s="148" t="s">
        <v>250</v>
      </c>
      <c r="K836" s="148" t="s">
        <v>284</v>
      </c>
      <c r="L836" s="148" t="s">
        <v>254</v>
      </c>
      <c r="M836" s="149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7" t="s">
        <v>3</v>
      </c>
    </row>
    <row r="837" spans="1:65">
      <c r="A837" s="29"/>
      <c r="B837" s="19"/>
      <c r="C837" s="9"/>
      <c r="D837" s="10" t="s">
        <v>300</v>
      </c>
      <c r="E837" s="11" t="s">
        <v>300</v>
      </c>
      <c r="F837" s="11" t="s">
        <v>300</v>
      </c>
      <c r="G837" s="11" t="s">
        <v>301</v>
      </c>
      <c r="H837" s="11" t="s">
        <v>300</v>
      </c>
      <c r="I837" s="11" t="s">
        <v>300</v>
      </c>
      <c r="J837" s="11" t="s">
        <v>301</v>
      </c>
      <c r="K837" s="11" t="s">
        <v>301</v>
      </c>
      <c r="L837" s="11" t="s">
        <v>300</v>
      </c>
      <c r="M837" s="149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7">
        <v>2</v>
      </c>
    </row>
    <row r="838" spans="1:65">
      <c r="A838" s="29"/>
      <c r="B838" s="19"/>
      <c r="C838" s="9"/>
      <c r="D838" s="25"/>
      <c r="E838" s="25"/>
      <c r="F838" s="25"/>
      <c r="G838" s="25"/>
      <c r="H838" s="25"/>
      <c r="I838" s="25"/>
      <c r="J838" s="25"/>
      <c r="K838" s="25"/>
      <c r="L838" s="25"/>
      <c r="M838" s="149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7">
        <v>3</v>
      </c>
    </row>
    <row r="839" spans="1:65">
      <c r="A839" s="29"/>
      <c r="B839" s="18">
        <v>1</v>
      </c>
      <c r="C839" s="14">
        <v>1</v>
      </c>
      <c r="D839" s="21">
        <v>5.91</v>
      </c>
      <c r="E839" s="21">
        <v>6.098491160701391</v>
      </c>
      <c r="F839" s="21">
        <v>6.53545</v>
      </c>
      <c r="G839" s="21">
        <v>5.9</v>
      </c>
      <c r="H839" s="21">
        <v>5.4</v>
      </c>
      <c r="I839" s="21">
        <v>6.04</v>
      </c>
      <c r="J839" s="21">
        <v>5.5</v>
      </c>
      <c r="K839" s="21">
        <v>5.66</v>
      </c>
      <c r="L839" s="21">
        <v>6.05</v>
      </c>
      <c r="M839" s="149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7">
        <v>1</v>
      </c>
    </row>
    <row r="840" spans="1:65">
      <c r="A840" s="29"/>
      <c r="B840" s="19">
        <v>1</v>
      </c>
      <c r="C840" s="9">
        <v>2</v>
      </c>
      <c r="D840" s="11">
        <v>5.62</v>
      </c>
      <c r="E840" s="11">
        <v>5.6084320586608865</v>
      </c>
      <c r="F840" s="11">
        <v>6.4225500000000002</v>
      </c>
      <c r="G840" s="11">
        <v>6</v>
      </c>
      <c r="H840" s="11">
        <v>4.9000000000000004</v>
      </c>
      <c r="I840" s="11">
        <v>6.18</v>
      </c>
      <c r="J840" s="11">
        <v>5.4</v>
      </c>
      <c r="K840" s="11">
        <v>5.8</v>
      </c>
      <c r="L840" s="11">
        <v>6.05</v>
      </c>
      <c r="M840" s="149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7">
        <v>5</v>
      </c>
    </row>
    <row r="841" spans="1:65">
      <c r="A841" s="29"/>
      <c r="B841" s="19">
        <v>1</v>
      </c>
      <c r="C841" s="9">
        <v>3</v>
      </c>
      <c r="D841" s="11">
        <v>6.03</v>
      </c>
      <c r="E841" s="11">
        <v>5.6468917544858286</v>
      </c>
      <c r="F841" s="11">
        <v>6.5758200000000002</v>
      </c>
      <c r="G841" s="11">
        <v>5.8</v>
      </c>
      <c r="H841" s="11">
        <v>5.5</v>
      </c>
      <c r="I841" s="11">
        <v>6.09</v>
      </c>
      <c r="J841" s="11">
        <v>5.3</v>
      </c>
      <c r="K841" s="11">
        <v>5.33</v>
      </c>
      <c r="L841" s="11">
        <v>6.1</v>
      </c>
      <c r="M841" s="149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7">
        <v>16</v>
      </c>
    </row>
    <row r="842" spans="1:65">
      <c r="A842" s="29"/>
      <c r="B842" s="19">
        <v>1</v>
      </c>
      <c r="C842" s="9">
        <v>4</v>
      </c>
      <c r="D842" s="11">
        <v>5.82</v>
      </c>
      <c r="E842" s="11">
        <v>5.682824773157396</v>
      </c>
      <c r="F842" s="11">
        <v>6.5277399999999997</v>
      </c>
      <c r="G842" s="11">
        <v>6.1</v>
      </c>
      <c r="H842" s="11">
        <v>5.2</v>
      </c>
      <c r="I842" s="11">
        <v>6.03</v>
      </c>
      <c r="J842" s="11">
        <v>5.6</v>
      </c>
      <c r="K842" s="11">
        <v>5.38</v>
      </c>
      <c r="L842" s="11">
        <v>6.05</v>
      </c>
      <c r="M842" s="149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7">
        <v>5.8588817169278187</v>
      </c>
    </row>
    <row r="843" spans="1:65">
      <c r="A843" s="29"/>
      <c r="B843" s="19">
        <v>1</v>
      </c>
      <c r="C843" s="9">
        <v>5</v>
      </c>
      <c r="D843" s="11">
        <v>5.78</v>
      </c>
      <c r="E843" s="11">
        <v>5.8898842244669174</v>
      </c>
      <c r="F843" s="11">
        <v>6.5207600000000001</v>
      </c>
      <c r="G843" s="11">
        <v>6.1</v>
      </c>
      <c r="H843" s="11">
        <v>6</v>
      </c>
      <c r="I843" s="11">
        <v>6.04</v>
      </c>
      <c r="J843" s="11">
        <v>5.7</v>
      </c>
      <c r="K843" s="11">
        <v>5.64</v>
      </c>
      <c r="L843" s="145">
        <v>5.85</v>
      </c>
      <c r="M843" s="149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7">
        <v>56</v>
      </c>
    </row>
    <row r="844" spans="1:65">
      <c r="A844" s="29"/>
      <c r="B844" s="19">
        <v>1</v>
      </c>
      <c r="C844" s="9">
        <v>6</v>
      </c>
      <c r="D844" s="11">
        <v>5.84</v>
      </c>
      <c r="E844" s="11">
        <v>5.9654787426297737</v>
      </c>
      <c r="F844" s="11">
        <v>6.5552900000000003</v>
      </c>
      <c r="G844" s="11">
        <v>5.8</v>
      </c>
      <c r="H844" s="11">
        <v>5.4</v>
      </c>
      <c r="I844" s="11">
        <v>6.13</v>
      </c>
      <c r="J844" s="11">
        <v>5.5</v>
      </c>
      <c r="K844" s="11">
        <v>5.51</v>
      </c>
      <c r="L844" s="11">
        <v>6.1</v>
      </c>
      <c r="M844" s="149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5"/>
    </row>
    <row r="845" spans="1:65">
      <c r="A845" s="29"/>
      <c r="B845" s="20" t="s">
        <v>260</v>
      </c>
      <c r="C845" s="12"/>
      <c r="D845" s="22">
        <v>5.833333333333333</v>
      </c>
      <c r="E845" s="22">
        <v>5.8153337856836984</v>
      </c>
      <c r="F845" s="22">
        <v>6.5229350000000004</v>
      </c>
      <c r="G845" s="22">
        <v>5.9499999999999993</v>
      </c>
      <c r="H845" s="22">
        <v>5.3999999999999995</v>
      </c>
      <c r="I845" s="22">
        <v>6.085</v>
      </c>
      <c r="J845" s="22">
        <v>5.5</v>
      </c>
      <c r="K845" s="22">
        <v>5.5533333333333337</v>
      </c>
      <c r="L845" s="22">
        <v>6.0333333333333341</v>
      </c>
      <c r="M845" s="149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5"/>
    </row>
    <row r="846" spans="1:65">
      <c r="A846" s="29"/>
      <c r="B846" s="3" t="s">
        <v>261</v>
      </c>
      <c r="C846" s="28"/>
      <c r="D846" s="11">
        <v>5.83</v>
      </c>
      <c r="E846" s="11">
        <v>5.7863544988121571</v>
      </c>
      <c r="F846" s="11">
        <v>6.5315949999999994</v>
      </c>
      <c r="G846" s="11">
        <v>5.95</v>
      </c>
      <c r="H846" s="11">
        <v>5.4</v>
      </c>
      <c r="I846" s="11">
        <v>6.0649999999999995</v>
      </c>
      <c r="J846" s="11">
        <v>5.5</v>
      </c>
      <c r="K846" s="11">
        <v>5.5749999999999993</v>
      </c>
      <c r="L846" s="11">
        <v>6.05</v>
      </c>
      <c r="M846" s="149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55"/>
    </row>
    <row r="847" spans="1:65">
      <c r="A847" s="29"/>
      <c r="B847" s="3" t="s">
        <v>262</v>
      </c>
      <c r="C847" s="28"/>
      <c r="D847" s="23">
        <v>0.1364795466971761</v>
      </c>
      <c r="E847" s="23">
        <v>0.19850393243752204</v>
      </c>
      <c r="F847" s="23">
        <v>5.311357896056336E-2</v>
      </c>
      <c r="G847" s="23">
        <v>0.13784048752090211</v>
      </c>
      <c r="H847" s="23">
        <v>0.36331804249169891</v>
      </c>
      <c r="I847" s="23">
        <v>6.0249481325568108E-2</v>
      </c>
      <c r="J847" s="23">
        <v>0.1414213562373095</v>
      </c>
      <c r="K847" s="23">
        <v>0.17974055376198952</v>
      </c>
      <c r="L847" s="23">
        <v>9.3094933625126289E-2</v>
      </c>
      <c r="M847" s="202"/>
      <c r="N847" s="203"/>
      <c r="O847" s="203"/>
      <c r="P847" s="203"/>
      <c r="Q847" s="203"/>
      <c r="R847" s="203"/>
      <c r="S847" s="203"/>
      <c r="T847" s="203"/>
      <c r="U847" s="203"/>
      <c r="V847" s="203"/>
      <c r="W847" s="203"/>
      <c r="X847" s="203"/>
      <c r="Y847" s="203"/>
      <c r="Z847" s="203"/>
      <c r="AA847" s="203"/>
      <c r="AB847" s="203"/>
      <c r="AC847" s="203"/>
      <c r="AD847" s="203"/>
      <c r="AE847" s="203"/>
      <c r="AF847" s="203"/>
      <c r="AG847" s="203"/>
      <c r="AH847" s="203"/>
      <c r="AI847" s="203"/>
      <c r="AJ847" s="203"/>
      <c r="AK847" s="203"/>
      <c r="AL847" s="203"/>
      <c r="AM847" s="203"/>
      <c r="AN847" s="203"/>
      <c r="AO847" s="203"/>
      <c r="AP847" s="203"/>
      <c r="AQ847" s="203"/>
      <c r="AR847" s="203"/>
      <c r="AS847" s="203"/>
      <c r="AT847" s="203"/>
      <c r="AU847" s="203"/>
      <c r="AV847" s="203"/>
      <c r="AW847" s="203"/>
      <c r="AX847" s="203"/>
      <c r="AY847" s="203"/>
      <c r="AZ847" s="203"/>
      <c r="BA847" s="203"/>
      <c r="BB847" s="203"/>
      <c r="BC847" s="203"/>
      <c r="BD847" s="203"/>
      <c r="BE847" s="203"/>
      <c r="BF847" s="203"/>
      <c r="BG847" s="203"/>
      <c r="BH847" s="203"/>
      <c r="BI847" s="203"/>
      <c r="BJ847" s="203"/>
      <c r="BK847" s="203"/>
      <c r="BL847" s="203"/>
      <c r="BM847" s="56"/>
    </row>
    <row r="848" spans="1:65">
      <c r="A848" s="29"/>
      <c r="B848" s="3" t="s">
        <v>86</v>
      </c>
      <c r="C848" s="28"/>
      <c r="D848" s="13">
        <v>2.3396493719515906E-2</v>
      </c>
      <c r="E848" s="13">
        <v>3.4134572451576702E-2</v>
      </c>
      <c r="F848" s="13">
        <v>8.1425890278783025E-3</v>
      </c>
      <c r="G848" s="13">
        <v>2.3166468490907921E-2</v>
      </c>
      <c r="H848" s="13">
        <v>6.7281118979944252E-2</v>
      </c>
      <c r="I848" s="13">
        <v>9.9013116393702732E-3</v>
      </c>
      <c r="J848" s="13">
        <v>2.5712973861329001E-2</v>
      </c>
      <c r="K848" s="13">
        <v>3.236624617562836E-2</v>
      </c>
      <c r="L848" s="13">
        <v>1.5430099495877283E-2</v>
      </c>
      <c r="M848" s="149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5"/>
    </row>
    <row r="849" spans="1:65">
      <c r="A849" s="29"/>
      <c r="B849" s="3" t="s">
        <v>263</v>
      </c>
      <c r="C849" s="28"/>
      <c r="D849" s="13">
        <v>-4.3606245745958505E-3</v>
      </c>
      <c r="E849" s="13">
        <v>-7.4328060111367167E-3</v>
      </c>
      <c r="F849" s="13">
        <v>0.11334130217265881</v>
      </c>
      <c r="G849" s="13">
        <v>1.555216293391215E-2</v>
      </c>
      <c r="H849" s="13">
        <v>-7.8322406749054441E-2</v>
      </c>
      <c r="I849" s="13">
        <v>3.8594102765185934E-2</v>
      </c>
      <c r="J849" s="13">
        <v>-6.1254303170333202E-2</v>
      </c>
      <c r="K849" s="13">
        <v>-5.2151314595015097E-2</v>
      </c>
      <c r="L849" s="13">
        <v>2.9775582582846738E-2</v>
      </c>
      <c r="M849" s="149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5"/>
    </row>
    <row r="850" spans="1:65">
      <c r="A850" s="29"/>
      <c r="B850" s="45" t="s">
        <v>264</v>
      </c>
      <c r="C850" s="46"/>
      <c r="D850" s="44">
        <v>0</v>
      </c>
      <c r="E850" s="44">
        <v>0.05</v>
      </c>
      <c r="F850" s="44">
        <v>1.85</v>
      </c>
      <c r="G850" s="44">
        <v>0.31</v>
      </c>
      <c r="H850" s="44">
        <v>1.1599999999999999</v>
      </c>
      <c r="I850" s="44">
        <v>0.67</v>
      </c>
      <c r="J850" s="44">
        <v>0.89</v>
      </c>
      <c r="K850" s="44">
        <v>0.75</v>
      </c>
      <c r="L850" s="44">
        <v>0.54</v>
      </c>
      <c r="M850" s="149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5"/>
    </row>
    <row r="851" spans="1:65">
      <c r="B851" s="30"/>
      <c r="C851" s="20"/>
      <c r="D851" s="20"/>
      <c r="E851" s="20"/>
      <c r="F851" s="20"/>
      <c r="G851" s="20"/>
      <c r="H851" s="20"/>
      <c r="I851" s="20"/>
      <c r="J851" s="20"/>
      <c r="K851" s="20"/>
      <c r="L851" s="20"/>
      <c r="BM851" s="55"/>
    </row>
    <row r="852" spans="1:65" ht="15">
      <c r="B852" s="8" t="s">
        <v>530</v>
      </c>
      <c r="BM852" s="27" t="s">
        <v>66</v>
      </c>
    </row>
    <row r="853" spans="1:65" ht="15">
      <c r="A853" s="24" t="s">
        <v>15</v>
      </c>
      <c r="B853" s="18" t="s">
        <v>110</v>
      </c>
      <c r="C853" s="15" t="s">
        <v>111</v>
      </c>
      <c r="D853" s="16" t="s">
        <v>229</v>
      </c>
      <c r="E853" s="17" t="s">
        <v>229</v>
      </c>
      <c r="F853" s="17" t="s">
        <v>229</v>
      </c>
      <c r="G853" s="17" t="s">
        <v>229</v>
      </c>
      <c r="H853" s="17" t="s">
        <v>229</v>
      </c>
      <c r="I853" s="17" t="s">
        <v>229</v>
      </c>
      <c r="J853" s="17" t="s">
        <v>229</v>
      </c>
      <c r="K853" s="17" t="s">
        <v>229</v>
      </c>
      <c r="L853" s="17" t="s">
        <v>229</v>
      </c>
      <c r="M853" s="17" t="s">
        <v>229</v>
      </c>
      <c r="N853" s="17" t="s">
        <v>229</v>
      </c>
      <c r="O853" s="17" t="s">
        <v>229</v>
      </c>
      <c r="P853" s="17" t="s">
        <v>229</v>
      </c>
      <c r="Q853" s="17" t="s">
        <v>229</v>
      </c>
      <c r="R853" s="17" t="s">
        <v>229</v>
      </c>
      <c r="S853" s="17" t="s">
        <v>229</v>
      </c>
      <c r="T853" s="17" t="s">
        <v>229</v>
      </c>
      <c r="U853" s="17" t="s">
        <v>229</v>
      </c>
      <c r="V853" s="17" t="s">
        <v>229</v>
      </c>
      <c r="W853" s="149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7">
        <v>1</v>
      </c>
    </row>
    <row r="854" spans="1:65">
      <c r="A854" s="29"/>
      <c r="B854" s="19" t="s">
        <v>230</v>
      </c>
      <c r="C854" s="9" t="s">
        <v>230</v>
      </c>
      <c r="D854" s="147" t="s">
        <v>233</v>
      </c>
      <c r="E854" s="148" t="s">
        <v>234</v>
      </c>
      <c r="F854" s="148" t="s">
        <v>238</v>
      </c>
      <c r="G854" s="148" t="s">
        <v>239</v>
      </c>
      <c r="H854" s="148" t="s">
        <v>240</v>
      </c>
      <c r="I854" s="148" t="s">
        <v>241</v>
      </c>
      <c r="J854" s="148" t="s">
        <v>242</v>
      </c>
      <c r="K854" s="148" t="s">
        <v>243</v>
      </c>
      <c r="L854" s="148" t="s">
        <v>244</v>
      </c>
      <c r="M854" s="148" t="s">
        <v>245</v>
      </c>
      <c r="N854" s="148" t="s">
        <v>246</v>
      </c>
      <c r="O854" s="148" t="s">
        <v>247</v>
      </c>
      <c r="P854" s="148" t="s">
        <v>248</v>
      </c>
      <c r="Q854" s="148" t="s">
        <v>249</v>
      </c>
      <c r="R854" s="148" t="s">
        <v>250</v>
      </c>
      <c r="S854" s="148" t="s">
        <v>284</v>
      </c>
      <c r="T854" s="148" t="s">
        <v>253</v>
      </c>
      <c r="U854" s="148" t="s">
        <v>254</v>
      </c>
      <c r="V854" s="148" t="s">
        <v>299</v>
      </c>
      <c r="W854" s="149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7" t="s">
        <v>3</v>
      </c>
    </row>
    <row r="855" spans="1:65">
      <c r="A855" s="29"/>
      <c r="B855" s="19"/>
      <c r="C855" s="9"/>
      <c r="D855" s="10" t="s">
        <v>300</v>
      </c>
      <c r="E855" s="11" t="s">
        <v>300</v>
      </c>
      <c r="F855" s="11" t="s">
        <v>301</v>
      </c>
      <c r="G855" s="11" t="s">
        <v>300</v>
      </c>
      <c r="H855" s="11" t="s">
        <v>301</v>
      </c>
      <c r="I855" s="11" t="s">
        <v>301</v>
      </c>
      <c r="J855" s="11" t="s">
        <v>301</v>
      </c>
      <c r="K855" s="11" t="s">
        <v>301</v>
      </c>
      <c r="L855" s="11" t="s">
        <v>301</v>
      </c>
      <c r="M855" s="11" t="s">
        <v>114</v>
      </c>
      <c r="N855" s="11" t="s">
        <v>301</v>
      </c>
      <c r="O855" s="11" t="s">
        <v>300</v>
      </c>
      <c r="P855" s="11" t="s">
        <v>300</v>
      </c>
      <c r="Q855" s="11" t="s">
        <v>300</v>
      </c>
      <c r="R855" s="11" t="s">
        <v>301</v>
      </c>
      <c r="S855" s="11" t="s">
        <v>301</v>
      </c>
      <c r="T855" s="11" t="s">
        <v>114</v>
      </c>
      <c r="U855" s="11" t="s">
        <v>300</v>
      </c>
      <c r="V855" s="11" t="s">
        <v>114</v>
      </c>
      <c r="W855" s="149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7">
        <v>1</v>
      </c>
    </row>
    <row r="856" spans="1:65">
      <c r="A856" s="29"/>
      <c r="B856" s="19"/>
      <c r="C856" s="9"/>
      <c r="D856" s="25"/>
      <c r="E856" s="25"/>
      <c r="F856" s="25"/>
      <c r="G856" s="25"/>
      <c r="H856" s="25"/>
      <c r="I856" s="25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149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7">
        <v>2</v>
      </c>
    </row>
    <row r="857" spans="1:65">
      <c r="A857" s="29"/>
      <c r="B857" s="18">
        <v>1</v>
      </c>
      <c r="C857" s="14">
        <v>1</v>
      </c>
      <c r="D857" s="220">
        <v>11.9</v>
      </c>
      <c r="E857" s="220">
        <v>11.453941887959289</v>
      </c>
      <c r="F857" s="227">
        <v>2</v>
      </c>
      <c r="G857" s="220">
        <v>11.5</v>
      </c>
      <c r="H857" s="220">
        <v>12.4</v>
      </c>
      <c r="I857" s="220">
        <v>12</v>
      </c>
      <c r="J857" s="220">
        <v>10.8</v>
      </c>
      <c r="K857" s="220">
        <v>12.6</v>
      </c>
      <c r="L857" s="220">
        <v>12</v>
      </c>
      <c r="M857" s="220">
        <v>11.1318097932</v>
      </c>
      <c r="N857" s="220">
        <v>8.98</v>
      </c>
      <c r="O857" s="220">
        <v>11.2</v>
      </c>
      <c r="P857" s="220">
        <v>10.9</v>
      </c>
      <c r="Q857" s="220">
        <v>12.4</v>
      </c>
      <c r="R857" s="220">
        <v>10.3</v>
      </c>
      <c r="S857" s="220">
        <v>14</v>
      </c>
      <c r="T857" s="227" t="s">
        <v>103</v>
      </c>
      <c r="U857" s="220">
        <v>12.7</v>
      </c>
      <c r="V857" s="220">
        <v>11.375999999999999</v>
      </c>
      <c r="W857" s="221"/>
      <c r="X857" s="222"/>
      <c r="Y857" s="222"/>
      <c r="Z857" s="222"/>
      <c r="AA857" s="222"/>
      <c r="AB857" s="222"/>
      <c r="AC857" s="222"/>
      <c r="AD857" s="222"/>
      <c r="AE857" s="222"/>
      <c r="AF857" s="222"/>
      <c r="AG857" s="222"/>
      <c r="AH857" s="222"/>
      <c r="AI857" s="222"/>
      <c r="AJ857" s="222"/>
      <c r="AK857" s="222"/>
      <c r="AL857" s="222"/>
      <c r="AM857" s="222"/>
      <c r="AN857" s="222"/>
      <c r="AO857" s="222"/>
      <c r="AP857" s="222"/>
      <c r="AQ857" s="222"/>
      <c r="AR857" s="222"/>
      <c r="AS857" s="222"/>
      <c r="AT857" s="222"/>
      <c r="AU857" s="222"/>
      <c r="AV857" s="222"/>
      <c r="AW857" s="222"/>
      <c r="AX857" s="222"/>
      <c r="AY857" s="222"/>
      <c r="AZ857" s="222"/>
      <c r="BA857" s="222"/>
      <c r="BB857" s="222"/>
      <c r="BC857" s="222"/>
      <c r="BD857" s="222"/>
      <c r="BE857" s="222"/>
      <c r="BF857" s="222"/>
      <c r="BG857" s="222"/>
      <c r="BH857" s="222"/>
      <c r="BI857" s="222"/>
      <c r="BJ857" s="222"/>
      <c r="BK857" s="222"/>
      <c r="BL857" s="222"/>
      <c r="BM857" s="223">
        <v>1</v>
      </c>
    </row>
    <row r="858" spans="1:65">
      <c r="A858" s="29"/>
      <c r="B858" s="19">
        <v>1</v>
      </c>
      <c r="C858" s="9">
        <v>2</v>
      </c>
      <c r="D858" s="224">
        <v>11.6</v>
      </c>
      <c r="E858" s="224">
        <v>11.549151363493444</v>
      </c>
      <c r="F858" s="229">
        <v>3</v>
      </c>
      <c r="G858" s="224">
        <v>11.2</v>
      </c>
      <c r="H858" s="224">
        <v>12.4</v>
      </c>
      <c r="I858" s="224">
        <v>12.1</v>
      </c>
      <c r="J858" s="224">
        <v>11.1</v>
      </c>
      <c r="K858" s="224">
        <v>12.2</v>
      </c>
      <c r="L858" s="224">
        <v>12.5</v>
      </c>
      <c r="M858" s="224">
        <v>10.980590674799998</v>
      </c>
      <c r="N858" s="224">
        <v>9.48</v>
      </c>
      <c r="O858" s="224">
        <v>10.7</v>
      </c>
      <c r="P858" s="224">
        <v>10.7</v>
      </c>
      <c r="Q858" s="224">
        <v>12.2</v>
      </c>
      <c r="R858" s="224">
        <v>10.5</v>
      </c>
      <c r="S858" s="224">
        <v>13.9</v>
      </c>
      <c r="T858" s="229" t="s">
        <v>103</v>
      </c>
      <c r="U858" s="224">
        <v>12.7</v>
      </c>
      <c r="V858" s="224">
        <v>12.08</v>
      </c>
      <c r="W858" s="221"/>
      <c r="X858" s="222"/>
      <c r="Y858" s="222"/>
      <c r="Z858" s="222"/>
      <c r="AA858" s="222"/>
      <c r="AB858" s="222"/>
      <c r="AC858" s="222"/>
      <c r="AD858" s="222"/>
      <c r="AE858" s="222"/>
      <c r="AF858" s="222"/>
      <c r="AG858" s="222"/>
      <c r="AH858" s="222"/>
      <c r="AI858" s="222"/>
      <c r="AJ858" s="222"/>
      <c r="AK858" s="222"/>
      <c r="AL858" s="222"/>
      <c r="AM858" s="222"/>
      <c r="AN858" s="222"/>
      <c r="AO858" s="222"/>
      <c r="AP858" s="222"/>
      <c r="AQ858" s="222"/>
      <c r="AR858" s="222"/>
      <c r="AS858" s="222"/>
      <c r="AT858" s="222"/>
      <c r="AU858" s="222"/>
      <c r="AV858" s="222"/>
      <c r="AW858" s="222"/>
      <c r="AX858" s="222"/>
      <c r="AY858" s="222"/>
      <c r="AZ858" s="222"/>
      <c r="BA858" s="222"/>
      <c r="BB858" s="222"/>
      <c r="BC858" s="222"/>
      <c r="BD858" s="222"/>
      <c r="BE858" s="222"/>
      <c r="BF858" s="222"/>
      <c r="BG858" s="222"/>
      <c r="BH858" s="222"/>
      <c r="BI858" s="222"/>
      <c r="BJ858" s="222"/>
      <c r="BK858" s="222"/>
      <c r="BL858" s="222"/>
      <c r="BM858" s="223">
        <v>11</v>
      </c>
    </row>
    <row r="859" spans="1:65">
      <c r="A859" s="29"/>
      <c r="B859" s="19">
        <v>1</v>
      </c>
      <c r="C859" s="9">
        <v>3</v>
      </c>
      <c r="D859" s="224">
        <v>11.9</v>
      </c>
      <c r="E859" s="224">
        <v>11.24517947904411</v>
      </c>
      <c r="F859" s="229">
        <v>3</v>
      </c>
      <c r="G859" s="224">
        <v>11.4</v>
      </c>
      <c r="H859" s="224">
        <v>12.5</v>
      </c>
      <c r="I859" s="224">
        <v>11.3</v>
      </c>
      <c r="J859" s="224">
        <v>11.2</v>
      </c>
      <c r="K859" s="224">
        <v>12.2</v>
      </c>
      <c r="L859" s="224">
        <v>13.3</v>
      </c>
      <c r="M859" s="224">
        <v>11.165486035199999</v>
      </c>
      <c r="N859" s="224">
        <v>9.18</v>
      </c>
      <c r="O859" s="224">
        <v>10.8</v>
      </c>
      <c r="P859" s="224">
        <v>11.5</v>
      </c>
      <c r="Q859" s="224">
        <v>12.3</v>
      </c>
      <c r="R859" s="224">
        <v>10.4</v>
      </c>
      <c r="S859" s="224">
        <v>13.4</v>
      </c>
      <c r="T859" s="229" t="s">
        <v>103</v>
      </c>
      <c r="U859" s="224">
        <v>12.6</v>
      </c>
      <c r="V859" s="224">
        <v>12.348000000000001</v>
      </c>
      <c r="W859" s="221"/>
      <c r="X859" s="222"/>
      <c r="Y859" s="222"/>
      <c r="Z859" s="222"/>
      <c r="AA859" s="222"/>
      <c r="AB859" s="222"/>
      <c r="AC859" s="222"/>
      <c r="AD859" s="222"/>
      <c r="AE859" s="222"/>
      <c r="AF859" s="222"/>
      <c r="AG859" s="222"/>
      <c r="AH859" s="222"/>
      <c r="AI859" s="222"/>
      <c r="AJ859" s="222"/>
      <c r="AK859" s="222"/>
      <c r="AL859" s="222"/>
      <c r="AM859" s="222"/>
      <c r="AN859" s="222"/>
      <c r="AO859" s="222"/>
      <c r="AP859" s="222"/>
      <c r="AQ859" s="222"/>
      <c r="AR859" s="222"/>
      <c r="AS859" s="222"/>
      <c r="AT859" s="222"/>
      <c r="AU859" s="222"/>
      <c r="AV859" s="222"/>
      <c r="AW859" s="222"/>
      <c r="AX859" s="222"/>
      <c r="AY859" s="222"/>
      <c r="AZ859" s="222"/>
      <c r="BA859" s="222"/>
      <c r="BB859" s="222"/>
      <c r="BC859" s="222"/>
      <c r="BD859" s="222"/>
      <c r="BE859" s="222"/>
      <c r="BF859" s="222"/>
      <c r="BG859" s="222"/>
      <c r="BH859" s="222"/>
      <c r="BI859" s="222"/>
      <c r="BJ859" s="222"/>
      <c r="BK859" s="222"/>
      <c r="BL859" s="222"/>
      <c r="BM859" s="223">
        <v>16</v>
      </c>
    </row>
    <row r="860" spans="1:65">
      <c r="A860" s="29"/>
      <c r="B860" s="19">
        <v>1</v>
      </c>
      <c r="C860" s="9">
        <v>4</v>
      </c>
      <c r="D860" s="224">
        <v>11.7</v>
      </c>
      <c r="E860" s="224">
        <v>11.377727745271445</v>
      </c>
      <c r="F860" s="229">
        <v>5</v>
      </c>
      <c r="G860" s="224">
        <v>11.4</v>
      </c>
      <c r="H860" s="224">
        <v>12.3</v>
      </c>
      <c r="I860" s="224">
        <v>11.4</v>
      </c>
      <c r="J860" s="224">
        <v>11.3</v>
      </c>
      <c r="K860" s="224">
        <v>12</v>
      </c>
      <c r="L860" s="228">
        <v>15.6</v>
      </c>
      <c r="M860" s="224">
        <v>11.357536039599999</v>
      </c>
      <c r="N860" s="224">
        <v>8.98</v>
      </c>
      <c r="O860" s="224">
        <v>10.5</v>
      </c>
      <c r="P860" s="224">
        <v>11.5</v>
      </c>
      <c r="Q860" s="224">
        <v>12.2</v>
      </c>
      <c r="R860" s="224">
        <v>10.3</v>
      </c>
      <c r="S860" s="224">
        <v>13.7</v>
      </c>
      <c r="T860" s="229" t="s">
        <v>103</v>
      </c>
      <c r="U860" s="224">
        <v>12.7</v>
      </c>
      <c r="V860" s="224">
        <v>12.035</v>
      </c>
      <c r="W860" s="221"/>
      <c r="X860" s="222"/>
      <c r="Y860" s="222"/>
      <c r="Z860" s="222"/>
      <c r="AA860" s="222"/>
      <c r="AB860" s="222"/>
      <c r="AC860" s="222"/>
      <c r="AD860" s="222"/>
      <c r="AE860" s="222"/>
      <c r="AF860" s="222"/>
      <c r="AG860" s="222"/>
      <c r="AH860" s="222"/>
      <c r="AI860" s="222"/>
      <c r="AJ860" s="222"/>
      <c r="AK860" s="222"/>
      <c r="AL860" s="222"/>
      <c r="AM860" s="222"/>
      <c r="AN860" s="222"/>
      <c r="AO860" s="222"/>
      <c r="AP860" s="222"/>
      <c r="AQ860" s="222"/>
      <c r="AR860" s="222"/>
      <c r="AS860" s="222"/>
      <c r="AT860" s="222"/>
      <c r="AU860" s="222"/>
      <c r="AV860" s="222"/>
      <c r="AW860" s="222"/>
      <c r="AX860" s="222"/>
      <c r="AY860" s="222"/>
      <c r="AZ860" s="222"/>
      <c r="BA860" s="222"/>
      <c r="BB860" s="222"/>
      <c r="BC860" s="222"/>
      <c r="BD860" s="222"/>
      <c r="BE860" s="222"/>
      <c r="BF860" s="222"/>
      <c r="BG860" s="222"/>
      <c r="BH860" s="222"/>
      <c r="BI860" s="222"/>
      <c r="BJ860" s="222"/>
      <c r="BK860" s="222"/>
      <c r="BL860" s="222"/>
      <c r="BM860" s="223">
        <v>11.639922798531366</v>
      </c>
    </row>
    <row r="861" spans="1:65">
      <c r="A861" s="29"/>
      <c r="B861" s="19">
        <v>1</v>
      </c>
      <c r="C861" s="9">
        <v>5</v>
      </c>
      <c r="D861" s="224">
        <v>11.7</v>
      </c>
      <c r="E861" s="224">
        <v>11.369428299350863</v>
      </c>
      <c r="F861" s="229">
        <v>4</v>
      </c>
      <c r="G861" s="224">
        <v>10.9</v>
      </c>
      <c r="H861" s="224">
        <v>12.4</v>
      </c>
      <c r="I861" s="224">
        <v>10.8</v>
      </c>
      <c r="J861" s="224">
        <v>11</v>
      </c>
      <c r="K861" s="224">
        <v>11.8</v>
      </c>
      <c r="L861" s="224">
        <v>12.2</v>
      </c>
      <c r="M861" s="224">
        <v>10.973198135999999</v>
      </c>
      <c r="N861" s="224">
        <v>8.8800000000000008</v>
      </c>
      <c r="O861" s="224">
        <v>10.5</v>
      </c>
      <c r="P861" s="224">
        <v>12.4</v>
      </c>
      <c r="Q861" s="224">
        <v>12.1</v>
      </c>
      <c r="R861" s="224">
        <v>10.7</v>
      </c>
      <c r="S861" s="224">
        <v>14</v>
      </c>
      <c r="T861" s="229" t="s">
        <v>103</v>
      </c>
      <c r="U861" s="224">
        <v>12.8</v>
      </c>
      <c r="V861" s="224">
        <v>11.132</v>
      </c>
      <c r="W861" s="221"/>
      <c r="X861" s="222"/>
      <c r="Y861" s="222"/>
      <c r="Z861" s="222"/>
      <c r="AA861" s="222"/>
      <c r="AB861" s="222"/>
      <c r="AC861" s="222"/>
      <c r="AD861" s="222"/>
      <c r="AE861" s="222"/>
      <c r="AF861" s="222"/>
      <c r="AG861" s="222"/>
      <c r="AH861" s="222"/>
      <c r="AI861" s="222"/>
      <c r="AJ861" s="222"/>
      <c r="AK861" s="222"/>
      <c r="AL861" s="222"/>
      <c r="AM861" s="222"/>
      <c r="AN861" s="222"/>
      <c r="AO861" s="222"/>
      <c r="AP861" s="222"/>
      <c r="AQ861" s="222"/>
      <c r="AR861" s="222"/>
      <c r="AS861" s="222"/>
      <c r="AT861" s="222"/>
      <c r="AU861" s="222"/>
      <c r="AV861" s="222"/>
      <c r="AW861" s="222"/>
      <c r="AX861" s="222"/>
      <c r="AY861" s="222"/>
      <c r="AZ861" s="222"/>
      <c r="BA861" s="222"/>
      <c r="BB861" s="222"/>
      <c r="BC861" s="222"/>
      <c r="BD861" s="222"/>
      <c r="BE861" s="222"/>
      <c r="BF861" s="222"/>
      <c r="BG861" s="222"/>
      <c r="BH861" s="222"/>
      <c r="BI861" s="222"/>
      <c r="BJ861" s="222"/>
      <c r="BK861" s="222"/>
      <c r="BL861" s="222"/>
      <c r="BM861" s="223">
        <v>57</v>
      </c>
    </row>
    <row r="862" spans="1:65">
      <c r="A862" s="29"/>
      <c r="B862" s="19">
        <v>1</v>
      </c>
      <c r="C862" s="9">
        <v>6</v>
      </c>
      <c r="D862" s="224">
        <v>11.6</v>
      </c>
      <c r="E862" s="224">
        <v>11.410340481952199</v>
      </c>
      <c r="F862" s="229">
        <v>2</v>
      </c>
      <c r="G862" s="224">
        <v>11</v>
      </c>
      <c r="H862" s="224">
        <v>12.5</v>
      </c>
      <c r="I862" s="224">
        <v>11.7</v>
      </c>
      <c r="J862" s="224">
        <v>11.2</v>
      </c>
      <c r="K862" s="224">
        <v>12.6</v>
      </c>
      <c r="L862" s="224">
        <v>12.5</v>
      </c>
      <c r="M862" s="224">
        <v>11.434735514327999</v>
      </c>
      <c r="N862" s="224">
        <v>9.3800000000000008</v>
      </c>
      <c r="O862" s="224">
        <v>10.9</v>
      </c>
      <c r="P862" s="224">
        <v>11.8</v>
      </c>
      <c r="Q862" s="224">
        <v>12.4</v>
      </c>
      <c r="R862" s="224">
        <v>10.6</v>
      </c>
      <c r="S862" s="224">
        <v>13.7</v>
      </c>
      <c r="T862" s="229" t="s">
        <v>103</v>
      </c>
      <c r="U862" s="224">
        <v>12.7</v>
      </c>
      <c r="V862" s="224">
        <v>12.672000000000001</v>
      </c>
      <c r="W862" s="221"/>
      <c r="X862" s="222"/>
      <c r="Y862" s="222"/>
      <c r="Z862" s="222"/>
      <c r="AA862" s="222"/>
      <c r="AB862" s="222"/>
      <c r="AC862" s="222"/>
      <c r="AD862" s="222"/>
      <c r="AE862" s="222"/>
      <c r="AF862" s="222"/>
      <c r="AG862" s="222"/>
      <c r="AH862" s="222"/>
      <c r="AI862" s="222"/>
      <c r="AJ862" s="222"/>
      <c r="AK862" s="222"/>
      <c r="AL862" s="222"/>
      <c r="AM862" s="222"/>
      <c r="AN862" s="222"/>
      <c r="AO862" s="222"/>
      <c r="AP862" s="222"/>
      <c r="AQ862" s="222"/>
      <c r="AR862" s="222"/>
      <c r="AS862" s="222"/>
      <c r="AT862" s="222"/>
      <c r="AU862" s="222"/>
      <c r="AV862" s="222"/>
      <c r="AW862" s="222"/>
      <c r="AX862" s="222"/>
      <c r="AY862" s="222"/>
      <c r="AZ862" s="222"/>
      <c r="BA862" s="222"/>
      <c r="BB862" s="222"/>
      <c r="BC862" s="222"/>
      <c r="BD862" s="222"/>
      <c r="BE862" s="222"/>
      <c r="BF862" s="222"/>
      <c r="BG862" s="222"/>
      <c r="BH862" s="222"/>
      <c r="BI862" s="222"/>
      <c r="BJ862" s="222"/>
      <c r="BK862" s="222"/>
      <c r="BL862" s="222"/>
      <c r="BM862" s="225"/>
    </row>
    <row r="863" spans="1:65">
      <c r="A863" s="29"/>
      <c r="B863" s="20" t="s">
        <v>260</v>
      </c>
      <c r="C863" s="12"/>
      <c r="D863" s="226">
        <v>11.733333333333333</v>
      </c>
      <c r="E863" s="226">
        <v>11.400961542845225</v>
      </c>
      <c r="F863" s="226">
        <v>3.1666666666666665</v>
      </c>
      <c r="G863" s="226">
        <v>11.233333333333334</v>
      </c>
      <c r="H863" s="226">
        <v>12.416666666666666</v>
      </c>
      <c r="I863" s="226">
        <v>11.550000000000002</v>
      </c>
      <c r="J863" s="226">
        <v>11.1</v>
      </c>
      <c r="K863" s="226">
        <v>12.233333333333333</v>
      </c>
      <c r="L863" s="226">
        <v>13.016666666666666</v>
      </c>
      <c r="M863" s="226">
        <v>11.173892698854665</v>
      </c>
      <c r="N863" s="226">
        <v>9.1466666666666683</v>
      </c>
      <c r="O863" s="226">
        <v>10.766666666666667</v>
      </c>
      <c r="P863" s="226">
        <v>11.466666666666667</v>
      </c>
      <c r="Q863" s="226">
        <v>12.266666666666667</v>
      </c>
      <c r="R863" s="226">
        <v>10.466666666666667</v>
      </c>
      <c r="S863" s="226">
        <v>13.783333333333333</v>
      </c>
      <c r="T863" s="226" t="s">
        <v>687</v>
      </c>
      <c r="U863" s="226">
        <v>12.700000000000001</v>
      </c>
      <c r="V863" s="226">
        <v>11.9405</v>
      </c>
      <c r="W863" s="221"/>
      <c r="X863" s="222"/>
      <c r="Y863" s="222"/>
      <c r="Z863" s="222"/>
      <c r="AA863" s="222"/>
      <c r="AB863" s="222"/>
      <c r="AC863" s="222"/>
      <c r="AD863" s="222"/>
      <c r="AE863" s="222"/>
      <c r="AF863" s="222"/>
      <c r="AG863" s="222"/>
      <c r="AH863" s="222"/>
      <c r="AI863" s="222"/>
      <c r="AJ863" s="222"/>
      <c r="AK863" s="222"/>
      <c r="AL863" s="222"/>
      <c r="AM863" s="222"/>
      <c r="AN863" s="222"/>
      <c r="AO863" s="222"/>
      <c r="AP863" s="222"/>
      <c r="AQ863" s="222"/>
      <c r="AR863" s="222"/>
      <c r="AS863" s="222"/>
      <c r="AT863" s="222"/>
      <c r="AU863" s="222"/>
      <c r="AV863" s="222"/>
      <c r="AW863" s="222"/>
      <c r="AX863" s="222"/>
      <c r="AY863" s="222"/>
      <c r="AZ863" s="222"/>
      <c r="BA863" s="222"/>
      <c r="BB863" s="222"/>
      <c r="BC863" s="222"/>
      <c r="BD863" s="222"/>
      <c r="BE863" s="222"/>
      <c r="BF863" s="222"/>
      <c r="BG863" s="222"/>
      <c r="BH863" s="222"/>
      <c r="BI863" s="222"/>
      <c r="BJ863" s="222"/>
      <c r="BK863" s="222"/>
      <c r="BL863" s="222"/>
      <c r="BM863" s="225"/>
    </row>
    <row r="864" spans="1:65">
      <c r="A864" s="29"/>
      <c r="B864" s="3" t="s">
        <v>261</v>
      </c>
      <c r="C864" s="28"/>
      <c r="D864" s="224">
        <v>11.7</v>
      </c>
      <c r="E864" s="224">
        <v>11.394034113611822</v>
      </c>
      <c r="F864" s="224">
        <v>3</v>
      </c>
      <c r="G864" s="224">
        <v>11.3</v>
      </c>
      <c r="H864" s="224">
        <v>12.4</v>
      </c>
      <c r="I864" s="224">
        <v>11.55</v>
      </c>
      <c r="J864" s="224">
        <v>11.149999999999999</v>
      </c>
      <c r="K864" s="224">
        <v>12.2</v>
      </c>
      <c r="L864" s="224">
        <v>12.5</v>
      </c>
      <c r="M864" s="224">
        <v>11.1486479142</v>
      </c>
      <c r="N864" s="224">
        <v>9.08</v>
      </c>
      <c r="O864" s="224">
        <v>10.75</v>
      </c>
      <c r="P864" s="224">
        <v>11.5</v>
      </c>
      <c r="Q864" s="224">
        <v>12.25</v>
      </c>
      <c r="R864" s="224">
        <v>10.45</v>
      </c>
      <c r="S864" s="224">
        <v>13.8</v>
      </c>
      <c r="T864" s="224" t="s">
        <v>687</v>
      </c>
      <c r="U864" s="224">
        <v>12.7</v>
      </c>
      <c r="V864" s="224">
        <v>12.057500000000001</v>
      </c>
      <c r="W864" s="221"/>
      <c r="X864" s="222"/>
      <c r="Y864" s="222"/>
      <c r="Z864" s="222"/>
      <c r="AA864" s="222"/>
      <c r="AB864" s="222"/>
      <c r="AC864" s="222"/>
      <c r="AD864" s="222"/>
      <c r="AE864" s="222"/>
      <c r="AF864" s="222"/>
      <c r="AG864" s="222"/>
      <c r="AH864" s="222"/>
      <c r="AI864" s="222"/>
      <c r="AJ864" s="222"/>
      <c r="AK864" s="222"/>
      <c r="AL864" s="222"/>
      <c r="AM864" s="222"/>
      <c r="AN864" s="222"/>
      <c r="AO864" s="222"/>
      <c r="AP864" s="222"/>
      <c r="AQ864" s="222"/>
      <c r="AR864" s="222"/>
      <c r="AS864" s="222"/>
      <c r="AT864" s="222"/>
      <c r="AU864" s="222"/>
      <c r="AV864" s="222"/>
      <c r="AW864" s="222"/>
      <c r="AX864" s="222"/>
      <c r="AY864" s="222"/>
      <c r="AZ864" s="222"/>
      <c r="BA864" s="222"/>
      <c r="BB864" s="222"/>
      <c r="BC864" s="222"/>
      <c r="BD864" s="222"/>
      <c r="BE864" s="222"/>
      <c r="BF864" s="222"/>
      <c r="BG864" s="222"/>
      <c r="BH864" s="222"/>
      <c r="BI864" s="222"/>
      <c r="BJ864" s="222"/>
      <c r="BK864" s="222"/>
      <c r="BL864" s="222"/>
      <c r="BM864" s="225"/>
    </row>
    <row r="865" spans="1:65">
      <c r="A865" s="29"/>
      <c r="B865" s="3" t="s">
        <v>262</v>
      </c>
      <c r="C865" s="28"/>
      <c r="D865" s="23">
        <v>0.13662601021279502</v>
      </c>
      <c r="E865" s="23">
        <v>0.10065516440604298</v>
      </c>
      <c r="F865" s="23">
        <v>1.1690451944500124</v>
      </c>
      <c r="G865" s="23">
        <v>0.24221202832779937</v>
      </c>
      <c r="H865" s="23">
        <v>7.527726527090782E-2</v>
      </c>
      <c r="I865" s="23">
        <v>0.48476798574163249</v>
      </c>
      <c r="J865" s="23">
        <v>0.17888543819998293</v>
      </c>
      <c r="K865" s="23">
        <v>0.32041639575194408</v>
      </c>
      <c r="L865" s="23">
        <v>1.3407709225168432</v>
      </c>
      <c r="M865" s="23">
        <v>0.19039405137207474</v>
      </c>
      <c r="N865" s="23">
        <v>0.24221202832779931</v>
      </c>
      <c r="O865" s="23">
        <v>0.26583202716502502</v>
      </c>
      <c r="P865" s="23">
        <v>0.61535897382476434</v>
      </c>
      <c r="Q865" s="23">
        <v>0.12110601416390013</v>
      </c>
      <c r="R865" s="23">
        <v>0.16329931618554464</v>
      </c>
      <c r="S865" s="23">
        <v>0.23166067138525406</v>
      </c>
      <c r="T865" s="23" t="s">
        <v>687</v>
      </c>
      <c r="U865" s="23">
        <v>6.324555320336793E-2</v>
      </c>
      <c r="V865" s="23">
        <v>0.58341606080052388</v>
      </c>
      <c r="W865" s="149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55"/>
    </row>
    <row r="866" spans="1:65">
      <c r="A866" s="29"/>
      <c r="B866" s="3" t="s">
        <v>86</v>
      </c>
      <c r="C866" s="28"/>
      <c r="D866" s="13">
        <v>1.1644262234045031E-2</v>
      </c>
      <c r="E866" s="13">
        <v>8.8286557259032259E-3</v>
      </c>
      <c r="F866" s="13">
        <v>0.36917216666842501</v>
      </c>
      <c r="G866" s="13">
        <v>2.1561901631554838E-2</v>
      </c>
      <c r="H866" s="13">
        <v>6.0625985453080129E-3</v>
      </c>
      <c r="I866" s="13">
        <v>4.1971254176764707E-2</v>
      </c>
      <c r="J866" s="13">
        <v>1.6115805243241705E-2</v>
      </c>
      <c r="K866" s="13">
        <v>2.6192075947025405E-2</v>
      </c>
      <c r="L866" s="13">
        <v>0.10300416818311216</v>
      </c>
      <c r="M866" s="13">
        <v>1.7039187372149215E-2</v>
      </c>
      <c r="N866" s="13">
        <v>2.6480906887150067E-2</v>
      </c>
      <c r="O866" s="13">
        <v>2.4690281160838237E-2</v>
      </c>
      <c r="P866" s="13">
        <v>5.36650267870434E-2</v>
      </c>
      <c r="Q866" s="13">
        <v>9.8727728937962056E-3</v>
      </c>
      <c r="R866" s="13">
        <v>1.56018454954342E-2</v>
      </c>
      <c r="S866" s="13">
        <v>1.680730384899062E-2</v>
      </c>
      <c r="T866" s="13" t="s">
        <v>687</v>
      </c>
      <c r="U866" s="13">
        <v>4.9799648191628286E-3</v>
      </c>
      <c r="V866" s="13">
        <v>4.8860270574977924E-2</v>
      </c>
      <c r="W866" s="149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55"/>
    </row>
    <row r="867" spans="1:65">
      <c r="A867" s="29"/>
      <c r="B867" s="3" t="s">
        <v>263</v>
      </c>
      <c r="C867" s="28"/>
      <c r="D867" s="13">
        <v>8.0250132598604917E-3</v>
      </c>
      <c r="E867" s="13">
        <v>-2.052945365894443E-2</v>
      </c>
      <c r="F867" s="13">
        <v>-0.72794779471679893</v>
      </c>
      <c r="G867" s="13">
        <v>-3.4930598100644805E-2</v>
      </c>
      <c r="H867" s="13">
        <v>6.6731015452551334E-2</v>
      </c>
      <c r="I867" s="13">
        <v>-7.7253775723244988E-3</v>
      </c>
      <c r="J867" s="13">
        <v>-4.6385427796779677E-2</v>
      </c>
      <c r="K867" s="13">
        <v>5.09806246203659E-2</v>
      </c>
      <c r="L867" s="13">
        <v>0.11827774908515765</v>
      </c>
      <c r="M867" s="13">
        <v>-4.0037215688019878E-2</v>
      </c>
      <c r="N867" s="13">
        <v>-0.21419868284515398</v>
      </c>
      <c r="O867" s="13">
        <v>-7.5022502037116467E-2</v>
      </c>
      <c r="P867" s="13">
        <v>-1.488464613240903E-2</v>
      </c>
      <c r="Q867" s="13">
        <v>5.3844332044399756E-2</v>
      </c>
      <c r="R867" s="13">
        <v>-0.10079586885341985</v>
      </c>
      <c r="S867" s="13">
        <v>0.1841430198379328</v>
      </c>
      <c r="T867" s="13" t="s">
        <v>687</v>
      </c>
      <c r="U867" s="13">
        <v>9.1072528556837895E-2</v>
      </c>
      <c r="V867" s="13">
        <v>2.5822954900230011E-2</v>
      </c>
      <c r="W867" s="149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55"/>
    </row>
    <row r="868" spans="1:65">
      <c r="A868" s="29"/>
      <c r="B868" s="45" t="s">
        <v>264</v>
      </c>
      <c r="C868" s="46"/>
      <c r="D868" s="44">
        <v>0.21</v>
      </c>
      <c r="E868" s="44">
        <v>0.1</v>
      </c>
      <c r="F868" s="44" t="s">
        <v>265</v>
      </c>
      <c r="G868" s="44">
        <v>0.25</v>
      </c>
      <c r="H868" s="44">
        <v>0.84</v>
      </c>
      <c r="I868" s="44">
        <v>0.04</v>
      </c>
      <c r="J868" s="44">
        <v>0.38</v>
      </c>
      <c r="K868" s="44">
        <v>0.67</v>
      </c>
      <c r="L868" s="44">
        <v>1.39</v>
      </c>
      <c r="M868" s="44">
        <v>0.31</v>
      </c>
      <c r="N868" s="44">
        <v>2.17</v>
      </c>
      <c r="O868" s="44">
        <v>0.68</v>
      </c>
      <c r="P868" s="44">
        <v>0.04</v>
      </c>
      <c r="Q868" s="44">
        <v>0.7</v>
      </c>
      <c r="R868" s="44">
        <v>0.96</v>
      </c>
      <c r="S868" s="44">
        <v>2.09</v>
      </c>
      <c r="T868" s="44">
        <v>8.2799999999999994</v>
      </c>
      <c r="U868" s="44">
        <v>1.1000000000000001</v>
      </c>
      <c r="V868" s="44">
        <v>0.4</v>
      </c>
      <c r="W868" s="149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5"/>
    </row>
    <row r="869" spans="1:65">
      <c r="B869" s="30" t="s">
        <v>313</v>
      </c>
      <c r="C869" s="20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BM869" s="55"/>
    </row>
    <row r="870" spans="1:65">
      <c r="BM870" s="55"/>
    </row>
    <row r="871" spans="1:65" ht="15">
      <c r="B871" s="8" t="s">
        <v>531</v>
      </c>
      <c r="BM871" s="27" t="s">
        <v>66</v>
      </c>
    </row>
    <row r="872" spans="1:65" ht="15">
      <c r="A872" s="24" t="s">
        <v>18</v>
      </c>
      <c r="B872" s="18" t="s">
        <v>110</v>
      </c>
      <c r="C872" s="15" t="s">
        <v>111</v>
      </c>
      <c r="D872" s="16" t="s">
        <v>229</v>
      </c>
      <c r="E872" s="17" t="s">
        <v>229</v>
      </c>
      <c r="F872" s="17" t="s">
        <v>229</v>
      </c>
      <c r="G872" s="17" t="s">
        <v>229</v>
      </c>
      <c r="H872" s="17" t="s">
        <v>229</v>
      </c>
      <c r="I872" s="17" t="s">
        <v>229</v>
      </c>
      <c r="J872" s="17" t="s">
        <v>229</v>
      </c>
      <c r="K872" s="17" t="s">
        <v>229</v>
      </c>
      <c r="L872" s="17" t="s">
        <v>229</v>
      </c>
      <c r="M872" s="17" t="s">
        <v>229</v>
      </c>
      <c r="N872" s="17" t="s">
        <v>229</v>
      </c>
      <c r="O872" s="17" t="s">
        <v>229</v>
      </c>
      <c r="P872" s="17" t="s">
        <v>229</v>
      </c>
      <c r="Q872" s="17" t="s">
        <v>229</v>
      </c>
      <c r="R872" s="17" t="s">
        <v>229</v>
      </c>
      <c r="S872" s="17" t="s">
        <v>229</v>
      </c>
      <c r="T872" s="17" t="s">
        <v>229</v>
      </c>
      <c r="U872" s="17" t="s">
        <v>229</v>
      </c>
      <c r="V872" s="17" t="s">
        <v>229</v>
      </c>
      <c r="W872" s="17" t="s">
        <v>229</v>
      </c>
      <c r="X872" s="149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7">
        <v>1</v>
      </c>
    </row>
    <row r="873" spans="1:65">
      <c r="A873" s="29"/>
      <c r="B873" s="19" t="s">
        <v>230</v>
      </c>
      <c r="C873" s="9" t="s">
        <v>230</v>
      </c>
      <c r="D873" s="147" t="s">
        <v>233</v>
      </c>
      <c r="E873" s="148" t="s">
        <v>234</v>
      </c>
      <c r="F873" s="148" t="s">
        <v>236</v>
      </c>
      <c r="G873" s="148" t="s">
        <v>238</v>
      </c>
      <c r="H873" s="148" t="s">
        <v>239</v>
      </c>
      <c r="I873" s="148" t="s">
        <v>240</v>
      </c>
      <c r="J873" s="148" t="s">
        <v>241</v>
      </c>
      <c r="K873" s="148" t="s">
        <v>242</v>
      </c>
      <c r="L873" s="148" t="s">
        <v>243</v>
      </c>
      <c r="M873" s="148" t="s">
        <v>244</v>
      </c>
      <c r="N873" s="148" t="s">
        <v>245</v>
      </c>
      <c r="O873" s="148" t="s">
        <v>246</v>
      </c>
      <c r="P873" s="148" t="s">
        <v>247</v>
      </c>
      <c r="Q873" s="148" t="s">
        <v>248</v>
      </c>
      <c r="R873" s="148" t="s">
        <v>249</v>
      </c>
      <c r="S873" s="148" t="s">
        <v>250</v>
      </c>
      <c r="T873" s="148" t="s">
        <v>284</v>
      </c>
      <c r="U873" s="148" t="s">
        <v>253</v>
      </c>
      <c r="V873" s="148" t="s">
        <v>254</v>
      </c>
      <c r="W873" s="148" t="s">
        <v>299</v>
      </c>
      <c r="X873" s="149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7" t="s">
        <v>3</v>
      </c>
    </row>
    <row r="874" spans="1:65">
      <c r="A874" s="29"/>
      <c r="B874" s="19"/>
      <c r="C874" s="9"/>
      <c r="D874" s="10" t="s">
        <v>300</v>
      </c>
      <c r="E874" s="11" t="s">
        <v>300</v>
      </c>
      <c r="F874" s="11" t="s">
        <v>114</v>
      </c>
      <c r="G874" s="11" t="s">
        <v>301</v>
      </c>
      <c r="H874" s="11" t="s">
        <v>300</v>
      </c>
      <c r="I874" s="11" t="s">
        <v>301</v>
      </c>
      <c r="J874" s="11" t="s">
        <v>301</v>
      </c>
      <c r="K874" s="11" t="s">
        <v>301</v>
      </c>
      <c r="L874" s="11" t="s">
        <v>301</v>
      </c>
      <c r="M874" s="11" t="s">
        <v>301</v>
      </c>
      <c r="N874" s="11" t="s">
        <v>114</v>
      </c>
      <c r="O874" s="11" t="s">
        <v>301</v>
      </c>
      <c r="P874" s="11" t="s">
        <v>300</v>
      </c>
      <c r="Q874" s="11" t="s">
        <v>300</v>
      </c>
      <c r="R874" s="11" t="s">
        <v>300</v>
      </c>
      <c r="S874" s="11" t="s">
        <v>301</v>
      </c>
      <c r="T874" s="11" t="s">
        <v>301</v>
      </c>
      <c r="U874" s="11" t="s">
        <v>114</v>
      </c>
      <c r="V874" s="11" t="s">
        <v>300</v>
      </c>
      <c r="W874" s="11" t="s">
        <v>114</v>
      </c>
      <c r="X874" s="149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7">
        <v>0</v>
      </c>
    </row>
    <row r="875" spans="1:65">
      <c r="A875" s="29"/>
      <c r="B875" s="19"/>
      <c r="C875" s="9"/>
      <c r="D875" s="25"/>
      <c r="E875" s="25"/>
      <c r="F875" s="25"/>
      <c r="G875" s="25"/>
      <c r="H875" s="25"/>
      <c r="I875" s="25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149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7">
        <v>1</v>
      </c>
    </row>
    <row r="876" spans="1:65">
      <c r="A876" s="29"/>
      <c r="B876" s="18">
        <v>1</v>
      </c>
      <c r="C876" s="14">
        <v>1</v>
      </c>
      <c r="D876" s="210">
        <v>51.98</v>
      </c>
      <c r="E876" s="210">
        <v>50.386426349775277</v>
      </c>
      <c r="F876" s="210">
        <v>52.847999999999999</v>
      </c>
      <c r="G876" s="210">
        <v>56.9</v>
      </c>
      <c r="H876" s="210">
        <v>46.9</v>
      </c>
      <c r="I876" s="210">
        <v>52.9</v>
      </c>
      <c r="J876" s="210">
        <v>52.9</v>
      </c>
      <c r="K876" s="210">
        <v>53.9</v>
      </c>
      <c r="L876" s="210">
        <v>54.4</v>
      </c>
      <c r="M876" s="210">
        <v>51.3</v>
      </c>
      <c r="N876" s="210">
        <v>52.388912814000001</v>
      </c>
      <c r="O876" s="211">
        <v>44</v>
      </c>
      <c r="P876" s="210">
        <v>51.6</v>
      </c>
      <c r="Q876" s="210">
        <v>55</v>
      </c>
      <c r="R876" s="210">
        <v>53.25</v>
      </c>
      <c r="S876" s="210">
        <v>50</v>
      </c>
      <c r="T876" s="211">
        <v>44</v>
      </c>
      <c r="U876" s="210">
        <v>54.74</v>
      </c>
      <c r="V876" s="210">
        <v>53</v>
      </c>
      <c r="W876" s="210">
        <v>48.387999999999998</v>
      </c>
      <c r="X876" s="212"/>
      <c r="Y876" s="213"/>
      <c r="Z876" s="213"/>
      <c r="AA876" s="213"/>
      <c r="AB876" s="213"/>
      <c r="AC876" s="213"/>
      <c r="AD876" s="213"/>
      <c r="AE876" s="213"/>
      <c r="AF876" s="213"/>
      <c r="AG876" s="213"/>
      <c r="AH876" s="213"/>
      <c r="AI876" s="213"/>
      <c r="AJ876" s="213"/>
      <c r="AK876" s="213"/>
      <c r="AL876" s="213"/>
      <c r="AM876" s="213"/>
      <c r="AN876" s="213"/>
      <c r="AO876" s="213"/>
      <c r="AP876" s="213"/>
      <c r="AQ876" s="213"/>
      <c r="AR876" s="213"/>
      <c r="AS876" s="213"/>
      <c r="AT876" s="213"/>
      <c r="AU876" s="213"/>
      <c r="AV876" s="213"/>
      <c r="AW876" s="213"/>
      <c r="AX876" s="213"/>
      <c r="AY876" s="213"/>
      <c r="AZ876" s="213"/>
      <c r="BA876" s="213"/>
      <c r="BB876" s="213"/>
      <c r="BC876" s="213"/>
      <c r="BD876" s="213"/>
      <c r="BE876" s="213"/>
      <c r="BF876" s="213"/>
      <c r="BG876" s="213"/>
      <c r="BH876" s="213"/>
      <c r="BI876" s="213"/>
      <c r="BJ876" s="213"/>
      <c r="BK876" s="213"/>
      <c r="BL876" s="213"/>
      <c r="BM876" s="214">
        <v>1</v>
      </c>
    </row>
    <row r="877" spans="1:65">
      <c r="A877" s="29"/>
      <c r="B877" s="19">
        <v>1</v>
      </c>
      <c r="C877" s="9">
        <v>2</v>
      </c>
      <c r="D877" s="215">
        <v>52.87</v>
      </c>
      <c r="E877" s="215">
        <v>49.914435554609582</v>
      </c>
      <c r="F877" s="215">
        <v>52.413400000000003</v>
      </c>
      <c r="G877" s="215">
        <v>55.5</v>
      </c>
      <c r="H877" s="215">
        <v>50</v>
      </c>
      <c r="I877" s="215">
        <v>52.8</v>
      </c>
      <c r="J877" s="215">
        <v>53.6</v>
      </c>
      <c r="K877" s="215">
        <v>55.4</v>
      </c>
      <c r="L877" s="215">
        <v>52.7</v>
      </c>
      <c r="M877" s="215">
        <v>53.1</v>
      </c>
      <c r="N877" s="215">
        <v>50.63345709</v>
      </c>
      <c r="O877" s="216">
        <v>43</v>
      </c>
      <c r="P877" s="215">
        <v>50.4</v>
      </c>
      <c r="Q877" s="215">
        <v>56</v>
      </c>
      <c r="R877" s="215">
        <v>53.64</v>
      </c>
      <c r="S877" s="215">
        <v>50</v>
      </c>
      <c r="T877" s="216">
        <v>43.1</v>
      </c>
      <c r="U877" s="215">
        <v>53.93</v>
      </c>
      <c r="V877" s="215">
        <v>53</v>
      </c>
      <c r="W877" s="215">
        <v>49.308</v>
      </c>
      <c r="X877" s="212"/>
      <c r="Y877" s="213"/>
      <c r="Z877" s="213"/>
      <c r="AA877" s="213"/>
      <c r="AB877" s="213"/>
      <c r="AC877" s="213"/>
      <c r="AD877" s="213"/>
      <c r="AE877" s="213"/>
      <c r="AF877" s="213"/>
      <c r="AG877" s="213"/>
      <c r="AH877" s="213"/>
      <c r="AI877" s="213"/>
      <c r="AJ877" s="213"/>
      <c r="AK877" s="213"/>
      <c r="AL877" s="213"/>
      <c r="AM877" s="213"/>
      <c r="AN877" s="213"/>
      <c r="AO877" s="213"/>
      <c r="AP877" s="213"/>
      <c r="AQ877" s="213"/>
      <c r="AR877" s="213"/>
      <c r="AS877" s="213"/>
      <c r="AT877" s="213"/>
      <c r="AU877" s="213"/>
      <c r="AV877" s="213"/>
      <c r="AW877" s="213"/>
      <c r="AX877" s="213"/>
      <c r="AY877" s="213"/>
      <c r="AZ877" s="213"/>
      <c r="BA877" s="213"/>
      <c r="BB877" s="213"/>
      <c r="BC877" s="213"/>
      <c r="BD877" s="213"/>
      <c r="BE877" s="213"/>
      <c r="BF877" s="213"/>
      <c r="BG877" s="213"/>
      <c r="BH877" s="213"/>
      <c r="BI877" s="213"/>
      <c r="BJ877" s="213"/>
      <c r="BK877" s="213"/>
      <c r="BL877" s="213"/>
      <c r="BM877" s="214">
        <v>12</v>
      </c>
    </row>
    <row r="878" spans="1:65">
      <c r="A878" s="29"/>
      <c r="B878" s="19">
        <v>1</v>
      </c>
      <c r="C878" s="9">
        <v>3</v>
      </c>
      <c r="D878" s="215">
        <v>55.12</v>
      </c>
      <c r="E878" s="215">
        <v>49.498023403223769</v>
      </c>
      <c r="F878" s="215">
        <v>54.554600000000001</v>
      </c>
      <c r="G878" s="215">
        <v>57.2</v>
      </c>
      <c r="H878" s="215">
        <v>49.5</v>
      </c>
      <c r="I878" s="215">
        <v>53.7</v>
      </c>
      <c r="J878" s="215">
        <v>51</v>
      </c>
      <c r="K878" s="215">
        <v>55</v>
      </c>
      <c r="L878" s="215">
        <v>51.8</v>
      </c>
      <c r="M878" s="215">
        <v>53.6</v>
      </c>
      <c r="N878" s="215">
        <v>50.671119185999999</v>
      </c>
      <c r="O878" s="216">
        <v>44</v>
      </c>
      <c r="P878" s="215">
        <v>50.4</v>
      </c>
      <c r="Q878" s="215">
        <v>52</v>
      </c>
      <c r="R878" s="215">
        <v>53.83</v>
      </c>
      <c r="S878" s="215">
        <v>49</v>
      </c>
      <c r="T878" s="216">
        <v>39.799999999999997</v>
      </c>
      <c r="U878" s="215">
        <v>54.38</v>
      </c>
      <c r="V878" s="215">
        <v>53</v>
      </c>
      <c r="W878" s="215">
        <v>49.34</v>
      </c>
      <c r="X878" s="212"/>
      <c r="Y878" s="213"/>
      <c r="Z878" s="213"/>
      <c r="AA878" s="213"/>
      <c r="AB878" s="213"/>
      <c r="AC878" s="213"/>
      <c r="AD878" s="213"/>
      <c r="AE878" s="213"/>
      <c r="AF878" s="213"/>
      <c r="AG878" s="213"/>
      <c r="AH878" s="213"/>
      <c r="AI878" s="213"/>
      <c r="AJ878" s="213"/>
      <c r="AK878" s="213"/>
      <c r="AL878" s="213"/>
      <c r="AM878" s="213"/>
      <c r="AN878" s="213"/>
      <c r="AO878" s="213"/>
      <c r="AP878" s="213"/>
      <c r="AQ878" s="213"/>
      <c r="AR878" s="213"/>
      <c r="AS878" s="213"/>
      <c r="AT878" s="213"/>
      <c r="AU878" s="213"/>
      <c r="AV878" s="213"/>
      <c r="AW878" s="213"/>
      <c r="AX878" s="213"/>
      <c r="AY878" s="213"/>
      <c r="AZ878" s="213"/>
      <c r="BA878" s="213"/>
      <c r="BB878" s="213"/>
      <c r="BC878" s="213"/>
      <c r="BD878" s="213"/>
      <c r="BE878" s="213"/>
      <c r="BF878" s="213"/>
      <c r="BG878" s="213"/>
      <c r="BH878" s="213"/>
      <c r="BI878" s="213"/>
      <c r="BJ878" s="213"/>
      <c r="BK878" s="213"/>
      <c r="BL878" s="213"/>
      <c r="BM878" s="214">
        <v>16</v>
      </c>
    </row>
    <row r="879" spans="1:65">
      <c r="A879" s="29"/>
      <c r="B879" s="19">
        <v>1</v>
      </c>
      <c r="C879" s="9">
        <v>4</v>
      </c>
      <c r="D879" s="215">
        <v>53.45</v>
      </c>
      <c r="E879" s="215">
        <v>49.958524534640674</v>
      </c>
      <c r="F879" s="215">
        <v>53.611200000000004</v>
      </c>
      <c r="G879" s="215">
        <v>57.4</v>
      </c>
      <c r="H879" s="215">
        <v>47.3</v>
      </c>
      <c r="I879" s="215">
        <v>53.8</v>
      </c>
      <c r="J879" s="215">
        <v>52.1</v>
      </c>
      <c r="K879" s="215">
        <v>54.6</v>
      </c>
      <c r="L879" s="215">
        <v>51.6</v>
      </c>
      <c r="M879" s="215">
        <v>52.5</v>
      </c>
      <c r="N879" s="215">
        <v>53.107760300456384</v>
      </c>
      <c r="O879" s="216">
        <v>43</v>
      </c>
      <c r="P879" s="215">
        <v>49</v>
      </c>
      <c r="Q879" s="217">
        <v>61</v>
      </c>
      <c r="R879" s="215">
        <v>53.27</v>
      </c>
      <c r="S879" s="215">
        <v>50</v>
      </c>
      <c r="T879" s="216">
        <v>43.2</v>
      </c>
      <c r="U879" s="215">
        <v>54.81</v>
      </c>
      <c r="V879" s="215">
        <v>52.5</v>
      </c>
      <c r="W879" s="215">
        <v>48.430999999999997</v>
      </c>
      <c r="X879" s="212"/>
      <c r="Y879" s="213"/>
      <c r="Z879" s="213"/>
      <c r="AA879" s="213"/>
      <c r="AB879" s="213"/>
      <c r="AC879" s="213"/>
      <c r="AD879" s="213"/>
      <c r="AE879" s="213"/>
      <c r="AF879" s="213"/>
      <c r="AG879" s="213"/>
      <c r="AH879" s="213"/>
      <c r="AI879" s="213"/>
      <c r="AJ879" s="213"/>
      <c r="AK879" s="213"/>
      <c r="AL879" s="213"/>
      <c r="AM879" s="213"/>
      <c r="AN879" s="213"/>
      <c r="AO879" s="213"/>
      <c r="AP879" s="213"/>
      <c r="AQ879" s="213"/>
      <c r="AR879" s="213"/>
      <c r="AS879" s="213"/>
      <c r="AT879" s="213"/>
      <c r="AU879" s="213"/>
      <c r="AV879" s="213"/>
      <c r="AW879" s="213"/>
      <c r="AX879" s="213"/>
      <c r="AY879" s="213"/>
      <c r="AZ879" s="213"/>
      <c r="BA879" s="213"/>
      <c r="BB879" s="213"/>
      <c r="BC879" s="213"/>
      <c r="BD879" s="213"/>
      <c r="BE879" s="213"/>
      <c r="BF879" s="213"/>
      <c r="BG879" s="213"/>
      <c r="BH879" s="213"/>
      <c r="BI879" s="213"/>
      <c r="BJ879" s="213"/>
      <c r="BK879" s="213"/>
      <c r="BL879" s="213"/>
      <c r="BM879" s="214">
        <v>52.441868503157949</v>
      </c>
    </row>
    <row r="880" spans="1:65">
      <c r="A880" s="29"/>
      <c r="B880" s="19">
        <v>1</v>
      </c>
      <c r="C880" s="9">
        <v>5</v>
      </c>
      <c r="D880" s="215">
        <v>53.35</v>
      </c>
      <c r="E880" s="215">
        <v>50.798947891543349</v>
      </c>
      <c r="F880" s="215">
        <v>54.332000000000008</v>
      </c>
      <c r="G880" s="215">
        <v>57.6</v>
      </c>
      <c r="H880" s="215">
        <v>47.4</v>
      </c>
      <c r="I880" s="215">
        <v>53.9</v>
      </c>
      <c r="J880" s="215">
        <v>48.5</v>
      </c>
      <c r="K880" s="215">
        <v>55.6</v>
      </c>
      <c r="L880" s="215">
        <v>52.6</v>
      </c>
      <c r="M880" s="215">
        <v>52.7</v>
      </c>
      <c r="N880" s="215">
        <v>52.360553441999997</v>
      </c>
      <c r="O880" s="216">
        <v>43</v>
      </c>
      <c r="P880" s="215">
        <v>49.4</v>
      </c>
      <c r="Q880" s="215">
        <v>54</v>
      </c>
      <c r="R880" s="215">
        <v>53.42</v>
      </c>
      <c r="S880" s="215">
        <v>51</v>
      </c>
      <c r="T880" s="216">
        <v>46</v>
      </c>
      <c r="U880" s="215">
        <v>53.26</v>
      </c>
      <c r="V880" s="215">
        <v>53</v>
      </c>
      <c r="W880" s="215">
        <v>48.802</v>
      </c>
      <c r="X880" s="212"/>
      <c r="Y880" s="213"/>
      <c r="Z880" s="213"/>
      <c r="AA880" s="213"/>
      <c r="AB880" s="213"/>
      <c r="AC880" s="213"/>
      <c r="AD880" s="213"/>
      <c r="AE880" s="213"/>
      <c r="AF880" s="213"/>
      <c r="AG880" s="213"/>
      <c r="AH880" s="213"/>
      <c r="AI880" s="213"/>
      <c r="AJ880" s="213"/>
      <c r="AK880" s="213"/>
      <c r="AL880" s="213"/>
      <c r="AM880" s="213"/>
      <c r="AN880" s="213"/>
      <c r="AO880" s="213"/>
      <c r="AP880" s="213"/>
      <c r="AQ880" s="213"/>
      <c r="AR880" s="213"/>
      <c r="AS880" s="213"/>
      <c r="AT880" s="213"/>
      <c r="AU880" s="213"/>
      <c r="AV880" s="213"/>
      <c r="AW880" s="213"/>
      <c r="AX880" s="213"/>
      <c r="AY880" s="213"/>
      <c r="AZ880" s="213"/>
      <c r="BA880" s="213"/>
      <c r="BB880" s="213"/>
      <c r="BC880" s="213"/>
      <c r="BD880" s="213"/>
      <c r="BE880" s="213"/>
      <c r="BF880" s="213"/>
      <c r="BG880" s="213"/>
      <c r="BH880" s="213"/>
      <c r="BI880" s="213"/>
      <c r="BJ880" s="213"/>
      <c r="BK880" s="213"/>
      <c r="BL880" s="213"/>
      <c r="BM880" s="214">
        <v>58</v>
      </c>
    </row>
    <row r="881" spans="1:65">
      <c r="A881" s="29"/>
      <c r="B881" s="19">
        <v>1</v>
      </c>
      <c r="C881" s="9">
        <v>6</v>
      </c>
      <c r="D881" s="215">
        <v>52.74</v>
      </c>
      <c r="E881" s="215">
        <v>49.70800907280988</v>
      </c>
      <c r="F881" s="215">
        <v>54.830200000000005</v>
      </c>
      <c r="G881" s="215">
        <v>57.1</v>
      </c>
      <c r="H881" s="217">
        <v>44.4</v>
      </c>
      <c r="I881" s="215">
        <v>53.9</v>
      </c>
      <c r="J881" s="215">
        <v>53.3</v>
      </c>
      <c r="K881" s="215">
        <v>57.1</v>
      </c>
      <c r="L881" s="215">
        <v>53</v>
      </c>
      <c r="M881" s="215">
        <v>51.5</v>
      </c>
      <c r="N881" s="215">
        <v>54.060228702000003</v>
      </c>
      <c r="O881" s="216">
        <v>45</v>
      </c>
      <c r="P881" s="215">
        <v>51.2</v>
      </c>
      <c r="Q881" s="215">
        <v>51</v>
      </c>
      <c r="R881" s="215">
        <v>54.64</v>
      </c>
      <c r="S881" s="215">
        <v>51</v>
      </c>
      <c r="T881" s="216">
        <v>42.5</v>
      </c>
      <c r="U881" s="215">
        <v>53.81</v>
      </c>
      <c r="V881" s="215">
        <v>53</v>
      </c>
      <c r="W881" s="215">
        <v>48.966999999999999</v>
      </c>
      <c r="X881" s="212"/>
      <c r="Y881" s="213"/>
      <c r="Z881" s="213"/>
      <c r="AA881" s="213"/>
      <c r="AB881" s="213"/>
      <c r="AC881" s="213"/>
      <c r="AD881" s="213"/>
      <c r="AE881" s="213"/>
      <c r="AF881" s="213"/>
      <c r="AG881" s="213"/>
      <c r="AH881" s="213"/>
      <c r="AI881" s="213"/>
      <c r="AJ881" s="213"/>
      <c r="AK881" s="213"/>
      <c r="AL881" s="213"/>
      <c r="AM881" s="213"/>
      <c r="AN881" s="213"/>
      <c r="AO881" s="213"/>
      <c r="AP881" s="213"/>
      <c r="AQ881" s="213"/>
      <c r="AR881" s="213"/>
      <c r="AS881" s="213"/>
      <c r="AT881" s="213"/>
      <c r="AU881" s="213"/>
      <c r="AV881" s="213"/>
      <c r="AW881" s="213"/>
      <c r="AX881" s="213"/>
      <c r="AY881" s="213"/>
      <c r="AZ881" s="213"/>
      <c r="BA881" s="213"/>
      <c r="BB881" s="213"/>
      <c r="BC881" s="213"/>
      <c r="BD881" s="213"/>
      <c r="BE881" s="213"/>
      <c r="BF881" s="213"/>
      <c r="BG881" s="213"/>
      <c r="BH881" s="213"/>
      <c r="BI881" s="213"/>
      <c r="BJ881" s="213"/>
      <c r="BK881" s="213"/>
      <c r="BL881" s="213"/>
      <c r="BM881" s="218"/>
    </row>
    <row r="882" spans="1:65">
      <c r="A882" s="29"/>
      <c r="B882" s="20" t="s">
        <v>260</v>
      </c>
      <c r="C882" s="12"/>
      <c r="D882" s="219">
        <v>53.251666666666672</v>
      </c>
      <c r="E882" s="219">
        <v>50.044061134433754</v>
      </c>
      <c r="F882" s="219">
        <v>53.764900000000004</v>
      </c>
      <c r="G882" s="219">
        <v>56.95000000000001</v>
      </c>
      <c r="H882" s="219">
        <v>47.583333333333336</v>
      </c>
      <c r="I882" s="219">
        <v>53.499999999999993</v>
      </c>
      <c r="J882" s="219">
        <v>51.900000000000006</v>
      </c>
      <c r="K882" s="219">
        <v>55.266666666666673</v>
      </c>
      <c r="L882" s="219">
        <v>52.68333333333333</v>
      </c>
      <c r="M882" s="219">
        <v>52.449999999999996</v>
      </c>
      <c r="N882" s="219">
        <v>52.203671922409399</v>
      </c>
      <c r="O882" s="219">
        <v>43.666666666666664</v>
      </c>
      <c r="P882" s="219">
        <v>50.333333333333336</v>
      </c>
      <c r="Q882" s="219">
        <v>54.833333333333336</v>
      </c>
      <c r="R882" s="219">
        <v>53.675000000000004</v>
      </c>
      <c r="S882" s="219">
        <v>50.166666666666664</v>
      </c>
      <c r="T882" s="219">
        <v>43.1</v>
      </c>
      <c r="U882" s="219">
        <v>54.155000000000001</v>
      </c>
      <c r="V882" s="219">
        <v>52.916666666666664</v>
      </c>
      <c r="W882" s="219">
        <v>48.872666666666667</v>
      </c>
      <c r="X882" s="212"/>
      <c r="Y882" s="213"/>
      <c r="Z882" s="213"/>
      <c r="AA882" s="213"/>
      <c r="AB882" s="213"/>
      <c r="AC882" s="213"/>
      <c r="AD882" s="213"/>
      <c r="AE882" s="213"/>
      <c r="AF882" s="213"/>
      <c r="AG882" s="213"/>
      <c r="AH882" s="213"/>
      <c r="AI882" s="213"/>
      <c r="AJ882" s="213"/>
      <c r="AK882" s="213"/>
      <c r="AL882" s="213"/>
      <c r="AM882" s="213"/>
      <c r="AN882" s="213"/>
      <c r="AO882" s="213"/>
      <c r="AP882" s="213"/>
      <c r="AQ882" s="213"/>
      <c r="AR882" s="213"/>
      <c r="AS882" s="213"/>
      <c r="AT882" s="213"/>
      <c r="AU882" s="213"/>
      <c r="AV882" s="213"/>
      <c r="AW882" s="213"/>
      <c r="AX882" s="213"/>
      <c r="AY882" s="213"/>
      <c r="AZ882" s="213"/>
      <c r="BA882" s="213"/>
      <c r="BB882" s="213"/>
      <c r="BC882" s="213"/>
      <c r="BD882" s="213"/>
      <c r="BE882" s="213"/>
      <c r="BF882" s="213"/>
      <c r="BG882" s="213"/>
      <c r="BH882" s="213"/>
      <c r="BI882" s="213"/>
      <c r="BJ882" s="213"/>
      <c r="BK882" s="213"/>
      <c r="BL882" s="213"/>
      <c r="BM882" s="218"/>
    </row>
    <row r="883" spans="1:65">
      <c r="A883" s="29"/>
      <c r="B883" s="3" t="s">
        <v>261</v>
      </c>
      <c r="C883" s="28"/>
      <c r="D883" s="215">
        <v>53.11</v>
      </c>
      <c r="E883" s="215">
        <v>49.936480044625128</v>
      </c>
      <c r="F883" s="215">
        <v>53.971600000000009</v>
      </c>
      <c r="G883" s="215">
        <v>57.150000000000006</v>
      </c>
      <c r="H883" s="215">
        <v>47.349999999999994</v>
      </c>
      <c r="I883" s="215">
        <v>53.75</v>
      </c>
      <c r="J883" s="215">
        <v>52.5</v>
      </c>
      <c r="K883" s="215">
        <v>55.2</v>
      </c>
      <c r="L883" s="215">
        <v>52.650000000000006</v>
      </c>
      <c r="M883" s="215">
        <v>52.6</v>
      </c>
      <c r="N883" s="215">
        <v>52.374733128000003</v>
      </c>
      <c r="O883" s="215">
        <v>43.5</v>
      </c>
      <c r="P883" s="215">
        <v>50.4</v>
      </c>
      <c r="Q883" s="215">
        <v>54.5</v>
      </c>
      <c r="R883" s="215">
        <v>53.53</v>
      </c>
      <c r="S883" s="215">
        <v>50</v>
      </c>
      <c r="T883" s="215">
        <v>43.150000000000006</v>
      </c>
      <c r="U883" s="215">
        <v>54.155000000000001</v>
      </c>
      <c r="V883" s="215">
        <v>53</v>
      </c>
      <c r="W883" s="215">
        <v>48.884500000000003</v>
      </c>
      <c r="X883" s="212"/>
      <c r="Y883" s="213"/>
      <c r="Z883" s="213"/>
      <c r="AA883" s="213"/>
      <c r="AB883" s="213"/>
      <c r="AC883" s="213"/>
      <c r="AD883" s="213"/>
      <c r="AE883" s="213"/>
      <c r="AF883" s="213"/>
      <c r="AG883" s="213"/>
      <c r="AH883" s="213"/>
      <c r="AI883" s="213"/>
      <c r="AJ883" s="213"/>
      <c r="AK883" s="213"/>
      <c r="AL883" s="213"/>
      <c r="AM883" s="213"/>
      <c r="AN883" s="213"/>
      <c r="AO883" s="213"/>
      <c r="AP883" s="213"/>
      <c r="AQ883" s="213"/>
      <c r="AR883" s="213"/>
      <c r="AS883" s="213"/>
      <c r="AT883" s="213"/>
      <c r="AU883" s="213"/>
      <c r="AV883" s="213"/>
      <c r="AW883" s="213"/>
      <c r="AX883" s="213"/>
      <c r="AY883" s="213"/>
      <c r="AZ883" s="213"/>
      <c r="BA883" s="213"/>
      <c r="BB883" s="213"/>
      <c r="BC883" s="213"/>
      <c r="BD883" s="213"/>
      <c r="BE883" s="213"/>
      <c r="BF883" s="213"/>
      <c r="BG883" s="213"/>
      <c r="BH883" s="213"/>
      <c r="BI883" s="213"/>
      <c r="BJ883" s="213"/>
      <c r="BK883" s="213"/>
      <c r="BL883" s="213"/>
      <c r="BM883" s="218"/>
    </row>
    <row r="884" spans="1:65">
      <c r="A884" s="29"/>
      <c r="B884" s="3" t="s">
        <v>262</v>
      </c>
      <c r="C884" s="28"/>
      <c r="D884" s="224">
        <v>1.0549202181523807</v>
      </c>
      <c r="E884" s="224">
        <v>0.47376691518315361</v>
      </c>
      <c r="F884" s="224">
        <v>0.97682896558200127</v>
      </c>
      <c r="G884" s="224">
        <v>0.7503332592921631</v>
      </c>
      <c r="H884" s="224">
        <v>2.0113842662869441</v>
      </c>
      <c r="I884" s="224">
        <v>0.50990195135927907</v>
      </c>
      <c r="J884" s="224">
        <v>1.9110206696946004</v>
      </c>
      <c r="K884" s="224">
        <v>1.0838204033264314</v>
      </c>
      <c r="L884" s="224">
        <v>1.0008329864001615</v>
      </c>
      <c r="M884" s="224">
        <v>0.89833178725902962</v>
      </c>
      <c r="N884" s="224">
        <v>1.3518429923673991</v>
      </c>
      <c r="O884" s="224">
        <v>0.81649658092772603</v>
      </c>
      <c r="P884" s="224">
        <v>1.0013324456276591</v>
      </c>
      <c r="Q884" s="224">
        <v>3.5449494589721118</v>
      </c>
      <c r="R884" s="224">
        <v>0.52271407097953604</v>
      </c>
      <c r="S884" s="224">
        <v>0.752772652709081</v>
      </c>
      <c r="T884" s="224">
        <v>2.023857702507764</v>
      </c>
      <c r="U884" s="224">
        <v>0.59875704588756351</v>
      </c>
      <c r="V884" s="224">
        <v>0.20412414523193151</v>
      </c>
      <c r="W884" s="224">
        <v>0.4127418886745905</v>
      </c>
      <c r="X884" s="221"/>
      <c r="Y884" s="222"/>
      <c r="Z884" s="222"/>
      <c r="AA884" s="222"/>
      <c r="AB884" s="222"/>
      <c r="AC884" s="222"/>
      <c r="AD884" s="222"/>
      <c r="AE884" s="222"/>
      <c r="AF884" s="222"/>
      <c r="AG884" s="222"/>
      <c r="AH884" s="222"/>
      <c r="AI884" s="222"/>
      <c r="AJ884" s="222"/>
      <c r="AK884" s="222"/>
      <c r="AL884" s="222"/>
      <c r="AM884" s="222"/>
      <c r="AN884" s="222"/>
      <c r="AO884" s="222"/>
      <c r="AP884" s="222"/>
      <c r="AQ884" s="222"/>
      <c r="AR884" s="222"/>
      <c r="AS884" s="222"/>
      <c r="AT884" s="222"/>
      <c r="AU884" s="222"/>
      <c r="AV884" s="222"/>
      <c r="AW884" s="222"/>
      <c r="AX884" s="222"/>
      <c r="AY884" s="222"/>
      <c r="AZ884" s="222"/>
      <c r="BA884" s="222"/>
      <c r="BB884" s="222"/>
      <c r="BC884" s="222"/>
      <c r="BD884" s="222"/>
      <c r="BE884" s="222"/>
      <c r="BF884" s="222"/>
      <c r="BG884" s="222"/>
      <c r="BH884" s="222"/>
      <c r="BI884" s="222"/>
      <c r="BJ884" s="222"/>
      <c r="BK884" s="222"/>
      <c r="BL884" s="222"/>
      <c r="BM884" s="225"/>
    </row>
    <row r="885" spans="1:65">
      <c r="A885" s="29"/>
      <c r="B885" s="3" t="s">
        <v>86</v>
      </c>
      <c r="C885" s="28"/>
      <c r="D885" s="13">
        <v>1.981008828804821E-2</v>
      </c>
      <c r="E885" s="13">
        <v>9.4669957721950238E-3</v>
      </c>
      <c r="F885" s="13">
        <v>1.8168525666038646E-2</v>
      </c>
      <c r="G885" s="13">
        <v>1.3175298670626216E-2</v>
      </c>
      <c r="H885" s="13">
        <v>4.2270772671529469E-2</v>
      </c>
      <c r="I885" s="13">
        <v>9.5308775955005448E-3</v>
      </c>
      <c r="J885" s="13">
        <v>3.6821207508566475E-2</v>
      </c>
      <c r="K885" s="13">
        <v>1.9610743124121192E-2</v>
      </c>
      <c r="L885" s="13">
        <v>1.8997146214492153E-2</v>
      </c>
      <c r="M885" s="13">
        <v>1.7127393465377116E-2</v>
      </c>
      <c r="N885" s="13">
        <v>2.5895553752936205E-2</v>
      </c>
      <c r="O885" s="13">
        <v>1.8698394983077696E-2</v>
      </c>
      <c r="P885" s="13">
        <v>1.9894022098562763E-2</v>
      </c>
      <c r="Q885" s="13">
        <v>6.4649534206178333E-2</v>
      </c>
      <c r="R885" s="13">
        <v>9.7385015552778013E-3</v>
      </c>
      <c r="S885" s="13">
        <v>1.5005434937722545E-2</v>
      </c>
      <c r="T885" s="13">
        <v>4.6957255278602408E-2</v>
      </c>
      <c r="U885" s="13">
        <v>1.1056357601099871E-2</v>
      </c>
      <c r="V885" s="13">
        <v>3.8574641618632729E-3</v>
      </c>
      <c r="W885" s="13">
        <v>8.4452500103927991E-3</v>
      </c>
      <c r="X885" s="149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5"/>
    </row>
    <row r="886" spans="1:65">
      <c r="A886" s="29"/>
      <c r="B886" s="3" t="s">
        <v>263</v>
      </c>
      <c r="C886" s="28"/>
      <c r="D886" s="13">
        <v>1.5441825141298215E-2</v>
      </c>
      <c r="E886" s="13">
        <v>-4.5723149025092447E-2</v>
      </c>
      <c r="F886" s="13">
        <v>2.5228534653802148E-2</v>
      </c>
      <c r="G886" s="13">
        <v>8.596435683008874E-2</v>
      </c>
      <c r="H886" s="13">
        <v>-9.264611098920017E-2</v>
      </c>
      <c r="I886" s="13">
        <v>2.0177227224051464E-2</v>
      </c>
      <c r="J886" s="13">
        <v>-1.0332745926574183E-2</v>
      </c>
      <c r="K886" s="13">
        <v>5.3865322577867802E-2</v>
      </c>
      <c r="L886" s="13">
        <v>4.6044284284196824E-3</v>
      </c>
      <c r="M886" s="13">
        <v>1.5505734395326876E-4</v>
      </c>
      <c r="N886" s="13">
        <v>-4.5421070520057505E-3</v>
      </c>
      <c r="O886" s="13">
        <v>-0.16733198276416983</v>
      </c>
      <c r="P886" s="13">
        <v>-4.0207094636562024E-2</v>
      </c>
      <c r="Q886" s="13">
        <v>4.5602204849573225E-2</v>
      </c>
      <c r="R886" s="13">
        <v>2.3514255537401274E-2</v>
      </c>
      <c r="S886" s="13">
        <v>-4.3385216839752272E-2</v>
      </c>
      <c r="T886" s="13">
        <v>-0.1781375982550164</v>
      </c>
      <c r="U886" s="13">
        <v>3.266724748258909E-2</v>
      </c>
      <c r="V886" s="13">
        <v>9.0537995128858739E-3</v>
      </c>
      <c r="W886" s="13">
        <v>-6.8060157625320916E-2</v>
      </c>
      <c r="X886" s="149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5"/>
    </row>
    <row r="887" spans="1:65">
      <c r="A887" s="29"/>
      <c r="B887" s="45" t="s">
        <v>264</v>
      </c>
      <c r="C887" s="46"/>
      <c r="D887" s="44">
        <v>0.24</v>
      </c>
      <c r="E887" s="44">
        <v>0.89</v>
      </c>
      <c r="F887" s="44">
        <v>0.42</v>
      </c>
      <c r="G887" s="44">
        <v>1.55</v>
      </c>
      <c r="H887" s="44">
        <v>1.76</v>
      </c>
      <c r="I887" s="44">
        <v>0.33</v>
      </c>
      <c r="J887" s="44">
        <v>0.24</v>
      </c>
      <c r="K887" s="44">
        <v>0.95</v>
      </c>
      <c r="L887" s="44">
        <v>0.04</v>
      </c>
      <c r="M887" s="44">
        <v>0.04</v>
      </c>
      <c r="N887" s="44">
        <v>0.13</v>
      </c>
      <c r="O887" s="44">
        <v>3.14</v>
      </c>
      <c r="P887" s="44">
        <v>0.79</v>
      </c>
      <c r="Q887" s="44">
        <v>0.8</v>
      </c>
      <c r="R887" s="44">
        <v>0.39</v>
      </c>
      <c r="S887" s="44">
        <v>0.85</v>
      </c>
      <c r="T887" s="44">
        <v>3.34</v>
      </c>
      <c r="U887" s="44">
        <v>0.56000000000000005</v>
      </c>
      <c r="V887" s="44">
        <v>0.12</v>
      </c>
      <c r="W887" s="44">
        <v>1.3</v>
      </c>
      <c r="X887" s="149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5"/>
    </row>
    <row r="888" spans="1:65">
      <c r="B888" s="30"/>
      <c r="C888" s="20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BM888" s="55"/>
    </row>
    <row r="889" spans="1:65" ht="15">
      <c r="B889" s="8" t="s">
        <v>532</v>
      </c>
      <c r="BM889" s="27" t="s">
        <v>66</v>
      </c>
    </row>
    <row r="890" spans="1:65" ht="15">
      <c r="A890" s="24" t="s">
        <v>21</v>
      </c>
      <c r="B890" s="18" t="s">
        <v>110</v>
      </c>
      <c r="C890" s="15" t="s">
        <v>111</v>
      </c>
      <c r="D890" s="16" t="s">
        <v>229</v>
      </c>
      <c r="E890" s="17" t="s">
        <v>229</v>
      </c>
      <c r="F890" s="17" t="s">
        <v>229</v>
      </c>
      <c r="G890" s="17" t="s">
        <v>229</v>
      </c>
      <c r="H890" s="17" t="s">
        <v>229</v>
      </c>
      <c r="I890" s="17" t="s">
        <v>229</v>
      </c>
      <c r="J890" s="17" t="s">
        <v>229</v>
      </c>
      <c r="K890" s="17" t="s">
        <v>229</v>
      </c>
      <c r="L890" s="17" t="s">
        <v>229</v>
      </c>
      <c r="M890" s="17" t="s">
        <v>229</v>
      </c>
      <c r="N890" s="17" t="s">
        <v>229</v>
      </c>
      <c r="O890" s="17" t="s">
        <v>229</v>
      </c>
      <c r="P890" s="17" t="s">
        <v>229</v>
      </c>
      <c r="Q890" s="17" t="s">
        <v>229</v>
      </c>
      <c r="R890" s="17" t="s">
        <v>229</v>
      </c>
      <c r="S890" s="17" t="s">
        <v>229</v>
      </c>
      <c r="T890" s="17" t="s">
        <v>229</v>
      </c>
      <c r="U890" s="149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7">
        <v>1</v>
      </c>
    </row>
    <row r="891" spans="1:65">
      <c r="A891" s="29"/>
      <c r="B891" s="19" t="s">
        <v>230</v>
      </c>
      <c r="C891" s="9" t="s">
        <v>230</v>
      </c>
      <c r="D891" s="147" t="s">
        <v>233</v>
      </c>
      <c r="E891" s="148" t="s">
        <v>234</v>
      </c>
      <c r="F891" s="148" t="s">
        <v>238</v>
      </c>
      <c r="G891" s="148" t="s">
        <v>239</v>
      </c>
      <c r="H891" s="148" t="s">
        <v>240</v>
      </c>
      <c r="I891" s="148" t="s">
        <v>241</v>
      </c>
      <c r="J891" s="148" t="s">
        <v>242</v>
      </c>
      <c r="K891" s="148" t="s">
        <v>243</v>
      </c>
      <c r="L891" s="148" t="s">
        <v>244</v>
      </c>
      <c r="M891" s="148" t="s">
        <v>245</v>
      </c>
      <c r="N891" s="148" t="s">
        <v>246</v>
      </c>
      <c r="O891" s="148" t="s">
        <v>247</v>
      </c>
      <c r="P891" s="148" t="s">
        <v>248</v>
      </c>
      <c r="Q891" s="148" t="s">
        <v>249</v>
      </c>
      <c r="R891" s="148" t="s">
        <v>250</v>
      </c>
      <c r="S891" s="148" t="s">
        <v>284</v>
      </c>
      <c r="T891" s="148" t="s">
        <v>254</v>
      </c>
      <c r="U891" s="149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7" t="s">
        <v>3</v>
      </c>
    </row>
    <row r="892" spans="1:65">
      <c r="A892" s="29"/>
      <c r="B892" s="19"/>
      <c r="C892" s="9"/>
      <c r="D892" s="10" t="s">
        <v>300</v>
      </c>
      <c r="E892" s="11" t="s">
        <v>300</v>
      </c>
      <c r="F892" s="11" t="s">
        <v>301</v>
      </c>
      <c r="G892" s="11" t="s">
        <v>300</v>
      </c>
      <c r="H892" s="11" t="s">
        <v>301</v>
      </c>
      <c r="I892" s="11" t="s">
        <v>301</v>
      </c>
      <c r="J892" s="11" t="s">
        <v>301</v>
      </c>
      <c r="K892" s="11" t="s">
        <v>301</v>
      </c>
      <c r="L892" s="11" t="s">
        <v>301</v>
      </c>
      <c r="M892" s="11" t="s">
        <v>114</v>
      </c>
      <c r="N892" s="11" t="s">
        <v>301</v>
      </c>
      <c r="O892" s="11" t="s">
        <v>300</v>
      </c>
      <c r="P892" s="11" t="s">
        <v>300</v>
      </c>
      <c r="Q892" s="11" t="s">
        <v>300</v>
      </c>
      <c r="R892" s="11" t="s">
        <v>301</v>
      </c>
      <c r="S892" s="11" t="s">
        <v>301</v>
      </c>
      <c r="T892" s="11" t="s">
        <v>300</v>
      </c>
      <c r="U892" s="149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7">
        <v>2</v>
      </c>
    </row>
    <row r="893" spans="1:65">
      <c r="A893" s="29"/>
      <c r="B893" s="19"/>
      <c r="C893" s="9"/>
      <c r="D893" s="25"/>
      <c r="E893" s="25"/>
      <c r="F893" s="25"/>
      <c r="G893" s="25"/>
      <c r="H893" s="25"/>
      <c r="I893" s="25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149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7">
        <v>3</v>
      </c>
    </row>
    <row r="894" spans="1:65">
      <c r="A894" s="29"/>
      <c r="B894" s="18">
        <v>1</v>
      </c>
      <c r="C894" s="14">
        <v>1</v>
      </c>
      <c r="D894" s="21">
        <v>0.86</v>
      </c>
      <c r="E894" s="21">
        <v>1.0209448121612745</v>
      </c>
      <c r="F894" s="143" t="s">
        <v>104</v>
      </c>
      <c r="G894" s="143">
        <v>0.53</v>
      </c>
      <c r="H894" s="21">
        <v>0.91</v>
      </c>
      <c r="I894" s="21">
        <v>0.92</v>
      </c>
      <c r="J894" s="21">
        <v>0.96</v>
      </c>
      <c r="K894" s="21">
        <v>0.91</v>
      </c>
      <c r="L894" s="21">
        <v>0.93</v>
      </c>
      <c r="M894" s="143">
        <v>0.15752415032</v>
      </c>
      <c r="N894" s="143">
        <v>0.45</v>
      </c>
      <c r="O894" s="143">
        <v>0.6</v>
      </c>
      <c r="P894" s="143">
        <v>0.9</v>
      </c>
      <c r="Q894" s="21">
        <v>0.86</v>
      </c>
      <c r="R894" s="143">
        <v>0.7</v>
      </c>
      <c r="S894" s="21">
        <v>1</v>
      </c>
      <c r="T894" s="143">
        <v>1</v>
      </c>
      <c r="U894" s="149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7">
        <v>1</v>
      </c>
    </row>
    <row r="895" spans="1:65">
      <c r="A895" s="29"/>
      <c r="B895" s="19">
        <v>1</v>
      </c>
      <c r="C895" s="9">
        <v>2</v>
      </c>
      <c r="D895" s="11">
        <v>0.83</v>
      </c>
      <c r="E895" s="11">
        <v>0.95916249388044927</v>
      </c>
      <c r="F895" s="144" t="s">
        <v>104</v>
      </c>
      <c r="G895" s="144">
        <v>0.54</v>
      </c>
      <c r="H895" s="11">
        <v>0.91</v>
      </c>
      <c r="I895" s="11">
        <v>0.96</v>
      </c>
      <c r="J895" s="11">
        <v>0.93</v>
      </c>
      <c r="K895" s="11">
        <v>0.91</v>
      </c>
      <c r="L895" s="11">
        <v>0.93</v>
      </c>
      <c r="M895" s="144">
        <v>0.22258298661999998</v>
      </c>
      <c r="N895" s="144">
        <v>0.45</v>
      </c>
      <c r="O895" s="144">
        <v>0.52</v>
      </c>
      <c r="P895" s="144">
        <v>0.8</v>
      </c>
      <c r="Q895" s="11">
        <v>0.88</v>
      </c>
      <c r="R895" s="144">
        <v>0.7</v>
      </c>
      <c r="S895" s="11">
        <v>1.01</v>
      </c>
      <c r="T895" s="144">
        <v>1</v>
      </c>
      <c r="U895" s="149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7">
        <v>25</v>
      </c>
    </row>
    <row r="896" spans="1:65">
      <c r="A896" s="29"/>
      <c r="B896" s="19">
        <v>1</v>
      </c>
      <c r="C896" s="9">
        <v>3</v>
      </c>
      <c r="D896" s="11">
        <v>0.92</v>
      </c>
      <c r="E896" s="11">
        <v>0.93530880432329178</v>
      </c>
      <c r="F896" s="144" t="s">
        <v>104</v>
      </c>
      <c r="G896" s="144">
        <v>0.53</v>
      </c>
      <c r="H896" s="11">
        <v>0.95</v>
      </c>
      <c r="I896" s="11">
        <v>0.91</v>
      </c>
      <c r="J896" s="11">
        <v>0.94</v>
      </c>
      <c r="K896" s="11">
        <v>0.86</v>
      </c>
      <c r="L896" s="11">
        <v>0.93</v>
      </c>
      <c r="M896" s="144">
        <v>0.18902898038399998</v>
      </c>
      <c r="N896" s="144">
        <v>0.44</v>
      </c>
      <c r="O896" s="144">
        <v>0.54</v>
      </c>
      <c r="P896" s="144">
        <v>0.8</v>
      </c>
      <c r="Q896" s="11">
        <v>0.93</v>
      </c>
      <c r="R896" s="144">
        <v>0.7</v>
      </c>
      <c r="S896" s="11">
        <v>0.93</v>
      </c>
      <c r="T896" s="144">
        <v>1</v>
      </c>
      <c r="U896" s="149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7">
        <v>16</v>
      </c>
    </row>
    <row r="897" spans="1:65">
      <c r="A897" s="29"/>
      <c r="B897" s="19">
        <v>1</v>
      </c>
      <c r="C897" s="9">
        <v>4</v>
      </c>
      <c r="D897" s="11">
        <v>0.87</v>
      </c>
      <c r="E897" s="11">
        <v>0.91129823537713872</v>
      </c>
      <c r="F897" s="144" t="s">
        <v>104</v>
      </c>
      <c r="G897" s="144">
        <v>0.51</v>
      </c>
      <c r="H897" s="11">
        <v>0.9</v>
      </c>
      <c r="I897" s="11">
        <v>0.95</v>
      </c>
      <c r="J897" s="11">
        <v>0.95</v>
      </c>
      <c r="K897" s="11">
        <v>0.89</v>
      </c>
      <c r="L897" s="11">
        <v>0.95</v>
      </c>
      <c r="M897" s="144">
        <v>0.18654852372</v>
      </c>
      <c r="N897" s="144">
        <v>0.44</v>
      </c>
      <c r="O897" s="144">
        <v>0.49</v>
      </c>
      <c r="P897" s="144">
        <v>1</v>
      </c>
      <c r="Q897" s="11">
        <v>0.89</v>
      </c>
      <c r="R897" s="144">
        <v>0.7</v>
      </c>
      <c r="S897" s="11">
        <v>0.96</v>
      </c>
      <c r="T897" s="144">
        <v>1</v>
      </c>
      <c r="U897" s="149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7">
        <v>0.92954796370887549</v>
      </c>
    </row>
    <row r="898" spans="1:65">
      <c r="A898" s="29"/>
      <c r="B898" s="19">
        <v>1</v>
      </c>
      <c r="C898" s="9">
        <v>5</v>
      </c>
      <c r="D898" s="11">
        <v>0.98</v>
      </c>
      <c r="E898" s="11">
        <v>1.0108252084872686</v>
      </c>
      <c r="F898" s="144" t="s">
        <v>104</v>
      </c>
      <c r="G898" s="144">
        <v>0.54</v>
      </c>
      <c r="H898" s="11">
        <v>0.92</v>
      </c>
      <c r="I898" s="11">
        <v>0.84</v>
      </c>
      <c r="J898" s="11">
        <v>0.93</v>
      </c>
      <c r="K898" s="11">
        <v>0.94</v>
      </c>
      <c r="L898" s="145">
        <v>0.98</v>
      </c>
      <c r="M898" s="144">
        <v>0.15545710309999999</v>
      </c>
      <c r="N898" s="144">
        <v>0.45</v>
      </c>
      <c r="O898" s="144">
        <v>0.47</v>
      </c>
      <c r="P898" s="144">
        <v>0.9</v>
      </c>
      <c r="Q898" s="11">
        <v>0.85</v>
      </c>
      <c r="R898" s="144">
        <v>0.7</v>
      </c>
      <c r="S898" s="11">
        <v>1.02</v>
      </c>
      <c r="T898" s="144">
        <v>1</v>
      </c>
      <c r="U898" s="149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7">
        <v>59</v>
      </c>
    </row>
    <row r="899" spans="1:65">
      <c r="A899" s="29"/>
      <c r="B899" s="19">
        <v>1</v>
      </c>
      <c r="C899" s="9">
        <v>6</v>
      </c>
      <c r="D899" s="11">
        <v>0.91</v>
      </c>
      <c r="E899" s="11">
        <v>0.95405048604986109</v>
      </c>
      <c r="F899" s="144" t="s">
        <v>104</v>
      </c>
      <c r="G899" s="144">
        <v>0.5</v>
      </c>
      <c r="H899" s="11">
        <v>0.94</v>
      </c>
      <c r="I899" s="11">
        <v>0.96</v>
      </c>
      <c r="J899" s="11">
        <v>0.97000000000000008</v>
      </c>
      <c r="K899" s="11">
        <v>0.93</v>
      </c>
      <c r="L899" s="11">
        <v>0.93</v>
      </c>
      <c r="M899" s="144">
        <v>0.23218037123400001</v>
      </c>
      <c r="N899" s="144">
        <v>0.44</v>
      </c>
      <c r="O899" s="144">
        <v>0.6</v>
      </c>
      <c r="P899" s="144">
        <v>0.9</v>
      </c>
      <c r="Q899" s="11">
        <v>0.92</v>
      </c>
      <c r="R899" s="144">
        <v>0.7</v>
      </c>
      <c r="S899" s="11">
        <v>0.9900000000000001</v>
      </c>
      <c r="T899" s="144">
        <v>1</v>
      </c>
      <c r="U899" s="149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5"/>
    </row>
    <row r="900" spans="1:65">
      <c r="A900" s="29"/>
      <c r="B900" s="20" t="s">
        <v>260</v>
      </c>
      <c r="C900" s="12"/>
      <c r="D900" s="22">
        <v>0.89500000000000002</v>
      </c>
      <c r="E900" s="22">
        <v>0.96526500671321402</v>
      </c>
      <c r="F900" s="22" t="s">
        <v>687</v>
      </c>
      <c r="G900" s="22">
        <v>0.52500000000000002</v>
      </c>
      <c r="H900" s="22">
        <v>0.92166666666666652</v>
      </c>
      <c r="I900" s="22">
        <v>0.92333333333333334</v>
      </c>
      <c r="J900" s="22">
        <v>0.94666666666666666</v>
      </c>
      <c r="K900" s="22">
        <v>0.90666666666666662</v>
      </c>
      <c r="L900" s="22">
        <v>0.94166666666666676</v>
      </c>
      <c r="M900" s="22">
        <v>0.19055368589633334</v>
      </c>
      <c r="N900" s="22">
        <v>0.44500000000000001</v>
      </c>
      <c r="O900" s="22">
        <v>0.53666666666666674</v>
      </c>
      <c r="P900" s="22">
        <v>0.88333333333333341</v>
      </c>
      <c r="Q900" s="22">
        <v>0.88833333333333331</v>
      </c>
      <c r="R900" s="22">
        <v>0.70000000000000007</v>
      </c>
      <c r="S900" s="22">
        <v>0.98499999999999999</v>
      </c>
      <c r="T900" s="22">
        <v>1</v>
      </c>
      <c r="U900" s="149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55"/>
    </row>
    <row r="901" spans="1:65">
      <c r="A901" s="29"/>
      <c r="B901" s="3" t="s">
        <v>261</v>
      </c>
      <c r="C901" s="28"/>
      <c r="D901" s="11">
        <v>0.89</v>
      </c>
      <c r="E901" s="11">
        <v>0.95660648996515518</v>
      </c>
      <c r="F901" s="11" t="s">
        <v>687</v>
      </c>
      <c r="G901" s="11">
        <v>0.53</v>
      </c>
      <c r="H901" s="11">
        <v>0.91500000000000004</v>
      </c>
      <c r="I901" s="11">
        <v>0.93500000000000005</v>
      </c>
      <c r="J901" s="11">
        <v>0.94499999999999995</v>
      </c>
      <c r="K901" s="11">
        <v>0.91</v>
      </c>
      <c r="L901" s="11">
        <v>0.93</v>
      </c>
      <c r="M901" s="11">
        <v>0.18778875205199999</v>
      </c>
      <c r="N901" s="11">
        <v>0.44500000000000001</v>
      </c>
      <c r="O901" s="11">
        <v>0.53</v>
      </c>
      <c r="P901" s="11">
        <v>0.9</v>
      </c>
      <c r="Q901" s="11">
        <v>0.88500000000000001</v>
      </c>
      <c r="R901" s="11">
        <v>0.7</v>
      </c>
      <c r="S901" s="11">
        <v>0.99500000000000011</v>
      </c>
      <c r="T901" s="11">
        <v>1</v>
      </c>
      <c r="U901" s="149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55"/>
    </row>
    <row r="902" spans="1:65">
      <c r="A902" s="29"/>
      <c r="B902" s="3" t="s">
        <v>262</v>
      </c>
      <c r="C902" s="28"/>
      <c r="D902" s="23">
        <v>5.3197744313081566E-2</v>
      </c>
      <c r="E902" s="23">
        <v>4.2775612975328572E-2</v>
      </c>
      <c r="F902" s="23" t="s">
        <v>687</v>
      </c>
      <c r="G902" s="23">
        <v>1.6431676725154998E-2</v>
      </c>
      <c r="H902" s="23">
        <v>1.9407902170679479E-2</v>
      </c>
      <c r="I902" s="23">
        <v>4.5898438608156004E-2</v>
      </c>
      <c r="J902" s="23">
        <v>1.6329931618554522E-2</v>
      </c>
      <c r="K902" s="23">
        <v>2.8751811537130433E-2</v>
      </c>
      <c r="L902" s="23">
        <v>2.0412414523193118E-2</v>
      </c>
      <c r="M902" s="23">
        <v>3.1936635490841477E-2</v>
      </c>
      <c r="N902" s="23">
        <v>5.4772255750516656E-3</v>
      </c>
      <c r="O902" s="23">
        <v>5.4650404085117857E-2</v>
      </c>
      <c r="P902" s="23">
        <v>7.5277265270908084E-2</v>
      </c>
      <c r="Q902" s="23">
        <v>3.1885210782848346E-2</v>
      </c>
      <c r="R902" s="23">
        <v>1.2161883888976234E-16</v>
      </c>
      <c r="S902" s="23">
        <v>3.3911649915626341E-2</v>
      </c>
      <c r="T902" s="23">
        <v>0</v>
      </c>
      <c r="U902" s="202"/>
      <c r="V902" s="203"/>
      <c r="W902" s="203"/>
      <c r="X902" s="203"/>
      <c r="Y902" s="203"/>
      <c r="Z902" s="203"/>
      <c r="AA902" s="203"/>
      <c r="AB902" s="203"/>
      <c r="AC902" s="203"/>
      <c r="AD902" s="203"/>
      <c r="AE902" s="203"/>
      <c r="AF902" s="203"/>
      <c r="AG902" s="203"/>
      <c r="AH902" s="203"/>
      <c r="AI902" s="203"/>
      <c r="AJ902" s="203"/>
      <c r="AK902" s="203"/>
      <c r="AL902" s="203"/>
      <c r="AM902" s="203"/>
      <c r="AN902" s="203"/>
      <c r="AO902" s="203"/>
      <c r="AP902" s="203"/>
      <c r="AQ902" s="203"/>
      <c r="AR902" s="203"/>
      <c r="AS902" s="203"/>
      <c r="AT902" s="203"/>
      <c r="AU902" s="203"/>
      <c r="AV902" s="203"/>
      <c r="AW902" s="203"/>
      <c r="AX902" s="203"/>
      <c r="AY902" s="203"/>
      <c r="AZ902" s="203"/>
      <c r="BA902" s="203"/>
      <c r="BB902" s="203"/>
      <c r="BC902" s="203"/>
      <c r="BD902" s="203"/>
      <c r="BE902" s="203"/>
      <c r="BF902" s="203"/>
      <c r="BG902" s="203"/>
      <c r="BH902" s="203"/>
      <c r="BI902" s="203"/>
      <c r="BJ902" s="203"/>
      <c r="BK902" s="203"/>
      <c r="BL902" s="203"/>
      <c r="BM902" s="56"/>
    </row>
    <row r="903" spans="1:65">
      <c r="A903" s="29"/>
      <c r="B903" s="3" t="s">
        <v>86</v>
      </c>
      <c r="C903" s="28"/>
      <c r="D903" s="13">
        <v>5.9438820461543647E-2</v>
      </c>
      <c r="E903" s="13">
        <v>4.4314890395728869E-2</v>
      </c>
      <c r="F903" s="13" t="s">
        <v>687</v>
      </c>
      <c r="G903" s="13">
        <v>3.1298431857438087E-2</v>
      </c>
      <c r="H903" s="13">
        <v>2.1057398376867431E-2</v>
      </c>
      <c r="I903" s="13">
        <v>4.970950029764188E-2</v>
      </c>
      <c r="J903" s="13">
        <v>1.724992776607872E-2</v>
      </c>
      <c r="K903" s="13">
        <v>3.1711556842423272E-2</v>
      </c>
      <c r="L903" s="13">
        <v>2.1676900378612158E-2</v>
      </c>
      <c r="M903" s="13">
        <v>0.16759914845318669</v>
      </c>
      <c r="N903" s="13">
        <v>1.2308372078767787E-2</v>
      </c>
      <c r="O903" s="13">
        <v>0.10183305109028171</v>
      </c>
      <c r="P903" s="13">
        <v>8.5219545589707263E-2</v>
      </c>
      <c r="Q903" s="13">
        <v>3.5893295440354613E-2</v>
      </c>
      <c r="R903" s="13">
        <v>1.7374119841394619E-16</v>
      </c>
      <c r="S903" s="13">
        <v>3.4428070980331314E-2</v>
      </c>
      <c r="T903" s="13">
        <v>0</v>
      </c>
      <c r="U903" s="149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5"/>
    </row>
    <row r="904" spans="1:65">
      <c r="A904" s="29"/>
      <c r="B904" s="3" t="s">
        <v>263</v>
      </c>
      <c r="C904" s="28"/>
      <c r="D904" s="13">
        <v>-3.7166413200487081E-2</v>
      </c>
      <c r="E904" s="13">
        <v>3.8424099023172786E-2</v>
      </c>
      <c r="F904" s="13" t="s">
        <v>687</v>
      </c>
      <c r="G904" s="13">
        <v>-0.43520934852542537</v>
      </c>
      <c r="H904" s="13">
        <v>-8.4786340779692271E-3</v>
      </c>
      <c r="I904" s="13">
        <v>-6.6856478828116739E-3</v>
      </c>
      <c r="J904" s="13">
        <v>1.8416158849391628E-2</v>
      </c>
      <c r="K904" s="13">
        <v>-2.4615509834385541E-2</v>
      </c>
      <c r="L904" s="13">
        <v>1.3037200263919635E-2</v>
      </c>
      <c r="M904" s="13">
        <v>-0.79500392305091128</v>
      </c>
      <c r="N904" s="13">
        <v>-0.5212726858929797</v>
      </c>
      <c r="O904" s="13">
        <v>-0.42265844515932371</v>
      </c>
      <c r="P904" s="13">
        <v>-4.9717316566588732E-2</v>
      </c>
      <c r="Q904" s="13">
        <v>-4.4338357981116738E-2</v>
      </c>
      <c r="R904" s="13">
        <v>-0.24694579803390049</v>
      </c>
      <c r="S904" s="13">
        <v>5.9654841338011355E-2</v>
      </c>
      <c r="T904" s="13">
        <v>7.579171709442778E-2</v>
      </c>
      <c r="U904" s="149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5"/>
    </row>
    <row r="905" spans="1:65">
      <c r="A905" s="29"/>
      <c r="B905" s="45" t="s">
        <v>264</v>
      </c>
      <c r="C905" s="46"/>
      <c r="D905" s="44">
        <v>7.0000000000000007E-2</v>
      </c>
      <c r="E905" s="44">
        <v>0.79</v>
      </c>
      <c r="F905" s="44">
        <v>10.41</v>
      </c>
      <c r="G905" s="44">
        <v>4.5999999999999996</v>
      </c>
      <c r="H905" s="44">
        <v>0.25</v>
      </c>
      <c r="I905" s="44">
        <v>0.28000000000000003</v>
      </c>
      <c r="J905" s="44">
        <v>0.56000000000000005</v>
      </c>
      <c r="K905" s="44">
        <v>7.0000000000000007E-2</v>
      </c>
      <c r="L905" s="44">
        <v>0.5</v>
      </c>
      <c r="M905" s="44">
        <v>8.69</v>
      </c>
      <c r="N905" s="44">
        <v>5.58</v>
      </c>
      <c r="O905" s="44">
        <v>4.45</v>
      </c>
      <c r="P905" s="44" t="s">
        <v>265</v>
      </c>
      <c r="Q905" s="44">
        <v>0.15</v>
      </c>
      <c r="R905" s="44" t="s">
        <v>265</v>
      </c>
      <c r="S905" s="44">
        <v>1.03</v>
      </c>
      <c r="T905" s="44" t="s">
        <v>265</v>
      </c>
      <c r="U905" s="149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5"/>
    </row>
    <row r="906" spans="1:65">
      <c r="B906" s="30"/>
      <c r="C906" s="20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BM906" s="55"/>
    </row>
    <row r="907" spans="1:65" ht="15">
      <c r="B907" s="8" t="s">
        <v>533</v>
      </c>
      <c r="BM907" s="27" t="s">
        <v>66</v>
      </c>
    </row>
    <row r="908" spans="1:65" ht="15">
      <c r="A908" s="24" t="s">
        <v>24</v>
      </c>
      <c r="B908" s="18" t="s">
        <v>110</v>
      </c>
      <c r="C908" s="15" t="s">
        <v>111</v>
      </c>
      <c r="D908" s="16" t="s">
        <v>229</v>
      </c>
      <c r="E908" s="17" t="s">
        <v>229</v>
      </c>
      <c r="F908" s="17" t="s">
        <v>229</v>
      </c>
      <c r="G908" s="17" t="s">
        <v>229</v>
      </c>
      <c r="H908" s="17" t="s">
        <v>229</v>
      </c>
      <c r="I908" s="17" t="s">
        <v>229</v>
      </c>
      <c r="J908" s="17" t="s">
        <v>229</v>
      </c>
      <c r="K908" s="17" t="s">
        <v>229</v>
      </c>
      <c r="L908" s="17" t="s">
        <v>229</v>
      </c>
      <c r="M908" s="17" t="s">
        <v>229</v>
      </c>
      <c r="N908" s="149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7">
        <v>1</v>
      </c>
    </row>
    <row r="909" spans="1:65">
      <c r="A909" s="29"/>
      <c r="B909" s="19" t="s">
        <v>230</v>
      </c>
      <c r="C909" s="9" t="s">
        <v>230</v>
      </c>
      <c r="D909" s="147" t="s">
        <v>233</v>
      </c>
      <c r="E909" s="148" t="s">
        <v>234</v>
      </c>
      <c r="F909" s="148" t="s">
        <v>236</v>
      </c>
      <c r="G909" s="148" t="s">
        <v>238</v>
      </c>
      <c r="H909" s="148" t="s">
        <v>248</v>
      </c>
      <c r="I909" s="148" t="s">
        <v>249</v>
      </c>
      <c r="J909" s="148" t="s">
        <v>250</v>
      </c>
      <c r="K909" s="148" t="s">
        <v>284</v>
      </c>
      <c r="L909" s="148" t="s">
        <v>254</v>
      </c>
      <c r="M909" s="148" t="s">
        <v>299</v>
      </c>
      <c r="N909" s="149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7" t="s">
        <v>3</v>
      </c>
    </row>
    <row r="910" spans="1:65">
      <c r="A910" s="29"/>
      <c r="B910" s="19"/>
      <c r="C910" s="9"/>
      <c r="D910" s="10" t="s">
        <v>300</v>
      </c>
      <c r="E910" s="11" t="s">
        <v>300</v>
      </c>
      <c r="F910" s="11" t="s">
        <v>300</v>
      </c>
      <c r="G910" s="11" t="s">
        <v>301</v>
      </c>
      <c r="H910" s="11" t="s">
        <v>300</v>
      </c>
      <c r="I910" s="11" t="s">
        <v>300</v>
      </c>
      <c r="J910" s="11" t="s">
        <v>301</v>
      </c>
      <c r="K910" s="11" t="s">
        <v>301</v>
      </c>
      <c r="L910" s="11" t="s">
        <v>300</v>
      </c>
      <c r="M910" s="11" t="s">
        <v>114</v>
      </c>
      <c r="N910" s="149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7">
        <v>2</v>
      </c>
    </row>
    <row r="911" spans="1:65">
      <c r="A911" s="29"/>
      <c r="B911" s="19"/>
      <c r="C911" s="9"/>
      <c r="D911" s="25"/>
      <c r="E911" s="25"/>
      <c r="F911" s="25"/>
      <c r="G911" s="25"/>
      <c r="H911" s="25"/>
      <c r="I911" s="25"/>
      <c r="J911" s="25"/>
      <c r="K911" s="25"/>
      <c r="L911" s="25"/>
      <c r="M911" s="25"/>
      <c r="N911" s="149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7">
        <v>2</v>
      </c>
    </row>
    <row r="912" spans="1:65">
      <c r="A912" s="29"/>
      <c r="B912" s="18">
        <v>1</v>
      </c>
      <c r="C912" s="14">
        <v>1</v>
      </c>
      <c r="D912" s="21">
        <v>0.5</v>
      </c>
      <c r="E912" s="21">
        <v>0.59702318073164706</v>
      </c>
      <c r="F912" s="21">
        <v>0.71440999999999999</v>
      </c>
      <c r="G912" s="21">
        <v>0.7</v>
      </c>
      <c r="H912" s="21">
        <v>0.5</v>
      </c>
      <c r="I912" s="21">
        <v>0.55000000000000004</v>
      </c>
      <c r="J912" s="21">
        <v>0.5</v>
      </c>
      <c r="K912" s="21">
        <v>0.56999999999999995</v>
      </c>
      <c r="L912" s="21">
        <v>0.64</v>
      </c>
      <c r="M912" s="21">
        <v>0.502</v>
      </c>
      <c r="N912" s="149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7">
        <v>1</v>
      </c>
    </row>
    <row r="913" spans="1:65">
      <c r="A913" s="29"/>
      <c r="B913" s="19">
        <v>1</v>
      </c>
      <c r="C913" s="9">
        <v>2</v>
      </c>
      <c r="D913" s="11">
        <v>0.54</v>
      </c>
      <c r="E913" s="11">
        <v>0.54403280777157637</v>
      </c>
      <c r="F913" s="11">
        <v>0.70433000000000001</v>
      </c>
      <c r="G913" s="11">
        <v>0.6</v>
      </c>
      <c r="H913" s="11">
        <v>0.5</v>
      </c>
      <c r="I913" s="11">
        <v>0.56000000000000005</v>
      </c>
      <c r="J913" s="11">
        <v>0.6</v>
      </c>
      <c r="K913" s="11">
        <v>0.59</v>
      </c>
      <c r="L913" s="11">
        <v>0.6</v>
      </c>
      <c r="M913" s="145">
        <v>1.089</v>
      </c>
      <c r="N913" s="149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7">
        <v>26</v>
      </c>
    </row>
    <row r="914" spans="1:65">
      <c r="A914" s="29"/>
      <c r="B914" s="19">
        <v>1</v>
      </c>
      <c r="C914" s="9">
        <v>3</v>
      </c>
      <c r="D914" s="11">
        <v>0.54</v>
      </c>
      <c r="E914" s="11">
        <v>0.55874319241004722</v>
      </c>
      <c r="F914" s="11">
        <v>0.70955000000000001</v>
      </c>
      <c r="G914" s="11">
        <v>0.6</v>
      </c>
      <c r="H914" s="11">
        <v>0.5</v>
      </c>
      <c r="I914" s="11">
        <v>0.56999999999999995</v>
      </c>
      <c r="J914" s="11">
        <v>0.5</v>
      </c>
      <c r="K914" s="11">
        <v>0.59</v>
      </c>
      <c r="L914" s="11">
        <v>0.64</v>
      </c>
      <c r="M914" s="145">
        <v>1.0449999999999999</v>
      </c>
      <c r="N914" s="149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7">
        <v>16</v>
      </c>
    </row>
    <row r="915" spans="1:65">
      <c r="A915" s="29"/>
      <c r="B915" s="19">
        <v>1</v>
      </c>
      <c r="C915" s="9">
        <v>4</v>
      </c>
      <c r="D915" s="11">
        <v>0.51</v>
      </c>
      <c r="E915" s="11">
        <v>0.56619181250407491</v>
      </c>
      <c r="F915" s="11">
        <v>0.72728000000000004</v>
      </c>
      <c r="G915" s="11">
        <v>0.6</v>
      </c>
      <c r="H915" s="11">
        <v>0.5</v>
      </c>
      <c r="I915" s="11">
        <v>0.56000000000000005</v>
      </c>
      <c r="J915" s="11">
        <v>0.5</v>
      </c>
      <c r="K915" s="11">
        <v>0.6</v>
      </c>
      <c r="L915" s="11">
        <v>0.64</v>
      </c>
      <c r="M915" s="11">
        <v>0.36899999999999999</v>
      </c>
      <c r="N915" s="149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7">
        <v>0.56328957941438307</v>
      </c>
    </row>
    <row r="916" spans="1:65">
      <c r="A916" s="29"/>
      <c r="B916" s="19">
        <v>1</v>
      </c>
      <c r="C916" s="9">
        <v>5</v>
      </c>
      <c r="D916" s="11">
        <v>0.5</v>
      </c>
      <c r="E916" s="11">
        <v>0.57259294816470596</v>
      </c>
      <c r="F916" s="11">
        <v>0.73547000000000007</v>
      </c>
      <c r="G916" s="11">
        <v>0.6</v>
      </c>
      <c r="H916" s="11">
        <v>0.6</v>
      </c>
      <c r="I916" s="11">
        <v>0.56000000000000005</v>
      </c>
      <c r="J916" s="11">
        <v>0.5</v>
      </c>
      <c r="K916" s="11">
        <v>0.61</v>
      </c>
      <c r="L916" s="11">
        <v>0.6</v>
      </c>
      <c r="M916" s="11">
        <v>0.28100000000000003</v>
      </c>
      <c r="N916" s="149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7">
        <v>60</v>
      </c>
    </row>
    <row r="917" spans="1:65">
      <c r="A917" s="29"/>
      <c r="B917" s="19">
        <v>1</v>
      </c>
      <c r="C917" s="9">
        <v>6</v>
      </c>
      <c r="D917" s="11">
        <v>0.52</v>
      </c>
      <c r="E917" s="11">
        <v>0.5850208232809353</v>
      </c>
      <c r="F917" s="11">
        <v>0.71872999999999998</v>
      </c>
      <c r="G917" s="11">
        <v>0.7</v>
      </c>
      <c r="H917" s="11">
        <v>0.5</v>
      </c>
      <c r="I917" s="11">
        <v>0.56000000000000005</v>
      </c>
      <c r="J917" s="11">
        <v>0.5</v>
      </c>
      <c r="K917" s="11">
        <v>0.56999999999999995</v>
      </c>
      <c r="L917" s="11">
        <v>0.64</v>
      </c>
      <c r="M917" s="145">
        <v>1.0109999999999999</v>
      </c>
      <c r="N917" s="149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5"/>
    </row>
    <row r="918" spans="1:65">
      <c r="A918" s="29"/>
      <c r="B918" s="20" t="s">
        <v>260</v>
      </c>
      <c r="C918" s="12"/>
      <c r="D918" s="22">
        <v>0.51833333333333331</v>
      </c>
      <c r="E918" s="22">
        <v>0.57060079414383125</v>
      </c>
      <c r="F918" s="22">
        <v>0.71829500000000002</v>
      </c>
      <c r="G918" s="22">
        <v>0.6333333333333333</v>
      </c>
      <c r="H918" s="22">
        <v>0.51666666666666672</v>
      </c>
      <c r="I918" s="22">
        <v>0.56000000000000005</v>
      </c>
      <c r="J918" s="22">
        <v>0.51666666666666672</v>
      </c>
      <c r="K918" s="22">
        <v>0.58833333333333326</v>
      </c>
      <c r="L918" s="22">
        <v>0.62666666666666671</v>
      </c>
      <c r="M918" s="22">
        <v>0.71616666666666662</v>
      </c>
      <c r="N918" s="149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55"/>
    </row>
    <row r="919" spans="1:65">
      <c r="A919" s="29"/>
      <c r="B919" s="3" t="s">
        <v>261</v>
      </c>
      <c r="C919" s="28"/>
      <c r="D919" s="11">
        <v>0.51500000000000001</v>
      </c>
      <c r="E919" s="11">
        <v>0.56939238033439044</v>
      </c>
      <c r="F919" s="11">
        <v>0.71656999999999993</v>
      </c>
      <c r="G919" s="11">
        <v>0.6</v>
      </c>
      <c r="H919" s="11">
        <v>0.5</v>
      </c>
      <c r="I919" s="11">
        <v>0.56000000000000005</v>
      </c>
      <c r="J919" s="11">
        <v>0.5</v>
      </c>
      <c r="K919" s="11">
        <v>0.59</v>
      </c>
      <c r="L919" s="11">
        <v>0.64</v>
      </c>
      <c r="M919" s="11">
        <v>0.75649999999999995</v>
      </c>
      <c r="N919" s="149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55"/>
    </row>
    <row r="920" spans="1:65">
      <c r="A920" s="29"/>
      <c r="B920" s="3" t="s">
        <v>262</v>
      </c>
      <c r="C920" s="28"/>
      <c r="D920" s="23">
        <v>1.8348478592697198E-2</v>
      </c>
      <c r="E920" s="23">
        <v>1.8846475367064654E-2</v>
      </c>
      <c r="F920" s="23">
        <v>1.1510773649064623E-2</v>
      </c>
      <c r="G920" s="23">
        <v>5.1639777949432218E-2</v>
      </c>
      <c r="H920" s="23">
        <v>4.0824829046386291E-2</v>
      </c>
      <c r="I920" s="23">
        <v>6.3245553203367293E-3</v>
      </c>
      <c r="J920" s="23">
        <v>4.0824829046386291E-2</v>
      </c>
      <c r="K920" s="23">
        <v>1.6020819787597233E-2</v>
      </c>
      <c r="L920" s="23">
        <v>2.0655911179772911E-2</v>
      </c>
      <c r="M920" s="23">
        <v>0.37143635614552684</v>
      </c>
      <c r="N920" s="149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55"/>
    </row>
    <row r="921" spans="1:65">
      <c r="A921" s="29"/>
      <c r="B921" s="3" t="s">
        <v>86</v>
      </c>
      <c r="C921" s="28"/>
      <c r="D921" s="13">
        <v>3.5398994069512281E-2</v>
      </c>
      <c r="E921" s="13">
        <v>3.3029178298539186E-2</v>
      </c>
      <c r="F921" s="13">
        <v>1.602513403137238E-2</v>
      </c>
      <c r="G921" s="13">
        <v>8.1536491499103511E-2</v>
      </c>
      <c r="H921" s="13">
        <v>7.9015798154296032E-2</v>
      </c>
      <c r="I921" s="13">
        <v>1.1293848786315588E-2</v>
      </c>
      <c r="J921" s="13">
        <v>7.9015798154296032E-2</v>
      </c>
      <c r="K921" s="13">
        <v>2.723085516305479E-2</v>
      </c>
      <c r="L921" s="13">
        <v>3.2961560393254645E-2</v>
      </c>
      <c r="M921" s="13">
        <v>0.51864513308660953</v>
      </c>
      <c r="N921" s="149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55"/>
    </row>
    <row r="922" spans="1:65">
      <c r="A922" s="29"/>
      <c r="B922" s="3" t="s">
        <v>263</v>
      </c>
      <c r="C922" s="28"/>
      <c r="D922" s="13">
        <v>-7.9810185957616908E-2</v>
      </c>
      <c r="E922" s="13">
        <v>1.2979495798678187E-2</v>
      </c>
      <c r="F922" s="13">
        <v>0.27517892439403258</v>
      </c>
      <c r="G922" s="13">
        <v>0.12434768275275099</v>
      </c>
      <c r="H922" s="13">
        <v>-8.2768995649071475E-2</v>
      </c>
      <c r="I922" s="13">
        <v>-5.8399436712516239E-3</v>
      </c>
      <c r="J922" s="13">
        <v>-8.2768995649071475E-2</v>
      </c>
      <c r="K922" s="13">
        <v>4.4459821083476569E-2</v>
      </c>
      <c r="L922" s="13">
        <v>0.11251244398693272</v>
      </c>
      <c r="M922" s="13">
        <v>0.27140052441804507</v>
      </c>
      <c r="N922" s="149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55"/>
    </row>
    <row r="923" spans="1:65">
      <c r="A923" s="29"/>
      <c r="B923" s="45" t="s">
        <v>264</v>
      </c>
      <c r="C923" s="46"/>
      <c r="D923" s="44">
        <v>0.72</v>
      </c>
      <c r="E923" s="44">
        <v>0.1</v>
      </c>
      <c r="F923" s="44">
        <v>1.63</v>
      </c>
      <c r="G923" s="44">
        <v>0.63</v>
      </c>
      <c r="H923" s="44">
        <v>0.74</v>
      </c>
      <c r="I923" s="44">
        <v>0.23</v>
      </c>
      <c r="J923" s="44">
        <v>0.74</v>
      </c>
      <c r="K923" s="44">
        <v>0.1</v>
      </c>
      <c r="L923" s="44">
        <v>0.55000000000000004</v>
      </c>
      <c r="M923" s="44">
        <v>1.6</v>
      </c>
      <c r="N923" s="149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55"/>
    </row>
    <row r="924" spans="1:65">
      <c r="B924" s="30"/>
      <c r="C924" s="20"/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BM924" s="55"/>
    </row>
    <row r="925" spans="1:65" ht="15">
      <c r="B925" s="8" t="s">
        <v>534</v>
      </c>
      <c r="BM925" s="27" t="s">
        <v>66</v>
      </c>
    </row>
    <row r="926" spans="1:65" ht="15">
      <c r="A926" s="24" t="s">
        <v>27</v>
      </c>
      <c r="B926" s="18" t="s">
        <v>110</v>
      </c>
      <c r="C926" s="15" t="s">
        <v>111</v>
      </c>
      <c r="D926" s="16" t="s">
        <v>229</v>
      </c>
      <c r="E926" s="17" t="s">
        <v>229</v>
      </c>
      <c r="F926" s="17" t="s">
        <v>229</v>
      </c>
      <c r="G926" s="17" t="s">
        <v>229</v>
      </c>
      <c r="H926" s="17" t="s">
        <v>229</v>
      </c>
      <c r="I926" s="17" t="s">
        <v>229</v>
      </c>
      <c r="J926" s="17" t="s">
        <v>229</v>
      </c>
      <c r="K926" s="17" t="s">
        <v>229</v>
      </c>
      <c r="L926" s="17" t="s">
        <v>229</v>
      </c>
      <c r="M926" s="17" t="s">
        <v>229</v>
      </c>
      <c r="N926" s="17" t="s">
        <v>229</v>
      </c>
      <c r="O926" s="17" t="s">
        <v>229</v>
      </c>
      <c r="P926" s="17" t="s">
        <v>229</v>
      </c>
      <c r="Q926" s="17" t="s">
        <v>229</v>
      </c>
      <c r="R926" s="17" t="s">
        <v>229</v>
      </c>
      <c r="S926" s="17" t="s">
        <v>229</v>
      </c>
      <c r="T926" s="17" t="s">
        <v>229</v>
      </c>
      <c r="U926" s="149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7">
        <v>1</v>
      </c>
    </row>
    <row r="927" spans="1:65">
      <c r="A927" s="29"/>
      <c r="B927" s="19" t="s">
        <v>230</v>
      </c>
      <c r="C927" s="9" t="s">
        <v>230</v>
      </c>
      <c r="D927" s="147" t="s">
        <v>233</v>
      </c>
      <c r="E927" s="148" t="s">
        <v>234</v>
      </c>
      <c r="F927" s="148" t="s">
        <v>238</v>
      </c>
      <c r="G927" s="148" t="s">
        <v>239</v>
      </c>
      <c r="H927" s="148" t="s">
        <v>240</v>
      </c>
      <c r="I927" s="148" t="s">
        <v>241</v>
      </c>
      <c r="J927" s="148" t="s">
        <v>242</v>
      </c>
      <c r="K927" s="148" t="s">
        <v>243</v>
      </c>
      <c r="L927" s="148" t="s">
        <v>244</v>
      </c>
      <c r="M927" s="148" t="s">
        <v>245</v>
      </c>
      <c r="N927" s="148" t="s">
        <v>246</v>
      </c>
      <c r="O927" s="148" t="s">
        <v>247</v>
      </c>
      <c r="P927" s="148" t="s">
        <v>248</v>
      </c>
      <c r="Q927" s="148" t="s">
        <v>249</v>
      </c>
      <c r="R927" s="148" t="s">
        <v>250</v>
      </c>
      <c r="S927" s="148" t="s">
        <v>284</v>
      </c>
      <c r="T927" s="148" t="s">
        <v>254</v>
      </c>
      <c r="U927" s="149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7" t="s">
        <v>3</v>
      </c>
    </row>
    <row r="928" spans="1:65">
      <c r="A928" s="29"/>
      <c r="B928" s="19"/>
      <c r="C928" s="9"/>
      <c r="D928" s="10" t="s">
        <v>300</v>
      </c>
      <c r="E928" s="11" t="s">
        <v>300</v>
      </c>
      <c r="F928" s="11" t="s">
        <v>301</v>
      </c>
      <c r="G928" s="11" t="s">
        <v>300</v>
      </c>
      <c r="H928" s="11" t="s">
        <v>301</v>
      </c>
      <c r="I928" s="11" t="s">
        <v>301</v>
      </c>
      <c r="J928" s="11" t="s">
        <v>301</v>
      </c>
      <c r="K928" s="11" t="s">
        <v>301</v>
      </c>
      <c r="L928" s="11" t="s">
        <v>301</v>
      </c>
      <c r="M928" s="11" t="s">
        <v>114</v>
      </c>
      <c r="N928" s="11" t="s">
        <v>301</v>
      </c>
      <c r="O928" s="11" t="s">
        <v>300</v>
      </c>
      <c r="P928" s="11" t="s">
        <v>300</v>
      </c>
      <c r="Q928" s="11" t="s">
        <v>300</v>
      </c>
      <c r="R928" s="11" t="s">
        <v>301</v>
      </c>
      <c r="S928" s="11" t="s">
        <v>301</v>
      </c>
      <c r="T928" s="11" t="s">
        <v>300</v>
      </c>
      <c r="U928" s="149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7">
        <v>2</v>
      </c>
    </row>
    <row r="929" spans="1:65">
      <c r="A929" s="29"/>
      <c r="B929" s="19"/>
      <c r="C929" s="9"/>
      <c r="D929" s="25"/>
      <c r="E929" s="25"/>
      <c r="F929" s="25"/>
      <c r="G929" s="25"/>
      <c r="H929" s="25"/>
      <c r="I929" s="25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149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7">
        <v>2</v>
      </c>
    </row>
    <row r="930" spans="1:65">
      <c r="A930" s="29"/>
      <c r="B930" s="18">
        <v>1</v>
      </c>
      <c r="C930" s="14">
        <v>1</v>
      </c>
      <c r="D930" s="143">
        <v>0.2</v>
      </c>
      <c r="E930" s="21">
        <v>0.20858249023557601</v>
      </c>
      <c r="F930" s="143" t="s">
        <v>104</v>
      </c>
      <c r="G930" s="143">
        <v>0.48</v>
      </c>
      <c r="H930" s="21">
        <v>0.27</v>
      </c>
      <c r="I930" s="21">
        <v>0.25</v>
      </c>
      <c r="J930" s="21">
        <v>0.23</v>
      </c>
      <c r="K930" s="21">
        <v>0.33</v>
      </c>
      <c r="L930" s="21">
        <v>0.25</v>
      </c>
      <c r="M930" s="21">
        <v>0.25121520899999994</v>
      </c>
      <c r="N930" s="21">
        <v>0.28999999999999998</v>
      </c>
      <c r="O930" s="143">
        <v>0.3</v>
      </c>
      <c r="P930" s="21">
        <v>0.28000000000000003</v>
      </c>
      <c r="Q930" s="143">
        <v>0.2</v>
      </c>
      <c r="R930" s="21">
        <v>0.3</v>
      </c>
      <c r="S930" s="21">
        <v>0.27</v>
      </c>
      <c r="T930" s="143">
        <v>0.4</v>
      </c>
      <c r="U930" s="149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7">
        <v>1</v>
      </c>
    </row>
    <row r="931" spans="1:65">
      <c r="A931" s="29"/>
      <c r="B931" s="19">
        <v>1</v>
      </c>
      <c r="C931" s="9">
        <v>2</v>
      </c>
      <c r="D931" s="144">
        <v>0.3</v>
      </c>
      <c r="E931" s="145">
        <v>0.27378469268116801</v>
      </c>
      <c r="F931" s="144" t="s">
        <v>104</v>
      </c>
      <c r="G931" s="144">
        <v>0.49</v>
      </c>
      <c r="H931" s="11">
        <v>0.28000000000000003</v>
      </c>
      <c r="I931" s="11">
        <v>0.26</v>
      </c>
      <c r="J931" s="11">
        <v>0.21</v>
      </c>
      <c r="K931" s="11">
        <v>0.3</v>
      </c>
      <c r="L931" s="11">
        <v>0.25</v>
      </c>
      <c r="M931" s="11">
        <v>0.26094672519999995</v>
      </c>
      <c r="N931" s="11">
        <v>0.28999999999999998</v>
      </c>
      <c r="O931" s="144">
        <v>0.2</v>
      </c>
      <c r="P931" s="11">
        <v>0.27</v>
      </c>
      <c r="Q931" s="144">
        <v>0.3</v>
      </c>
      <c r="R931" s="11">
        <v>0.27</v>
      </c>
      <c r="S931" s="11">
        <v>0.28000000000000003</v>
      </c>
      <c r="T931" s="144">
        <v>0.4</v>
      </c>
      <c r="U931" s="149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7">
        <v>27</v>
      </c>
    </row>
    <row r="932" spans="1:65">
      <c r="A932" s="29"/>
      <c r="B932" s="19">
        <v>1</v>
      </c>
      <c r="C932" s="9">
        <v>3</v>
      </c>
      <c r="D932" s="144">
        <v>0.3</v>
      </c>
      <c r="E932" s="11">
        <v>0.2140398912571225</v>
      </c>
      <c r="F932" s="144" t="s">
        <v>104</v>
      </c>
      <c r="G932" s="144">
        <v>0.52</v>
      </c>
      <c r="H932" s="11">
        <v>0.24</v>
      </c>
      <c r="I932" s="145">
        <v>0.22</v>
      </c>
      <c r="J932" s="11">
        <v>0.18</v>
      </c>
      <c r="K932" s="11">
        <v>0.31</v>
      </c>
      <c r="L932" s="11">
        <v>0.28999999999999998</v>
      </c>
      <c r="M932" s="11">
        <v>0.27262234719999995</v>
      </c>
      <c r="N932" s="11">
        <v>0.26</v>
      </c>
      <c r="O932" s="144">
        <v>0.3</v>
      </c>
      <c r="P932" s="11">
        <v>0.3</v>
      </c>
      <c r="Q932" s="144">
        <v>0.2</v>
      </c>
      <c r="R932" s="11">
        <v>0.28000000000000003</v>
      </c>
      <c r="S932" s="145">
        <v>0.24</v>
      </c>
      <c r="T932" s="144">
        <v>0.4</v>
      </c>
      <c r="U932" s="149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7">
        <v>16</v>
      </c>
    </row>
    <row r="933" spans="1:65">
      <c r="A933" s="29"/>
      <c r="B933" s="19">
        <v>1</v>
      </c>
      <c r="C933" s="9">
        <v>4</v>
      </c>
      <c r="D933" s="144">
        <v>0.3</v>
      </c>
      <c r="E933" s="11">
        <v>0.20967123970225549</v>
      </c>
      <c r="F933" s="144" t="s">
        <v>104</v>
      </c>
      <c r="G933" s="144">
        <v>0.47</v>
      </c>
      <c r="H933" s="11">
        <v>0.27</v>
      </c>
      <c r="I933" s="11">
        <v>0.26</v>
      </c>
      <c r="J933" s="11">
        <v>0.27</v>
      </c>
      <c r="K933" s="11">
        <v>0.32</v>
      </c>
      <c r="L933" s="11">
        <v>0.23</v>
      </c>
      <c r="M933" s="11">
        <v>0.24738083859999999</v>
      </c>
      <c r="N933" s="11">
        <v>0.25</v>
      </c>
      <c r="O933" s="144">
        <v>0.2</v>
      </c>
      <c r="P933" s="11">
        <v>0.27</v>
      </c>
      <c r="Q933" s="144">
        <v>0.2</v>
      </c>
      <c r="R933" s="11">
        <v>0.27</v>
      </c>
      <c r="S933" s="11">
        <v>0.26</v>
      </c>
      <c r="T933" s="144">
        <v>0.4</v>
      </c>
      <c r="U933" s="149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7">
        <v>0.25997395095340442</v>
      </c>
    </row>
    <row r="934" spans="1:65">
      <c r="A934" s="29"/>
      <c r="B934" s="19">
        <v>1</v>
      </c>
      <c r="C934" s="9">
        <v>5</v>
      </c>
      <c r="D934" s="144">
        <v>0.2</v>
      </c>
      <c r="E934" s="11">
        <v>0.21970193248703651</v>
      </c>
      <c r="F934" s="144" t="s">
        <v>104</v>
      </c>
      <c r="G934" s="144">
        <v>0.52</v>
      </c>
      <c r="H934" s="11">
        <v>0.25</v>
      </c>
      <c r="I934" s="11">
        <v>0.26</v>
      </c>
      <c r="J934" s="11">
        <v>0.16</v>
      </c>
      <c r="K934" s="11">
        <v>0.34</v>
      </c>
      <c r="L934" s="11">
        <v>0.27</v>
      </c>
      <c r="M934" s="11">
        <v>0.26478539289999997</v>
      </c>
      <c r="N934" s="11">
        <v>0.21</v>
      </c>
      <c r="O934" s="144">
        <v>0.3</v>
      </c>
      <c r="P934" s="11">
        <v>0.3</v>
      </c>
      <c r="Q934" s="144">
        <v>0.2</v>
      </c>
      <c r="R934" s="11">
        <v>0.28000000000000003</v>
      </c>
      <c r="S934" s="11">
        <v>0.27</v>
      </c>
      <c r="T934" s="144">
        <v>0.4</v>
      </c>
      <c r="U934" s="149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7">
        <v>61</v>
      </c>
    </row>
    <row r="935" spans="1:65">
      <c r="A935" s="29"/>
      <c r="B935" s="19">
        <v>1</v>
      </c>
      <c r="C935" s="9">
        <v>6</v>
      </c>
      <c r="D935" s="144">
        <v>0.3</v>
      </c>
      <c r="E935" s="11">
        <v>0.21326139200525301</v>
      </c>
      <c r="F935" s="144" t="s">
        <v>104</v>
      </c>
      <c r="G935" s="144">
        <v>0.53</v>
      </c>
      <c r="H935" s="11">
        <v>0.24</v>
      </c>
      <c r="I935" s="11">
        <v>0.25</v>
      </c>
      <c r="J935" s="11">
        <v>0.23</v>
      </c>
      <c r="K935" s="11">
        <v>0.28999999999999998</v>
      </c>
      <c r="L935" s="11">
        <v>0.25</v>
      </c>
      <c r="M935" s="11">
        <v>0.23702191519999996</v>
      </c>
      <c r="N935" s="11">
        <v>0.25</v>
      </c>
      <c r="O935" s="144">
        <v>0.3</v>
      </c>
      <c r="P935" s="11">
        <v>0.25</v>
      </c>
      <c r="Q935" s="144">
        <v>0.2</v>
      </c>
      <c r="R935" s="11">
        <v>0.31</v>
      </c>
      <c r="S935" s="11">
        <v>0.27</v>
      </c>
      <c r="T935" s="144">
        <v>0.4</v>
      </c>
      <c r="U935" s="149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5"/>
    </row>
    <row r="936" spans="1:65">
      <c r="A936" s="29"/>
      <c r="B936" s="20" t="s">
        <v>260</v>
      </c>
      <c r="C936" s="12"/>
      <c r="D936" s="22">
        <v>0.26666666666666666</v>
      </c>
      <c r="E936" s="22">
        <v>0.22317360639473527</v>
      </c>
      <c r="F936" s="22" t="s">
        <v>687</v>
      </c>
      <c r="G936" s="22">
        <v>0.50166666666666659</v>
      </c>
      <c r="H936" s="22">
        <v>0.25833333333333336</v>
      </c>
      <c r="I936" s="22">
        <v>0.25</v>
      </c>
      <c r="J936" s="22">
        <v>0.21333333333333335</v>
      </c>
      <c r="K936" s="22">
        <v>0.315</v>
      </c>
      <c r="L936" s="22">
        <v>0.25666666666666665</v>
      </c>
      <c r="M936" s="22">
        <v>0.25566207134999996</v>
      </c>
      <c r="N936" s="22">
        <v>0.2583333333333333</v>
      </c>
      <c r="O936" s="22">
        <v>0.26666666666666666</v>
      </c>
      <c r="P936" s="22">
        <v>0.27833333333333338</v>
      </c>
      <c r="Q936" s="22">
        <v>0.21666666666666665</v>
      </c>
      <c r="R936" s="22">
        <v>0.28500000000000003</v>
      </c>
      <c r="S936" s="22">
        <v>0.26500000000000001</v>
      </c>
      <c r="T936" s="22">
        <v>0.39999999999999997</v>
      </c>
      <c r="U936" s="149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55"/>
    </row>
    <row r="937" spans="1:65">
      <c r="A937" s="29"/>
      <c r="B937" s="3" t="s">
        <v>261</v>
      </c>
      <c r="C937" s="28"/>
      <c r="D937" s="11">
        <v>0.3</v>
      </c>
      <c r="E937" s="11">
        <v>0.21365064163118774</v>
      </c>
      <c r="F937" s="11" t="s">
        <v>687</v>
      </c>
      <c r="G937" s="11">
        <v>0.505</v>
      </c>
      <c r="H937" s="11">
        <v>0.26</v>
      </c>
      <c r="I937" s="11">
        <v>0.255</v>
      </c>
      <c r="J937" s="11">
        <v>0.22</v>
      </c>
      <c r="K937" s="11">
        <v>0.315</v>
      </c>
      <c r="L937" s="11">
        <v>0.25</v>
      </c>
      <c r="M937" s="11">
        <v>0.25608096709999995</v>
      </c>
      <c r="N937" s="11">
        <v>0.255</v>
      </c>
      <c r="O937" s="11">
        <v>0.3</v>
      </c>
      <c r="P937" s="11">
        <v>0.27500000000000002</v>
      </c>
      <c r="Q937" s="11">
        <v>0.2</v>
      </c>
      <c r="R937" s="11">
        <v>0.28000000000000003</v>
      </c>
      <c r="S937" s="11">
        <v>0.27</v>
      </c>
      <c r="T937" s="11">
        <v>0.4</v>
      </c>
      <c r="U937" s="149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55"/>
    </row>
    <row r="938" spans="1:65">
      <c r="A938" s="29"/>
      <c r="B938" s="3" t="s">
        <v>262</v>
      </c>
      <c r="C938" s="28"/>
      <c r="D938" s="23">
        <v>5.1639777949431961E-2</v>
      </c>
      <c r="E938" s="23">
        <v>2.5101497557717428E-2</v>
      </c>
      <c r="F938" s="23" t="s">
        <v>687</v>
      </c>
      <c r="G938" s="23">
        <v>2.4832774042918924E-2</v>
      </c>
      <c r="H938" s="23">
        <v>1.7224014243685099E-2</v>
      </c>
      <c r="I938" s="23">
        <v>1.5491933384829673E-2</v>
      </c>
      <c r="J938" s="23">
        <v>3.9327683210007097E-2</v>
      </c>
      <c r="K938" s="23">
        <v>1.8708286933869722E-2</v>
      </c>
      <c r="L938" s="23">
        <v>2.0655911179772883E-2</v>
      </c>
      <c r="M938" s="23">
        <v>1.2919925241602676E-2</v>
      </c>
      <c r="N938" s="23">
        <v>2.994439290863448E-2</v>
      </c>
      <c r="O938" s="23">
        <v>5.1639777949431961E-2</v>
      </c>
      <c r="P938" s="23">
        <v>1.940790217067951E-2</v>
      </c>
      <c r="Q938" s="23">
        <v>4.0824829046386638E-2</v>
      </c>
      <c r="R938" s="23">
        <v>1.643167672515497E-2</v>
      </c>
      <c r="S938" s="23">
        <v>1.3784048752090234E-2</v>
      </c>
      <c r="T938" s="23">
        <v>6.0809419444881171E-17</v>
      </c>
      <c r="U938" s="149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55"/>
    </row>
    <row r="939" spans="1:65">
      <c r="A939" s="29"/>
      <c r="B939" s="3" t="s">
        <v>86</v>
      </c>
      <c r="C939" s="28"/>
      <c r="D939" s="13">
        <v>0.19364916731036985</v>
      </c>
      <c r="E939" s="13">
        <v>0.112475206917253</v>
      </c>
      <c r="F939" s="13" t="s">
        <v>687</v>
      </c>
      <c r="G939" s="13">
        <v>4.9500546264954676E-2</v>
      </c>
      <c r="H939" s="13">
        <v>6.6673603523942318E-2</v>
      </c>
      <c r="I939" s="13">
        <v>6.1967733539318691E-2</v>
      </c>
      <c r="J939" s="13">
        <v>0.18434851504690825</v>
      </c>
      <c r="K939" s="13">
        <v>5.9391387091649914E-2</v>
      </c>
      <c r="L939" s="13">
        <v>8.0477576025089162E-2</v>
      </c>
      <c r="M939" s="13">
        <v>5.053516610180072E-2</v>
      </c>
      <c r="N939" s="13">
        <v>0.11591377900116574</v>
      </c>
      <c r="O939" s="13">
        <v>0.19364916731036985</v>
      </c>
      <c r="P939" s="13">
        <v>6.972898983477667E-2</v>
      </c>
      <c r="Q939" s="13">
        <v>0.18842228790639989</v>
      </c>
      <c r="R939" s="13">
        <v>5.7655006053175327E-2</v>
      </c>
      <c r="S939" s="13">
        <v>5.2015278309774468E-2</v>
      </c>
      <c r="T939" s="13">
        <v>1.5202354861220294E-16</v>
      </c>
      <c r="U939" s="149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55"/>
    </row>
    <row r="940" spans="1:65">
      <c r="A940" s="29"/>
      <c r="B940" s="3" t="s">
        <v>263</v>
      </c>
      <c r="C940" s="28"/>
      <c r="D940" s="13">
        <v>2.5743793517458258E-2</v>
      </c>
      <c r="E940" s="13">
        <v>-0.14155396886384564</v>
      </c>
      <c r="F940" s="13" t="s">
        <v>687</v>
      </c>
      <c r="G940" s="13">
        <v>0.92968051155471798</v>
      </c>
      <c r="H940" s="13">
        <v>-6.3107000299622573E-3</v>
      </c>
      <c r="I940" s="13">
        <v>-3.8365193577382994E-2</v>
      </c>
      <c r="J940" s="13">
        <v>-0.17940496518603344</v>
      </c>
      <c r="K940" s="13">
        <v>0.2116598560924976</v>
      </c>
      <c r="L940" s="13">
        <v>-1.272159873944656E-2</v>
      </c>
      <c r="M940" s="13">
        <v>-1.6585814030949941E-2</v>
      </c>
      <c r="N940" s="13">
        <v>-6.3107000299624794E-3</v>
      </c>
      <c r="O940" s="13">
        <v>2.5743793517458258E-2</v>
      </c>
      <c r="P940" s="13">
        <v>7.0620084483847156E-2</v>
      </c>
      <c r="Q940" s="13">
        <v>-0.16658316776706528</v>
      </c>
      <c r="R940" s="13">
        <v>9.626367932178348E-2</v>
      </c>
      <c r="S940" s="13">
        <v>1.9332894807974066E-2</v>
      </c>
      <c r="T940" s="13">
        <v>0.53861569027618716</v>
      </c>
      <c r="U940" s="149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5"/>
    </row>
    <row r="941" spans="1:65">
      <c r="A941" s="29"/>
      <c r="B941" s="45" t="s">
        <v>264</v>
      </c>
      <c r="C941" s="46"/>
      <c r="D941" s="44" t="s">
        <v>265</v>
      </c>
      <c r="E941" s="44">
        <v>1.19</v>
      </c>
      <c r="F941" s="44">
        <v>7.02</v>
      </c>
      <c r="G941" s="44">
        <v>8.1999999999999993</v>
      </c>
      <c r="H941" s="44">
        <v>0</v>
      </c>
      <c r="I941" s="44">
        <v>0.28000000000000003</v>
      </c>
      <c r="J941" s="44">
        <v>1.52</v>
      </c>
      <c r="K941" s="44">
        <v>1.91</v>
      </c>
      <c r="L941" s="44">
        <v>0.06</v>
      </c>
      <c r="M941" s="44">
        <v>0.09</v>
      </c>
      <c r="N941" s="44">
        <v>0</v>
      </c>
      <c r="O941" s="44" t="s">
        <v>265</v>
      </c>
      <c r="P941" s="44">
        <v>0.67</v>
      </c>
      <c r="Q941" s="44" t="s">
        <v>265</v>
      </c>
      <c r="R941" s="44">
        <v>0.9</v>
      </c>
      <c r="S941" s="44">
        <v>0.22</v>
      </c>
      <c r="T941" s="44" t="s">
        <v>265</v>
      </c>
      <c r="U941" s="149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5"/>
    </row>
    <row r="942" spans="1:65">
      <c r="B942" s="30" t="s">
        <v>314</v>
      </c>
      <c r="C942" s="20"/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BM942" s="55"/>
    </row>
    <row r="943" spans="1:65">
      <c r="BM943" s="55"/>
    </row>
    <row r="944" spans="1:65" ht="15">
      <c r="B944" s="8" t="s">
        <v>535</v>
      </c>
      <c r="BM944" s="27" t="s">
        <v>66</v>
      </c>
    </row>
    <row r="945" spans="1:65" ht="15">
      <c r="A945" s="24" t="s">
        <v>30</v>
      </c>
      <c r="B945" s="18" t="s">
        <v>110</v>
      </c>
      <c r="C945" s="15" t="s">
        <v>111</v>
      </c>
      <c r="D945" s="16" t="s">
        <v>229</v>
      </c>
      <c r="E945" s="17" t="s">
        <v>229</v>
      </c>
      <c r="F945" s="17" t="s">
        <v>229</v>
      </c>
      <c r="G945" s="17" t="s">
        <v>229</v>
      </c>
      <c r="H945" s="17" t="s">
        <v>229</v>
      </c>
      <c r="I945" s="17" t="s">
        <v>229</v>
      </c>
      <c r="J945" s="17" t="s">
        <v>229</v>
      </c>
      <c r="K945" s="17" t="s">
        <v>229</v>
      </c>
      <c r="L945" s="17" t="s">
        <v>229</v>
      </c>
      <c r="M945" s="17" t="s">
        <v>229</v>
      </c>
      <c r="N945" s="17" t="s">
        <v>229</v>
      </c>
      <c r="O945" s="17" t="s">
        <v>229</v>
      </c>
      <c r="P945" s="17" t="s">
        <v>229</v>
      </c>
      <c r="Q945" s="17" t="s">
        <v>229</v>
      </c>
      <c r="R945" s="17" t="s">
        <v>229</v>
      </c>
      <c r="S945" s="17" t="s">
        <v>229</v>
      </c>
      <c r="T945" s="17" t="s">
        <v>229</v>
      </c>
      <c r="U945" s="149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7">
        <v>1</v>
      </c>
    </row>
    <row r="946" spans="1:65">
      <c r="A946" s="29"/>
      <c r="B946" s="19" t="s">
        <v>230</v>
      </c>
      <c r="C946" s="9" t="s">
        <v>230</v>
      </c>
      <c r="D946" s="147" t="s">
        <v>233</v>
      </c>
      <c r="E946" s="148" t="s">
        <v>234</v>
      </c>
      <c r="F946" s="148" t="s">
        <v>236</v>
      </c>
      <c r="G946" s="148" t="s">
        <v>238</v>
      </c>
      <c r="H946" s="148" t="s">
        <v>240</v>
      </c>
      <c r="I946" s="148" t="s">
        <v>241</v>
      </c>
      <c r="J946" s="148" t="s">
        <v>242</v>
      </c>
      <c r="K946" s="148" t="s">
        <v>243</v>
      </c>
      <c r="L946" s="148" t="s">
        <v>244</v>
      </c>
      <c r="M946" s="148" t="s">
        <v>245</v>
      </c>
      <c r="N946" s="148" t="s">
        <v>246</v>
      </c>
      <c r="O946" s="148" t="s">
        <v>247</v>
      </c>
      <c r="P946" s="148" t="s">
        <v>248</v>
      </c>
      <c r="Q946" s="148" t="s">
        <v>249</v>
      </c>
      <c r="R946" s="148" t="s">
        <v>250</v>
      </c>
      <c r="S946" s="148" t="s">
        <v>284</v>
      </c>
      <c r="T946" s="148" t="s">
        <v>254</v>
      </c>
      <c r="U946" s="149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7" t="s">
        <v>3</v>
      </c>
    </row>
    <row r="947" spans="1:65">
      <c r="A947" s="29"/>
      <c r="B947" s="19"/>
      <c r="C947" s="9"/>
      <c r="D947" s="10" t="s">
        <v>300</v>
      </c>
      <c r="E947" s="11" t="s">
        <v>300</v>
      </c>
      <c r="F947" s="11" t="s">
        <v>300</v>
      </c>
      <c r="G947" s="11" t="s">
        <v>301</v>
      </c>
      <c r="H947" s="11" t="s">
        <v>301</v>
      </c>
      <c r="I947" s="11" t="s">
        <v>301</v>
      </c>
      <c r="J947" s="11" t="s">
        <v>301</v>
      </c>
      <c r="K947" s="11" t="s">
        <v>301</v>
      </c>
      <c r="L947" s="11" t="s">
        <v>301</v>
      </c>
      <c r="M947" s="11" t="s">
        <v>114</v>
      </c>
      <c r="N947" s="11" t="s">
        <v>301</v>
      </c>
      <c r="O947" s="11" t="s">
        <v>300</v>
      </c>
      <c r="P947" s="11" t="s">
        <v>300</v>
      </c>
      <c r="Q947" s="11" t="s">
        <v>300</v>
      </c>
      <c r="R947" s="11" t="s">
        <v>301</v>
      </c>
      <c r="S947" s="11" t="s">
        <v>301</v>
      </c>
      <c r="T947" s="11" t="s">
        <v>300</v>
      </c>
      <c r="U947" s="149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7">
        <v>1</v>
      </c>
    </row>
    <row r="948" spans="1:65">
      <c r="A948" s="29"/>
      <c r="B948" s="19"/>
      <c r="C948" s="9"/>
      <c r="D948" s="25"/>
      <c r="E948" s="25"/>
      <c r="F948" s="25"/>
      <c r="G948" s="25"/>
      <c r="H948" s="25"/>
      <c r="I948" s="25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149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7">
        <v>2</v>
      </c>
    </row>
    <row r="949" spans="1:65">
      <c r="A949" s="29"/>
      <c r="B949" s="18">
        <v>1</v>
      </c>
      <c r="C949" s="14">
        <v>1</v>
      </c>
      <c r="D949" s="220">
        <v>14.58</v>
      </c>
      <c r="E949" s="220">
        <v>15.096756391294694</v>
      </c>
      <c r="F949" s="220">
        <v>16.626300000000001</v>
      </c>
      <c r="G949" s="227">
        <v>17.899999999999999</v>
      </c>
      <c r="H949" s="220">
        <v>15.15</v>
      </c>
      <c r="I949" s="220">
        <v>14</v>
      </c>
      <c r="J949" s="220">
        <v>15.9</v>
      </c>
      <c r="K949" s="220">
        <v>14.7</v>
      </c>
      <c r="L949" s="220">
        <v>14.05</v>
      </c>
      <c r="M949" s="220">
        <v>15.291698242999999</v>
      </c>
      <c r="N949" s="231">
        <v>15.04</v>
      </c>
      <c r="O949" s="220">
        <v>15</v>
      </c>
      <c r="P949" s="227">
        <v>12.3</v>
      </c>
      <c r="Q949" s="220">
        <v>15.41</v>
      </c>
      <c r="R949" s="220">
        <v>14.8</v>
      </c>
      <c r="S949" s="227">
        <v>12.8</v>
      </c>
      <c r="T949" s="220">
        <v>14.6</v>
      </c>
      <c r="U949" s="221"/>
      <c r="V949" s="222"/>
      <c r="W949" s="222"/>
      <c r="X949" s="222"/>
      <c r="Y949" s="222"/>
      <c r="Z949" s="222"/>
      <c r="AA949" s="222"/>
      <c r="AB949" s="222"/>
      <c r="AC949" s="222"/>
      <c r="AD949" s="222"/>
      <c r="AE949" s="222"/>
      <c r="AF949" s="222"/>
      <c r="AG949" s="222"/>
      <c r="AH949" s="222"/>
      <c r="AI949" s="222"/>
      <c r="AJ949" s="222"/>
      <c r="AK949" s="222"/>
      <c r="AL949" s="222"/>
      <c r="AM949" s="222"/>
      <c r="AN949" s="222"/>
      <c r="AO949" s="222"/>
      <c r="AP949" s="222"/>
      <c r="AQ949" s="222"/>
      <c r="AR949" s="222"/>
      <c r="AS949" s="222"/>
      <c r="AT949" s="222"/>
      <c r="AU949" s="222"/>
      <c r="AV949" s="222"/>
      <c r="AW949" s="222"/>
      <c r="AX949" s="222"/>
      <c r="AY949" s="222"/>
      <c r="AZ949" s="222"/>
      <c r="BA949" s="222"/>
      <c r="BB949" s="222"/>
      <c r="BC949" s="222"/>
      <c r="BD949" s="222"/>
      <c r="BE949" s="222"/>
      <c r="BF949" s="222"/>
      <c r="BG949" s="222"/>
      <c r="BH949" s="222"/>
      <c r="BI949" s="222"/>
      <c r="BJ949" s="222"/>
      <c r="BK949" s="222"/>
      <c r="BL949" s="222"/>
      <c r="BM949" s="223">
        <v>1</v>
      </c>
    </row>
    <row r="950" spans="1:65">
      <c r="A950" s="29"/>
      <c r="B950" s="19">
        <v>1</v>
      </c>
      <c r="C950" s="9">
        <v>2</v>
      </c>
      <c r="D950" s="224">
        <v>14.66</v>
      </c>
      <c r="E950" s="224">
        <v>14.95817275836537</v>
      </c>
      <c r="F950" s="224">
        <v>16.535700000000002</v>
      </c>
      <c r="G950" s="229">
        <v>17.899999999999999</v>
      </c>
      <c r="H950" s="224">
        <v>15.299999999999999</v>
      </c>
      <c r="I950" s="224">
        <v>14.1</v>
      </c>
      <c r="J950" s="224">
        <v>16</v>
      </c>
      <c r="K950" s="224">
        <v>14.8</v>
      </c>
      <c r="L950" s="224">
        <v>14.05</v>
      </c>
      <c r="M950" s="224">
        <v>15.23269851013</v>
      </c>
      <c r="N950" s="224">
        <v>14.76</v>
      </c>
      <c r="O950" s="224">
        <v>15.299999999999999</v>
      </c>
      <c r="P950" s="229">
        <v>11.5</v>
      </c>
      <c r="Q950" s="224">
        <v>15.489999999999998</v>
      </c>
      <c r="R950" s="224">
        <v>15.1</v>
      </c>
      <c r="S950" s="229">
        <v>13.2</v>
      </c>
      <c r="T950" s="224">
        <v>15.299999999999999</v>
      </c>
      <c r="U950" s="221"/>
      <c r="V950" s="222"/>
      <c r="W950" s="222"/>
      <c r="X950" s="222"/>
      <c r="Y950" s="222"/>
      <c r="Z950" s="222"/>
      <c r="AA950" s="222"/>
      <c r="AB950" s="222"/>
      <c r="AC950" s="222"/>
      <c r="AD950" s="222"/>
      <c r="AE950" s="222"/>
      <c r="AF950" s="222"/>
      <c r="AG950" s="222"/>
      <c r="AH950" s="222"/>
      <c r="AI950" s="222"/>
      <c r="AJ950" s="222"/>
      <c r="AK950" s="222"/>
      <c r="AL950" s="222"/>
      <c r="AM950" s="222"/>
      <c r="AN950" s="222"/>
      <c r="AO950" s="222"/>
      <c r="AP950" s="222"/>
      <c r="AQ950" s="222"/>
      <c r="AR950" s="222"/>
      <c r="AS950" s="222"/>
      <c r="AT950" s="222"/>
      <c r="AU950" s="222"/>
      <c r="AV950" s="222"/>
      <c r="AW950" s="222"/>
      <c r="AX950" s="222"/>
      <c r="AY950" s="222"/>
      <c r="AZ950" s="222"/>
      <c r="BA950" s="222"/>
      <c r="BB950" s="222"/>
      <c r="BC950" s="222"/>
      <c r="BD950" s="222"/>
      <c r="BE950" s="222"/>
      <c r="BF950" s="222"/>
      <c r="BG950" s="222"/>
      <c r="BH950" s="222"/>
      <c r="BI950" s="222"/>
      <c r="BJ950" s="222"/>
      <c r="BK950" s="222"/>
      <c r="BL950" s="222"/>
      <c r="BM950" s="223">
        <v>28</v>
      </c>
    </row>
    <row r="951" spans="1:65">
      <c r="A951" s="29"/>
      <c r="B951" s="19">
        <v>1</v>
      </c>
      <c r="C951" s="9">
        <v>3</v>
      </c>
      <c r="D951" s="224">
        <v>15.08</v>
      </c>
      <c r="E951" s="224">
        <v>14.960754773435276</v>
      </c>
      <c r="F951" s="224">
        <v>16.4511</v>
      </c>
      <c r="G951" s="229">
        <v>17.899999999999999</v>
      </c>
      <c r="H951" s="224">
        <v>15.299999999999999</v>
      </c>
      <c r="I951" s="224">
        <v>14.1</v>
      </c>
      <c r="J951" s="224">
        <v>16.05</v>
      </c>
      <c r="K951" s="224">
        <v>14.25</v>
      </c>
      <c r="L951" s="224">
        <v>14.75</v>
      </c>
      <c r="M951" s="224">
        <v>15.411024592999999</v>
      </c>
      <c r="N951" s="224">
        <v>14.48</v>
      </c>
      <c r="O951" s="224">
        <v>15.1</v>
      </c>
      <c r="P951" s="229">
        <v>12.9</v>
      </c>
      <c r="Q951" s="224">
        <v>15.740000000000002</v>
      </c>
      <c r="R951" s="224">
        <v>15</v>
      </c>
      <c r="S951" s="229">
        <v>12.9</v>
      </c>
      <c r="T951" s="224">
        <v>15</v>
      </c>
      <c r="U951" s="221"/>
      <c r="V951" s="222"/>
      <c r="W951" s="222"/>
      <c r="X951" s="222"/>
      <c r="Y951" s="222"/>
      <c r="Z951" s="222"/>
      <c r="AA951" s="222"/>
      <c r="AB951" s="222"/>
      <c r="AC951" s="222"/>
      <c r="AD951" s="222"/>
      <c r="AE951" s="222"/>
      <c r="AF951" s="222"/>
      <c r="AG951" s="222"/>
      <c r="AH951" s="222"/>
      <c r="AI951" s="222"/>
      <c r="AJ951" s="222"/>
      <c r="AK951" s="222"/>
      <c r="AL951" s="222"/>
      <c r="AM951" s="222"/>
      <c r="AN951" s="222"/>
      <c r="AO951" s="222"/>
      <c r="AP951" s="222"/>
      <c r="AQ951" s="222"/>
      <c r="AR951" s="222"/>
      <c r="AS951" s="222"/>
      <c r="AT951" s="222"/>
      <c r="AU951" s="222"/>
      <c r="AV951" s="222"/>
      <c r="AW951" s="222"/>
      <c r="AX951" s="222"/>
      <c r="AY951" s="222"/>
      <c r="AZ951" s="222"/>
      <c r="BA951" s="222"/>
      <c r="BB951" s="222"/>
      <c r="BC951" s="222"/>
      <c r="BD951" s="222"/>
      <c r="BE951" s="222"/>
      <c r="BF951" s="222"/>
      <c r="BG951" s="222"/>
      <c r="BH951" s="222"/>
      <c r="BI951" s="222"/>
      <c r="BJ951" s="222"/>
      <c r="BK951" s="222"/>
      <c r="BL951" s="222"/>
      <c r="BM951" s="223">
        <v>16</v>
      </c>
    </row>
    <row r="952" spans="1:65">
      <c r="A952" s="29"/>
      <c r="B952" s="19">
        <v>1</v>
      </c>
      <c r="C952" s="9">
        <v>4</v>
      </c>
      <c r="D952" s="224">
        <v>14.97</v>
      </c>
      <c r="E952" s="224">
        <v>15.514721659339052</v>
      </c>
      <c r="F952" s="224">
        <v>16.6678</v>
      </c>
      <c r="G952" s="229">
        <v>18</v>
      </c>
      <c r="H952" s="224">
        <v>15.35</v>
      </c>
      <c r="I952" s="224">
        <v>13.8</v>
      </c>
      <c r="J952" s="224">
        <v>15.9</v>
      </c>
      <c r="K952" s="224">
        <v>14.7</v>
      </c>
      <c r="L952" s="224">
        <v>14.3</v>
      </c>
      <c r="M952" s="224">
        <v>15.688462722999999</v>
      </c>
      <c r="N952" s="224">
        <v>14.55</v>
      </c>
      <c r="O952" s="224">
        <v>14.9</v>
      </c>
      <c r="P952" s="229">
        <v>11.9</v>
      </c>
      <c r="Q952" s="224">
        <v>15.6</v>
      </c>
      <c r="R952" s="224">
        <v>14.8</v>
      </c>
      <c r="S952" s="229">
        <v>13.2</v>
      </c>
      <c r="T952" s="224">
        <v>14.6</v>
      </c>
      <c r="U952" s="221"/>
      <c r="V952" s="222"/>
      <c r="W952" s="222"/>
      <c r="X952" s="222"/>
      <c r="Y952" s="222"/>
      <c r="Z952" s="222"/>
      <c r="AA952" s="222"/>
      <c r="AB952" s="222"/>
      <c r="AC952" s="222"/>
      <c r="AD952" s="222"/>
      <c r="AE952" s="222"/>
      <c r="AF952" s="222"/>
      <c r="AG952" s="222"/>
      <c r="AH952" s="222"/>
      <c r="AI952" s="222"/>
      <c r="AJ952" s="222"/>
      <c r="AK952" s="222"/>
      <c r="AL952" s="222"/>
      <c r="AM952" s="222"/>
      <c r="AN952" s="222"/>
      <c r="AO952" s="222"/>
      <c r="AP952" s="222"/>
      <c r="AQ952" s="222"/>
      <c r="AR952" s="222"/>
      <c r="AS952" s="222"/>
      <c r="AT952" s="222"/>
      <c r="AU952" s="222"/>
      <c r="AV952" s="222"/>
      <c r="AW952" s="222"/>
      <c r="AX952" s="222"/>
      <c r="AY952" s="222"/>
      <c r="AZ952" s="222"/>
      <c r="BA952" s="222"/>
      <c r="BB952" s="222"/>
      <c r="BC952" s="222"/>
      <c r="BD952" s="222"/>
      <c r="BE952" s="222"/>
      <c r="BF952" s="222"/>
      <c r="BG952" s="222"/>
      <c r="BH952" s="222"/>
      <c r="BI952" s="222"/>
      <c r="BJ952" s="222"/>
      <c r="BK952" s="222"/>
      <c r="BL952" s="222"/>
      <c r="BM952" s="223">
        <v>15.099362575528724</v>
      </c>
    </row>
    <row r="953" spans="1:65">
      <c r="A953" s="29"/>
      <c r="B953" s="19">
        <v>1</v>
      </c>
      <c r="C953" s="9">
        <v>5</v>
      </c>
      <c r="D953" s="224">
        <v>14.64</v>
      </c>
      <c r="E953" s="224">
        <v>15.325527244488175</v>
      </c>
      <c r="F953" s="224">
        <v>16.632000000000001</v>
      </c>
      <c r="G953" s="229">
        <v>17.600000000000001</v>
      </c>
      <c r="H953" s="224">
        <v>14.75</v>
      </c>
      <c r="I953" s="224">
        <v>13.5</v>
      </c>
      <c r="J953" s="224">
        <v>16.5</v>
      </c>
      <c r="K953" s="224">
        <v>14.5</v>
      </c>
      <c r="L953" s="224">
        <v>14.35</v>
      </c>
      <c r="M953" s="224">
        <v>15.663520963</v>
      </c>
      <c r="N953" s="224">
        <v>14.47</v>
      </c>
      <c r="O953" s="224">
        <v>15.299999999999999</v>
      </c>
      <c r="P953" s="229">
        <v>14.7</v>
      </c>
      <c r="Q953" s="224">
        <v>15.56</v>
      </c>
      <c r="R953" s="224">
        <v>15.2</v>
      </c>
      <c r="S953" s="228">
        <v>14.2</v>
      </c>
      <c r="T953" s="224">
        <v>15.1</v>
      </c>
      <c r="U953" s="221"/>
      <c r="V953" s="222"/>
      <c r="W953" s="222"/>
      <c r="X953" s="222"/>
      <c r="Y953" s="222"/>
      <c r="Z953" s="222"/>
      <c r="AA953" s="222"/>
      <c r="AB953" s="222"/>
      <c r="AC953" s="222"/>
      <c r="AD953" s="222"/>
      <c r="AE953" s="222"/>
      <c r="AF953" s="222"/>
      <c r="AG953" s="222"/>
      <c r="AH953" s="222"/>
      <c r="AI953" s="222"/>
      <c r="AJ953" s="222"/>
      <c r="AK953" s="222"/>
      <c r="AL953" s="222"/>
      <c r="AM953" s="222"/>
      <c r="AN953" s="222"/>
      <c r="AO953" s="222"/>
      <c r="AP953" s="222"/>
      <c r="AQ953" s="222"/>
      <c r="AR953" s="222"/>
      <c r="AS953" s="222"/>
      <c r="AT953" s="222"/>
      <c r="AU953" s="222"/>
      <c r="AV953" s="222"/>
      <c r="AW953" s="222"/>
      <c r="AX953" s="222"/>
      <c r="AY953" s="222"/>
      <c r="AZ953" s="222"/>
      <c r="BA953" s="222"/>
      <c r="BB953" s="222"/>
      <c r="BC953" s="222"/>
      <c r="BD953" s="222"/>
      <c r="BE953" s="222"/>
      <c r="BF953" s="222"/>
      <c r="BG953" s="222"/>
      <c r="BH953" s="222"/>
      <c r="BI953" s="222"/>
      <c r="BJ953" s="222"/>
      <c r="BK953" s="222"/>
      <c r="BL953" s="222"/>
      <c r="BM953" s="223">
        <v>62</v>
      </c>
    </row>
    <row r="954" spans="1:65">
      <c r="A954" s="29"/>
      <c r="B954" s="19">
        <v>1</v>
      </c>
      <c r="C954" s="9">
        <v>6</v>
      </c>
      <c r="D954" s="224">
        <v>15.12</v>
      </c>
      <c r="E954" s="224">
        <v>14.470357049026989</v>
      </c>
      <c r="F954" s="224">
        <v>16.579999999999998</v>
      </c>
      <c r="G954" s="229">
        <v>18.2</v>
      </c>
      <c r="H954" s="224">
        <v>15.949999999999998</v>
      </c>
      <c r="I954" s="224">
        <v>13.85</v>
      </c>
      <c r="J954" s="224">
        <v>16.05</v>
      </c>
      <c r="K954" s="224">
        <v>14.95</v>
      </c>
      <c r="L954" s="224">
        <v>14.55</v>
      </c>
      <c r="M954" s="224">
        <v>15.533861436333332</v>
      </c>
      <c r="N954" s="224">
        <v>14.42</v>
      </c>
      <c r="O954" s="224">
        <v>15.2</v>
      </c>
      <c r="P954" s="229">
        <v>13.1</v>
      </c>
      <c r="Q954" s="224">
        <v>15.840000000000002</v>
      </c>
      <c r="R954" s="224">
        <v>14.8</v>
      </c>
      <c r="S954" s="229">
        <v>13.3</v>
      </c>
      <c r="T954" s="224">
        <v>15.2</v>
      </c>
      <c r="U954" s="221"/>
      <c r="V954" s="222"/>
      <c r="W954" s="222"/>
      <c r="X954" s="222"/>
      <c r="Y954" s="222"/>
      <c r="Z954" s="222"/>
      <c r="AA954" s="222"/>
      <c r="AB954" s="222"/>
      <c r="AC954" s="222"/>
      <c r="AD954" s="222"/>
      <c r="AE954" s="222"/>
      <c r="AF954" s="222"/>
      <c r="AG954" s="222"/>
      <c r="AH954" s="222"/>
      <c r="AI954" s="222"/>
      <c r="AJ954" s="222"/>
      <c r="AK954" s="222"/>
      <c r="AL954" s="222"/>
      <c r="AM954" s="222"/>
      <c r="AN954" s="222"/>
      <c r="AO954" s="222"/>
      <c r="AP954" s="222"/>
      <c r="AQ954" s="222"/>
      <c r="AR954" s="222"/>
      <c r="AS954" s="222"/>
      <c r="AT954" s="222"/>
      <c r="AU954" s="222"/>
      <c r="AV954" s="222"/>
      <c r="AW954" s="222"/>
      <c r="AX954" s="222"/>
      <c r="AY954" s="222"/>
      <c r="AZ954" s="222"/>
      <c r="BA954" s="222"/>
      <c r="BB954" s="222"/>
      <c r="BC954" s="222"/>
      <c r="BD954" s="222"/>
      <c r="BE954" s="222"/>
      <c r="BF954" s="222"/>
      <c r="BG954" s="222"/>
      <c r="BH954" s="222"/>
      <c r="BI954" s="222"/>
      <c r="BJ954" s="222"/>
      <c r="BK954" s="222"/>
      <c r="BL954" s="222"/>
      <c r="BM954" s="225"/>
    </row>
    <row r="955" spans="1:65">
      <c r="A955" s="29"/>
      <c r="B955" s="20" t="s">
        <v>260</v>
      </c>
      <c r="C955" s="12"/>
      <c r="D955" s="226">
        <v>14.841666666666669</v>
      </c>
      <c r="E955" s="226">
        <v>15.054381645991592</v>
      </c>
      <c r="F955" s="226">
        <v>16.582150000000002</v>
      </c>
      <c r="G955" s="226">
        <v>17.916666666666664</v>
      </c>
      <c r="H955" s="226">
        <v>15.299999999999999</v>
      </c>
      <c r="I955" s="226">
        <v>13.891666666666666</v>
      </c>
      <c r="J955" s="226">
        <v>16.066666666666666</v>
      </c>
      <c r="K955" s="226">
        <v>14.65</v>
      </c>
      <c r="L955" s="226">
        <v>14.341666666666667</v>
      </c>
      <c r="M955" s="226">
        <v>15.470211078077222</v>
      </c>
      <c r="N955" s="226">
        <v>14.62</v>
      </c>
      <c r="O955" s="226">
        <v>15.133333333333333</v>
      </c>
      <c r="P955" s="226">
        <v>12.733333333333333</v>
      </c>
      <c r="Q955" s="226">
        <v>15.606666666666667</v>
      </c>
      <c r="R955" s="226">
        <v>14.950000000000001</v>
      </c>
      <c r="S955" s="226">
        <v>13.266666666666666</v>
      </c>
      <c r="T955" s="226">
        <v>14.966666666666667</v>
      </c>
      <c r="U955" s="221"/>
      <c r="V955" s="222"/>
      <c r="W955" s="222"/>
      <c r="X955" s="222"/>
      <c r="Y955" s="222"/>
      <c r="Z955" s="222"/>
      <c r="AA955" s="222"/>
      <c r="AB955" s="222"/>
      <c r="AC955" s="222"/>
      <c r="AD955" s="222"/>
      <c r="AE955" s="222"/>
      <c r="AF955" s="222"/>
      <c r="AG955" s="222"/>
      <c r="AH955" s="222"/>
      <c r="AI955" s="222"/>
      <c r="AJ955" s="222"/>
      <c r="AK955" s="222"/>
      <c r="AL955" s="222"/>
      <c r="AM955" s="222"/>
      <c r="AN955" s="222"/>
      <c r="AO955" s="222"/>
      <c r="AP955" s="222"/>
      <c r="AQ955" s="222"/>
      <c r="AR955" s="222"/>
      <c r="AS955" s="222"/>
      <c r="AT955" s="222"/>
      <c r="AU955" s="222"/>
      <c r="AV955" s="222"/>
      <c r="AW955" s="222"/>
      <c r="AX955" s="222"/>
      <c r="AY955" s="222"/>
      <c r="AZ955" s="222"/>
      <c r="BA955" s="222"/>
      <c r="BB955" s="222"/>
      <c r="BC955" s="222"/>
      <c r="BD955" s="222"/>
      <c r="BE955" s="222"/>
      <c r="BF955" s="222"/>
      <c r="BG955" s="222"/>
      <c r="BH955" s="222"/>
      <c r="BI955" s="222"/>
      <c r="BJ955" s="222"/>
      <c r="BK955" s="222"/>
      <c r="BL955" s="222"/>
      <c r="BM955" s="225"/>
    </row>
    <row r="956" spans="1:65">
      <c r="A956" s="29"/>
      <c r="B956" s="3" t="s">
        <v>261</v>
      </c>
      <c r="C956" s="28"/>
      <c r="D956" s="224">
        <v>14.815000000000001</v>
      </c>
      <c r="E956" s="224">
        <v>15.028755582364985</v>
      </c>
      <c r="F956" s="224">
        <v>16.603149999999999</v>
      </c>
      <c r="G956" s="224">
        <v>17.899999999999999</v>
      </c>
      <c r="H956" s="224">
        <v>15.299999999999999</v>
      </c>
      <c r="I956" s="224">
        <v>13.925000000000001</v>
      </c>
      <c r="J956" s="224">
        <v>16.024999999999999</v>
      </c>
      <c r="K956" s="224">
        <v>14.7</v>
      </c>
      <c r="L956" s="224">
        <v>14.324999999999999</v>
      </c>
      <c r="M956" s="224">
        <v>15.472443014666666</v>
      </c>
      <c r="N956" s="224">
        <v>14.515000000000001</v>
      </c>
      <c r="O956" s="224">
        <v>15.149999999999999</v>
      </c>
      <c r="P956" s="224">
        <v>12.600000000000001</v>
      </c>
      <c r="Q956" s="224">
        <v>15.58</v>
      </c>
      <c r="R956" s="224">
        <v>14.9</v>
      </c>
      <c r="S956" s="224">
        <v>13.2</v>
      </c>
      <c r="T956" s="224">
        <v>15.05</v>
      </c>
      <c r="U956" s="221"/>
      <c r="V956" s="222"/>
      <c r="W956" s="222"/>
      <c r="X956" s="222"/>
      <c r="Y956" s="222"/>
      <c r="Z956" s="222"/>
      <c r="AA956" s="222"/>
      <c r="AB956" s="222"/>
      <c r="AC956" s="222"/>
      <c r="AD956" s="222"/>
      <c r="AE956" s="222"/>
      <c r="AF956" s="222"/>
      <c r="AG956" s="222"/>
      <c r="AH956" s="222"/>
      <c r="AI956" s="222"/>
      <c r="AJ956" s="222"/>
      <c r="AK956" s="222"/>
      <c r="AL956" s="222"/>
      <c r="AM956" s="222"/>
      <c r="AN956" s="222"/>
      <c r="AO956" s="222"/>
      <c r="AP956" s="222"/>
      <c r="AQ956" s="222"/>
      <c r="AR956" s="222"/>
      <c r="AS956" s="222"/>
      <c r="AT956" s="222"/>
      <c r="AU956" s="222"/>
      <c r="AV956" s="222"/>
      <c r="AW956" s="222"/>
      <c r="AX956" s="222"/>
      <c r="AY956" s="222"/>
      <c r="AZ956" s="222"/>
      <c r="BA956" s="222"/>
      <c r="BB956" s="222"/>
      <c r="BC956" s="222"/>
      <c r="BD956" s="222"/>
      <c r="BE956" s="222"/>
      <c r="BF956" s="222"/>
      <c r="BG956" s="222"/>
      <c r="BH956" s="222"/>
      <c r="BI956" s="222"/>
      <c r="BJ956" s="222"/>
      <c r="BK956" s="222"/>
      <c r="BL956" s="222"/>
      <c r="BM956" s="225"/>
    </row>
    <row r="957" spans="1:65">
      <c r="A957" s="29"/>
      <c r="B957" s="3" t="s">
        <v>262</v>
      </c>
      <c r="C957" s="28"/>
      <c r="D957" s="23">
        <v>0.24202616938394608</v>
      </c>
      <c r="E957" s="23">
        <v>0.35953730090073599</v>
      </c>
      <c r="F957" s="23">
        <v>7.8875211568654305E-2</v>
      </c>
      <c r="G957" s="23">
        <v>0.19407902170679459</v>
      </c>
      <c r="H957" s="23">
        <v>0.38729833462074081</v>
      </c>
      <c r="I957" s="23">
        <v>0.22894686428659944</v>
      </c>
      <c r="J957" s="23">
        <v>0.22286019533929025</v>
      </c>
      <c r="K957" s="23">
        <v>0.24494897427831766</v>
      </c>
      <c r="L957" s="23">
        <v>0.27643564651952279</v>
      </c>
      <c r="M957" s="23">
        <v>0.1901767348875644</v>
      </c>
      <c r="N957" s="23">
        <v>0.23790754506740591</v>
      </c>
      <c r="O957" s="23">
        <v>0.16329931618554464</v>
      </c>
      <c r="P957" s="23">
        <v>1.1343133018115699</v>
      </c>
      <c r="Q957" s="23">
        <v>0.15920636503188865</v>
      </c>
      <c r="R957" s="23">
        <v>0.17606816861658947</v>
      </c>
      <c r="S957" s="23">
        <v>0.49665548085837763</v>
      </c>
      <c r="T957" s="23">
        <v>0.30110906108363217</v>
      </c>
      <c r="U957" s="149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55"/>
    </row>
    <row r="958" spans="1:65">
      <c r="A958" s="29"/>
      <c r="B958" s="3" t="s">
        <v>86</v>
      </c>
      <c r="C958" s="28"/>
      <c r="D958" s="13">
        <v>1.6307209615987382E-2</v>
      </c>
      <c r="E958" s="13">
        <v>2.3882568501009609E-2</v>
      </c>
      <c r="F958" s="13">
        <v>4.7566335830187458E-3</v>
      </c>
      <c r="G958" s="13">
        <v>1.0832317490611792E-2</v>
      </c>
      <c r="H958" s="13">
        <v>2.5313616641878485E-2</v>
      </c>
      <c r="I958" s="13">
        <v>1.6480878053024554E-2</v>
      </c>
      <c r="J958" s="13">
        <v>1.3870966514893585E-2</v>
      </c>
      <c r="K958" s="13">
        <v>1.6720066503639431E-2</v>
      </c>
      <c r="L958" s="13">
        <v>1.9275001500489677E-2</v>
      </c>
      <c r="M958" s="13">
        <v>1.2293092442485361E-2</v>
      </c>
      <c r="N958" s="13">
        <v>1.627274590064336E-2</v>
      </c>
      <c r="O958" s="13">
        <v>1.0790703712701188E-2</v>
      </c>
      <c r="P958" s="13">
        <v>8.9082196477348427E-2</v>
      </c>
      <c r="Q958" s="13">
        <v>1.0201176742752369E-2</v>
      </c>
      <c r="R958" s="13">
        <v>1.1777135024521034E-2</v>
      </c>
      <c r="S958" s="13">
        <v>3.7436342778269675E-2</v>
      </c>
      <c r="T958" s="13">
        <v>2.011864550670148E-2</v>
      </c>
      <c r="U958" s="149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55"/>
    </row>
    <row r="959" spans="1:65">
      <c r="A959" s="29"/>
      <c r="B959" s="3" t="s">
        <v>263</v>
      </c>
      <c r="C959" s="28"/>
      <c r="D959" s="13">
        <v>-1.7066674674048765E-2</v>
      </c>
      <c r="E959" s="13">
        <v>-2.9789952597093494E-3</v>
      </c>
      <c r="F959" s="13">
        <v>9.8201988133883589E-2</v>
      </c>
      <c r="G959" s="13">
        <v>0.186584306260974</v>
      </c>
      <c r="H959" s="13">
        <v>1.3287807579138722E-2</v>
      </c>
      <c r="I959" s="13">
        <v>-7.998323788974715E-2</v>
      </c>
      <c r="J959" s="13">
        <v>6.4062577893561956E-2</v>
      </c>
      <c r="K959" s="13">
        <v>-2.9760367252654629E-2</v>
      </c>
      <c r="L959" s="13">
        <v>-5.0180655313890044E-2</v>
      </c>
      <c r="M959" s="13">
        <v>2.4560540267410058E-2</v>
      </c>
      <c r="N959" s="13">
        <v>-3.1747206091045199E-2</v>
      </c>
      <c r="O959" s="13">
        <v>2.2498140325251104E-3</v>
      </c>
      <c r="P959" s="13">
        <v>-0.15669729303871238</v>
      </c>
      <c r="Q959" s="13">
        <v>3.3597715704908104E-2</v>
      </c>
      <c r="R959" s="13">
        <v>-9.8919788687499288E-3</v>
      </c>
      <c r="S959" s="13">
        <v>-0.12137571368954858</v>
      </c>
      <c r="T959" s="13">
        <v>-8.7881795140886121E-3</v>
      </c>
      <c r="U959" s="149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5"/>
    </row>
    <row r="960" spans="1:65">
      <c r="A960" s="29"/>
      <c r="B960" s="45" t="s">
        <v>264</v>
      </c>
      <c r="C960" s="46"/>
      <c r="D960" s="44">
        <v>0.17</v>
      </c>
      <c r="E960" s="44">
        <v>0.12</v>
      </c>
      <c r="F960" s="44">
        <v>2.16</v>
      </c>
      <c r="G960" s="44">
        <v>3.95</v>
      </c>
      <c r="H960" s="44">
        <v>0.45</v>
      </c>
      <c r="I960" s="44">
        <v>1.44</v>
      </c>
      <c r="J960" s="44">
        <v>1.47</v>
      </c>
      <c r="K960" s="44">
        <v>0.42</v>
      </c>
      <c r="L960" s="44">
        <v>0.84</v>
      </c>
      <c r="M960" s="44">
        <v>0.67</v>
      </c>
      <c r="N960" s="44">
        <v>0.46</v>
      </c>
      <c r="O960" s="44">
        <v>0.22</v>
      </c>
      <c r="P960" s="44">
        <v>2.99</v>
      </c>
      <c r="Q960" s="44">
        <v>0.86</v>
      </c>
      <c r="R960" s="44">
        <v>0.02</v>
      </c>
      <c r="S960" s="44">
        <v>2.2799999999999998</v>
      </c>
      <c r="T960" s="44">
        <v>0</v>
      </c>
      <c r="U960" s="149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5"/>
    </row>
    <row r="961" spans="1:65">
      <c r="B961" s="30"/>
      <c r="C961" s="20"/>
      <c r="D961" s="20"/>
      <c r="E961" s="20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BM961" s="55"/>
    </row>
    <row r="962" spans="1:65" ht="15">
      <c r="B962" s="8" t="s">
        <v>536</v>
      </c>
      <c r="BM962" s="27" t="s">
        <v>66</v>
      </c>
    </row>
    <row r="963" spans="1:65" ht="15">
      <c r="A963" s="24" t="s">
        <v>62</v>
      </c>
      <c r="B963" s="18" t="s">
        <v>110</v>
      </c>
      <c r="C963" s="15" t="s">
        <v>111</v>
      </c>
      <c r="D963" s="16" t="s">
        <v>229</v>
      </c>
      <c r="E963" s="17" t="s">
        <v>229</v>
      </c>
      <c r="F963" s="17" t="s">
        <v>229</v>
      </c>
      <c r="G963" s="17" t="s">
        <v>229</v>
      </c>
      <c r="H963" s="17" t="s">
        <v>229</v>
      </c>
      <c r="I963" s="17" t="s">
        <v>229</v>
      </c>
      <c r="J963" s="17" t="s">
        <v>229</v>
      </c>
      <c r="K963" s="17" t="s">
        <v>229</v>
      </c>
      <c r="L963" s="17" t="s">
        <v>229</v>
      </c>
      <c r="M963" s="17" t="s">
        <v>229</v>
      </c>
      <c r="N963" s="17" t="s">
        <v>229</v>
      </c>
      <c r="O963" s="17" t="s">
        <v>229</v>
      </c>
      <c r="P963" s="17" t="s">
        <v>229</v>
      </c>
      <c r="Q963" s="17" t="s">
        <v>229</v>
      </c>
      <c r="R963" s="17" t="s">
        <v>229</v>
      </c>
      <c r="S963" s="17" t="s">
        <v>229</v>
      </c>
      <c r="T963" s="17" t="s">
        <v>229</v>
      </c>
      <c r="U963" s="17" t="s">
        <v>229</v>
      </c>
      <c r="V963" s="17" t="s">
        <v>229</v>
      </c>
      <c r="W963" s="17" t="s">
        <v>229</v>
      </c>
      <c r="X963" s="149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7">
        <v>1</v>
      </c>
    </row>
    <row r="964" spans="1:65">
      <c r="A964" s="29"/>
      <c r="B964" s="19" t="s">
        <v>230</v>
      </c>
      <c r="C964" s="9" t="s">
        <v>230</v>
      </c>
      <c r="D964" s="147" t="s">
        <v>233</v>
      </c>
      <c r="E964" s="148" t="s">
        <v>234</v>
      </c>
      <c r="F964" s="148" t="s">
        <v>236</v>
      </c>
      <c r="G964" s="148" t="s">
        <v>238</v>
      </c>
      <c r="H964" s="148" t="s">
        <v>239</v>
      </c>
      <c r="I964" s="148" t="s">
        <v>240</v>
      </c>
      <c r="J964" s="148" t="s">
        <v>241</v>
      </c>
      <c r="K964" s="148" t="s">
        <v>242</v>
      </c>
      <c r="L964" s="148" t="s">
        <v>243</v>
      </c>
      <c r="M964" s="148" t="s">
        <v>244</v>
      </c>
      <c r="N964" s="148" t="s">
        <v>245</v>
      </c>
      <c r="O964" s="148" t="s">
        <v>246</v>
      </c>
      <c r="P964" s="148" t="s">
        <v>247</v>
      </c>
      <c r="Q964" s="148" t="s">
        <v>248</v>
      </c>
      <c r="R964" s="148" t="s">
        <v>249</v>
      </c>
      <c r="S964" s="148" t="s">
        <v>250</v>
      </c>
      <c r="T964" s="148" t="s">
        <v>284</v>
      </c>
      <c r="U964" s="148" t="s">
        <v>253</v>
      </c>
      <c r="V964" s="148" t="s">
        <v>254</v>
      </c>
      <c r="W964" s="148" t="s">
        <v>299</v>
      </c>
      <c r="X964" s="149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7" t="s">
        <v>1</v>
      </c>
    </row>
    <row r="965" spans="1:65">
      <c r="A965" s="29"/>
      <c r="B965" s="19"/>
      <c r="C965" s="9"/>
      <c r="D965" s="10" t="s">
        <v>114</v>
      </c>
      <c r="E965" s="11" t="s">
        <v>300</v>
      </c>
      <c r="F965" s="11" t="s">
        <v>114</v>
      </c>
      <c r="G965" s="11" t="s">
        <v>301</v>
      </c>
      <c r="H965" s="11" t="s">
        <v>114</v>
      </c>
      <c r="I965" s="11" t="s">
        <v>301</v>
      </c>
      <c r="J965" s="11" t="s">
        <v>301</v>
      </c>
      <c r="K965" s="11" t="s">
        <v>301</v>
      </c>
      <c r="L965" s="11" t="s">
        <v>301</v>
      </c>
      <c r="M965" s="11" t="s">
        <v>301</v>
      </c>
      <c r="N965" s="11" t="s">
        <v>114</v>
      </c>
      <c r="O965" s="11" t="s">
        <v>301</v>
      </c>
      <c r="P965" s="11" t="s">
        <v>114</v>
      </c>
      <c r="Q965" s="11" t="s">
        <v>300</v>
      </c>
      <c r="R965" s="11" t="s">
        <v>300</v>
      </c>
      <c r="S965" s="11" t="s">
        <v>301</v>
      </c>
      <c r="T965" s="11" t="s">
        <v>301</v>
      </c>
      <c r="U965" s="11" t="s">
        <v>114</v>
      </c>
      <c r="V965" s="11" t="s">
        <v>114</v>
      </c>
      <c r="W965" s="11" t="s">
        <v>114</v>
      </c>
      <c r="X965" s="149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7">
        <v>3</v>
      </c>
    </row>
    <row r="966" spans="1:65">
      <c r="A966" s="29"/>
      <c r="B966" s="19"/>
      <c r="C966" s="9"/>
      <c r="D966" s="25"/>
      <c r="E966" s="25"/>
      <c r="F966" s="25"/>
      <c r="G966" s="25"/>
      <c r="H966" s="25"/>
      <c r="I966" s="25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149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7">
        <v>3</v>
      </c>
    </row>
    <row r="967" spans="1:65">
      <c r="A967" s="29"/>
      <c r="B967" s="18">
        <v>1</v>
      </c>
      <c r="C967" s="14">
        <v>1</v>
      </c>
      <c r="D967" s="200">
        <v>0.28649999999999998</v>
      </c>
      <c r="E967" s="200">
        <v>0.30138043971413014</v>
      </c>
      <c r="F967" s="200">
        <v>0.32394099999999998</v>
      </c>
      <c r="G967" s="200">
        <v>0.33300000000000002</v>
      </c>
      <c r="H967" s="200">
        <v>0.25</v>
      </c>
      <c r="I967" s="200">
        <v>0.312</v>
      </c>
      <c r="J967" s="200">
        <v>0.31900000000000001</v>
      </c>
      <c r="K967" s="200">
        <v>0.34100000000000003</v>
      </c>
      <c r="L967" s="200">
        <v>0.32400000000000001</v>
      </c>
      <c r="M967" s="200">
        <v>0.315</v>
      </c>
      <c r="N967" s="200">
        <v>0.30707906247672101</v>
      </c>
      <c r="O967" s="201">
        <v>0.18060000000000001</v>
      </c>
      <c r="P967" s="201">
        <v>0.22699999999999998</v>
      </c>
      <c r="Q967" s="200">
        <v>0.30299999999999999</v>
      </c>
      <c r="R967" s="200">
        <v>0.316</v>
      </c>
      <c r="S967" s="200">
        <v>0.28599999999999998</v>
      </c>
      <c r="T967" s="200">
        <v>0.33600000000000002</v>
      </c>
      <c r="U967" s="200">
        <v>0.34</v>
      </c>
      <c r="V967" s="209">
        <v>0.33999999999999997</v>
      </c>
      <c r="W967" s="200">
        <v>0.2906512</v>
      </c>
      <c r="X967" s="202"/>
      <c r="Y967" s="203"/>
      <c r="Z967" s="203"/>
      <c r="AA967" s="203"/>
      <c r="AB967" s="203"/>
      <c r="AC967" s="203"/>
      <c r="AD967" s="203"/>
      <c r="AE967" s="203"/>
      <c r="AF967" s="203"/>
      <c r="AG967" s="203"/>
      <c r="AH967" s="203"/>
      <c r="AI967" s="203"/>
      <c r="AJ967" s="203"/>
      <c r="AK967" s="203"/>
      <c r="AL967" s="203"/>
      <c r="AM967" s="203"/>
      <c r="AN967" s="203"/>
      <c r="AO967" s="203"/>
      <c r="AP967" s="203"/>
      <c r="AQ967" s="203"/>
      <c r="AR967" s="203"/>
      <c r="AS967" s="203"/>
      <c r="AT967" s="203"/>
      <c r="AU967" s="203"/>
      <c r="AV967" s="203"/>
      <c r="AW967" s="203"/>
      <c r="AX967" s="203"/>
      <c r="AY967" s="203"/>
      <c r="AZ967" s="203"/>
      <c r="BA967" s="203"/>
      <c r="BB967" s="203"/>
      <c r="BC967" s="203"/>
      <c r="BD967" s="203"/>
      <c r="BE967" s="203"/>
      <c r="BF967" s="203"/>
      <c r="BG967" s="203"/>
      <c r="BH967" s="203"/>
      <c r="BI967" s="203"/>
      <c r="BJ967" s="203"/>
      <c r="BK967" s="203"/>
      <c r="BL967" s="203"/>
      <c r="BM967" s="204">
        <v>1</v>
      </c>
    </row>
    <row r="968" spans="1:65">
      <c r="A968" s="29"/>
      <c r="B968" s="19">
        <v>1</v>
      </c>
      <c r="C968" s="9">
        <v>2</v>
      </c>
      <c r="D968" s="23">
        <v>0.29699999999999999</v>
      </c>
      <c r="E968" s="23">
        <v>0.29666250063970712</v>
      </c>
      <c r="F968" s="23">
        <v>0.32501000000000008</v>
      </c>
      <c r="G968" s="23">
        <v>0.28699999999999998</v>
      </c>
      <c r="H968" s="23">
        <v>0.25</v>
      </c>
      <c r="I968" s="23">
        <v>0.315</v>
      </c>
      <c r="J968" s="23">
        <v>0.32700000000000001</v>
      </c>
      <c r="K968" s="23">
        <v>0.34200000000000003</v>
      </c>
      <c r="L968" s="23">
        <v>0.32</v>
      </c>
      <c r="M968" s="23">
        <v>0.32700000000000001</v>
      </c>
      <c r="N968" s="23">
        <v>0.29857330155835449</v>
      </c>
      <c r="O968" s="206">
        <v>0.1802</v>
      </c>
      <c r="P968" s="206">
        <v>0.215</v>
      </c>
      <c r="Q968" s="23">
        <v>0.3</v>
      </c>
      <c r="R968" s="23">
        <v>0.33080000000000004</v>
      </c>
      <c r="S968" s="23">
        <v>0.29299999999999998</v>
      </c>
      <c r="T968" s="23">
        <v>0.33100000000000002</v>
      </c>
      <c r="U968" s="23">
        <v>0.34</v>
      </c>
      <c r="V968" s="23">
        <v>0.37</v>
      </c>
      <c r="W968" s="23">
        <v>0.30056900000000003</v>
      </c>
      <c r="X968" s="202"/>
      <c r="Y968" s="203"/>
      <c r="Z968" s="203"/>
      <c r="AA968" s="203"/>
      <c r="AB968" s="203"/>
      <c r="AC968" s="203"/>
      <c r="AD968" s="203"/>
      <c r="AE968" s="203"/>
      <c r="AF968" s="203"/>
      <c r="AG968" s="203"/>
      <c r="AH968" s="203"/>
      <c r="AI968" s="203"/>
      <c r="AJ968" s="203"/>
      <c r="AK968" s="203"/>
      <c r="AL968" s="203"/>
      <c r="AM968" s="203"/>
      <c r="AN968" s="203"/>
      <c r="AO968" s="203"/>
      <c r="AP968" s="203"/>
      <c r="AQ968" s="203"/>
      <c r="AR968" s="203"/>
      <c r="AS968" s="203"/>
      <c r="AT968" s="203"/>
      <c r="AU968" s="203"/>
      <c r="AV968" s="203"/>
      <c r="AW968" s="203"/>
      <c r="AX968" s="203"/>
      <c r="AY968" s="203"/>
      <c r="AZ968" s="203"/>
      <c r="BA968" s="203"/>
      <c r="BB968" s="203"/>
      <c r="BC968" s="203"/>
      <c r="BD968" s="203"/>
      <c r="BE968" s="203"/>
      <c r="BF968" s="203"/>
      <c r="BG968" s="203"/>
      <c r="BH968" s="203"/>
      <c r="BI968" s="203"/>
      <c r="BJ968" s="203"/>
      <c r="BK968" s="203"/>
      <c r="BL968" s="203"/>
      <c r="BM968" s="204">
        <v>29</v>
      </c>
    </row>
    <row r="969" spans="1:65">
      <c r="A969" s="29"/>
      <c r="B969" s="19">
        <v>1</v>
      </c>
      <c r="C969" s="9">
        <v>3</v>
      </c>
      <c r="D969" s="23">
        <v>0.30230000000000001</v>
      </c>
      <c r="E969" s="23">
        <v>0.29571624864502355</v>
      </c>
      <c r="F969" s="23">
        <v>0.327594</v>
      </c>
      <c r="G969" s="23">
        <v>0.32400000000000001</v>
      </c>
      <c r="H969" s="23">
        <v>0.25</v>
      </c>
      <c r="I969" s="23">
        <v>0.316</v>
      </c>
      <c r="J969" s="23">
        <v>0.32200000000000001</v>
      </c>
      <c r="K969" s="23">
        <v>0.34300000000000003</v>
      </c>
      <c r="L969" s="23">
        <v>0.314</v>
      </c>
      <c r="M969" s="23">
        <v>0.32</v>
      </c>
      <c r="N969" s="23">
        <v>0.2725601826681382</v>
      </c>
      <c r="O969" s="206">
        <v>0.1792</v>
      </c>
      <c r="P969" s="206">
        <v>0.214</v>
      </c>
      <c r="Q969" s="23">
        <v>0.318</v>
      </c>
      <c r="R969" s="23">
        <v>0.33600000000000002</v>
      </c>
      <c r="S969" s="23">
        <v>0.29099999999999998</v>
      </c>
      <c r="T969" s="23">
        <v>0.29799999999999999</v>
      </c>
      <c r="U969" s="23">
        <v>0.34</v>
      </c>
      <c r="V969" s="23">
        <v>0.375</v>
      </c>
      <c r="W969" s="23">
        <v>0.2901165</v>
      </c>
      <c r="X969" s="202"/>
      <c r="Y969" s="203"/>
      <c r="Z969" s="203"/>
      <c r="AA969" s="203"/>
      <c r="AB969" s="203"/>
      <c r="AC969" s="203"/>
      <c r="AD969" s="203"/>
      <c r="AE969" s="203"/>
      <c r="AF969" s="203"/>
      <c r="AG969" s="203"/>
      <c r="AH969" s="203"/>
      <c r="AI969" s="203"/>
      <c r="AJ969" s="203"/>
      <c r="AK969" s="203"/>
      <c r="AL969" s="203"/>
      <c r="AM969" s="203"/>
      <c r="AN969" s="203"/>
      <c r="AO969" s="203"/>
      <c r="AP969" s="203"/>
      <c r="AQ969" s="203"/>
      <c r="AR969" s="203"/>
      <c r="AS969" s="203"/>
      <c r="AT969" s="203"/>
      <c r="AU969" s="203"/>
      <c r="AV969" s="203"/>
      <c r="AW969" s="203"/>
      <c r="AX969" s="203"/>
      <c r="AY969" s="203"/>
      <c r="AZ969" s="203"/>
      <c r="BA969" s="203"/>
      <c r="BB969" s="203"/>
      <c r="BC969" s="203"/>
      <c r="BD969" s="203"/>
      <c r="BE969" s="203"/>
      <c r="BF969" s="203"/>
      <c r="BG969" s="203"/>
      <c r="BH969" s="203"/>
      <c r="BI969" s="203"/>
      <c r="BJ969" s="203"/>
      <c r="BK969" s="203"/>
      <c r="BL969" s="203"/>
      <c r="BM969" s="204">
        <v>16</v>
      </c>
    </row>
    <row r="970" spans="1:65">
      <c r="A970" s="29"/>
      <c r="B970" s="19">
        <v>1</v>
      </c>
      <c r="C970" s="9">
        <v>4</v>
      </c>
      <c r="D970" s="23">
        <v>0.2888</v>
      </c>
      <c r="E970" s="23">
        <v>0.2974334534301496</v>
      </c>
      <c r="F970" s="23">
        <v>0.32491100000000001</v>
      </c>
      <c r="G970" s="23">
        <v>0.317</v>
      </c>
      <c r="H970" s="23">
        <v>0.25</v>
      </c>
      <c r="I970" s="23">
        <v>0.312</v>
      </c>
      <c r="J970" s="23">
        <v>0.32600000000000001</v>
      </c>
      <c r="K970" s="23">
        <v>0.34599999999999997</v>
      </c>
      <c r="L970" s="23">
        <v>0.32500000000000001</v>
      </c>
      <c r="M970" s="23">
        <v>0.32100000000000001</v>
      </c>
      <c r="N970" s="23">
        <v>0.30252426267013516</v>
      </c>
      <c r="O970" s="206">
        <v>0.17780000000000001</v>
      </c>
      <c r="P970" s="206">
        <v>0.21</v>
      </c>
      <c r="Q970" s="23">
        <v>0.29799999999999999</v>
      </c>
      <c r="R970" s="23">
        <v>0.33389999999999997</v>
      </c>
      <c r="S970" s="23">
        <v>0.28399999999999997</v>
      </c>
      <c r="T970" s="23">
        <v>0.32500000000000001</v>
      </c>
      <c r="U970" s="23">
        <v>0.34</v>
      </c>
      <c r="V970" s="23">
        <v>0.36</v>
      </c>
      <c r="W970" s="23">
        <v>0.28793839999999998</v>
      </c>
      <c r="X970" s="202"/>
      <c r="Y970" s="203"/>
      <c r="Z970" s="203"/>
      <c r="AA970" s="203"/>
      <c r="AB970" s="203"/>
      <c r="AC970" s="203"/>
      <c r="AD970" s="203"/>
      <c r="AE970" s="203"/>
      <c r="AF970" s="203"/>
      <c r="AG970" s="203"/>
      <c r="AH970" s="203"/>
      <c r="AI970" s="203"/>
      <c r="AJ970" s="203"/>
      <c r="AK970" s="203"/>
      <c r="AL970" s="203"/>
      <c r="AM970" s="203"/>
      <c r="AN970" s="203"/>
      <c r="AO970" s="203"/>
      <c r="AP970" s="203"/>
      <c r="AQ970" s="203"/>
      <c r="AR970" s="203"/>
      <c r="AS970" s="203"/>
      <c r="AT970" s="203"/>
      <c r="AU970" s="203"/>
      <c r="AV970" s="203"/>
      <c r="AW970" s="203"/>
      <c r="AX970" s="203"/>
      <c r="AY970" s="203"/>
      <c r="AZ970" s="203"/>
      <c r="BA970" s="203"/>
      <c r="BB970" s="203"/>
      <c r="BC970" s="203"/>
      <c r="BD970" s="203"/>
      <c r="BE970" s="203"/>
      <c r="BF970" s="203"/>
      <c r="BG970" s="203"/>
      <c r="BH970" s="203"/>
      <c r="BI970" s="203"/>
      <c r="BJ970" s="203"/>
      <c r="BK970" s="203"/>
      <c r="BL970" s="203"/>
      <c r="BM970" s="204">
        <v>0.31502730784967359</v>
      </c>
    </row>
    <row r="971" spans="1:65">
      <c r="A971" s="29"/>
      <c r="B971" s="19">
        <v>1</v>
      </c>
      <c r="C971" s="9">
        <v>5</v>
      </c>
      <c r="D971" s="207">
        <v>0.32789999999999997</v>
      </c>
      <c r="E971" s="23">
        <v>0.29890326541057799</v>
      </c>
      <c r="F971" s="23">
        <v>0.324096</v>
      </c>
      <c r="G971" s="23">
        <v>0.313</v>
      </c>
      <c r="H971" s="23">
        <v>0.24</v>
      </c>
      <c r="I971" s="23">
        <v>0.313</v>
      </c>
      <c r="J971" s="23">
        <v>0.32</v>
      </c>
      <c r="K971" s="23">
        <v>0.33500000000000002</v>
      </c>
      <c r="L971" s="23">
        <v>0.33400000000000002</v>
      </c>
      <c r="M971" s="23">
        <v>0.31900000000000001</v>
      </c>
      <c r="N971" s="23">
        <v>0.27505288599573352</v>
      </c>
      <c r="O971" s="206">
        <v>0.17780000000000001</v>
      </c>
      <c r="P971" s="206">
        <v>0.21299999999999999</v>
      </c>
      <c r="Q971" s="23">
        <v>0.33900000000000002</v>
      </c>
      <c r="R971" s="23">
        <v>0.3175</v>
      </c>
      <c r="S971" s="23">
        <v>0.29099999999999998</v>
      </c>
      <c r="T971" s="23">
        <v>0.33800000000000002</v>
      </c>
      <c r="U971" s="23">
        <v>0.35</v>
      </c>
      <c r="V971" s="23">
        <v>0.375</v>
      </c>
      <c r="W971" s="23">
        <v>0.29995670000000002</v>
      </c>
      <c r="X971" s="202"/>
      <c r="Y971" s="203"/>
      <c r="Z971" s="203"/>
      <c r="AA971" s="203"/>
      <c r="AB971" s="203"/>
      <c r="AC971" s="203"/>
      <c r="AD971" s="203"/>
      <c r="AE971" s="203"/>
      <c r="AF971" s="203"/>
      <c r="AG971" s="203"/>
      <c r="AH971" s="203"/>
      <c r="AI971" s="203"/>
      <c r="AJ971" s="203"/>
      <c r="AK971" s="203"/>
      <c r="AL971" s="203"/>
      <c r="AM971" s="203"/>
      <c r="AN971" s="203"/>
      <c r="AO971" s="203"/>
      <c r="AP971" s="203"/>
      <c r="AQ971" s="203"/>
      <c r="AR971" s="203"/>
      <c r="AS971" s="203"/>
      <c r="AT971" s="203"/>
      <c r="AU971" s="203"/>
      <c r="AV971" s="203"/>
      <c r="AW971" s="203"/>
      <c r="AX971" s="203"/>
      <c r="AY971" s="203"/>
      <c r="AZ971" s="203"/>
      <c r="BA971" s="203"/>
      <c r="BB971" s="203"/>
      <c r="BC971" s="203"/>
      <c r="BD971" s="203"/>
      <c r="BE971" s="203"/>
      <c r="BF971" s="203"/>
      <c r="BG971" s="203"/>
      <c r="BH971" s="203"/>
      <c r="BI971" s="203"/>
      <c r="BJ971" s="203"/>
      <c r="BK971" s="203"/>
      <c r="BL971" s="203"/>
      <c r="BM971" s="204">
        <v>63</v>
      </c>
    </row>
    <row r="972" spans="1:65">
      <c r="A972" s="29"/>
      <c r="B972" s="19">
        <v>1</v>
      </c>
      <c r="C972" s="9">
        <v>6</v>
      </c>
      <c r="D972" s="23">
        <v>0.3004</v>
      </c>
      <c r="E972" s="23">
        <v>0.2982873939853537</v>
      </c>
      <c r="F972" s="23">
        <v>0.323741</v>
      </c>
      <c r="G972" s="23">
        <v>0.35199999999999998</v>
      </c>
      <c r="H972" s="23">
        <v>0.24</v>
      </c>
      <c r="I972" s="23">
        <v>0.318</v>
      </c>
      <c r="J972" s="23">
        <v>0.32300000000000001</v>
      </c>
      <c r="K972" s="23">
        <v>0.34</v>
      </c>
      <c r="L972" s="23">
        <v>0.32800000000000001</v>
      </c>
      <c r="M972" s="23">
        <v>0.317</v>
      </c>
      <c r="N972" s="23">
        <v>0.31583425057072917</v>
      </c>
      <c r="O972" s="206">
        <v>0.18109999999999998</v>
      </c>
      <c r="P972" s="206">
        <v>0.20300000000000001</v>
      </c>
      <c r="Q972" s="23">
        <v>0.33500000000000002</v>
      </c>
      <c r="R972" s="23">
        <v>0.3322</v>
      </c>
      <c r="S972" s="23">
        <v>0.29499999999999998</v>
      </c>
      <c r="T972" s="23">
        <v>0.32</v>
      </c>
      <c r="U972" s="23">
        <v>0.34</v>
      </c>
      <c r="V972" s="23">
        <v>0.38</v>
      </c>
      <c r="W972" s="23">
        <v>0.30501719999999999</v>
      </c>
      <c r="X972" s="202"/>
      <c r="Y972" s="203"/>
      <c r="Z972" s="203"/>
      <c r="AA972" s="203"/>
      <c r="AB972" s="203"/>
      <c r="AC972" s="203"/>
      <c r="AD972" s="203"/>
      <c r="AE972" s="203"/>
      <c r="AF972" s="203"/>
      <c r="AG972" s="203"/>
      <c r="AH972" s="203"/>
      <c r="AI972" s="203"/>
      <c r="AJ972" s="203"/>
      <c r="AK972" s="203"/>
      <c r="AL972" s="203"/>
      <c r="AM972" s="203"/>
      <c r="AN972" s="203"/>
      <c r="AO972" s="203"/>
      <c r="AP972" s="203"/>
      <c r="AQ972" s="203"/>
      <c r="AR972" s="203"/>
      <c r="AS972" s="203"/>
      <c r="AT972" s="203"/>
      <c r="AU972" s="203"/>
      <c r="AV972" s="203"/>
      <c r="AW972" s="203"/>
      <c r="AX972" s="203"/>
      <c r="AY972" s="203"/>
      <c r="AZ972" s="203"/>
      <c r="BA972" s="203"/>
      <c r="BB972" s="203"/>
      <c r="BC972" s="203"/>
      <c r="BD972" s="203"/>
      <c r="BE972" s="203"/>
      <c r="BF972" s="203"/>
      <c r="BG972" s="203"/>
      <c r="BH972" s="203"/>
      <c r="BI972" s="203"/>
      <c r="BJ972" s="203"/>
      <c r="BK972" s="203"/>
      <c r="BL972" s="203"/>
      <c r="BM972" s="56"/>
    </row>
    <row r="973" spans="1:65">
      <c r="A973" s="29"/>
      <c r="B973" s="20" t="s">
        <v>260</v>
      </c>
      <c r="C973" s="12"/>
      <c r="D973" s="208">
        <v>0.30048333333333332</v>
      </c>
      <c r="E973" s="208">
        <v>0.29806388363749037</v>
      </c>
      <c r="F973" s="208">
        <v>0.32488216666666664</v>
      </c>
      <c r="G973" s="208">
        <v>0.32099999999999995</v>
      </c>
      <c r="H973" s="208">
        <v>0.24666666666666667</v>
      </c>
      <c r="I973" s="208">
        <v>0.31433333333333335</v>
      </c>
      <c r="J973" s="208">
        <v>0.32283333333333336</v>
      </c>
      <c r="K973" s="208">
        <v>0.34116666666666662</v>
      </c>
      <c r="L973" s="208">
        <v>0.32416666666666666</v>
      </c>
      <c r="M973" s="208">
        <v>0.3198333333333333</v>
      </c>
      <c r="N973" s="208">
        <v>0.29527065765663524</v>
      </c>
      <c r="O973" s="208">
        <v>0.17945</v>
      </c>
      <c r="P973" s="208">
        <v>0.21366666666666667</v>
      </c>
      <c r="Q973" s="208">
        <v>0.3155</v>
      </c>
      <c r="R973" s="208">
        <v>0.32773333333333332</v>
      </c>
      <c r="S973" s="208">
        <v>0.28999999999999998</v>
      </c>
      <c r="T973" s="208">
        <v>0.32466666666666671</v>
      </c>
      <c r="U973" s="208">
        <v>0.34166666666666662</v>
      </c>
      <c r="V973" s="208">
        <v>0.36666666666666664</v>
      </c>
      <c r="W973" s="208">
        <v>0.29570816666666666</v>
      </c>
      <c r="X973" s="202"/>
      <c r="Y973" s="203"/>
      <c r="Z973" s="203"/>
      <c r="AA973" s="203"/>
      <c r="AB973" s="203"/>
      <c r="AC973" s="203"/>
      <c r="AD973" s="203"/>
      <c r="AE973" s="203"/>
      <c r="AF973" s="203"/>
      <c r="AG973" s="203"/>
      <c r="AH973" s="203"/>
      <c r="AI973" s="203"/>
      <c r="AJ973" s="203"/>
      <c r="AK973" s="203"/>
      <c r="AL973" s="203"/>
      <c r="AM973" s="203"/>
      <c r="AN973" s="203"/>
      <c r="AO973" s="203"/>
      <c r="AP973" s="203"/>
      <c r="AQ973" s="203"/>
      <c r="AR973" s="203"/>
      <c r="AS973" s="203"/>
      <c r="AT973" s="203"/>
      <c r="AU973" s="203"/>
      <c r="AV973" s="203"/>
      <c r="AW973" s="203"/>
      <c r="AX973" s="203"/>
      <c r="AY973" s="203"/>
      <c r="AZ973" s="203"/>
      <c r="BA973" s="203"/>
      <c r="BB973" s="203"/>
      <c r="BC973" s="203"/>
      <c r="BD973" s="203"/>
      <c r="BE973" s="203"/>
      <c r="BF973" s="203"/>
      <c r="BG973" s="203"/>
      <c r="BH973" s="203"/>
      <c r="BI973" s="203"/>
      <c r="BJ973" s="203"/>
      <c r="BK973" s="203"/>
      <c r="BL973" s="203"/>
      <c r="BM973" s="56"/>
    </row>
    <row r="974" spans="1:65">
      <c r="A974" s="29"/>
      <c r="B974" s="3" t="s">
        <v>261</v>
      </c>
      <c r="C974" s="28"/>
      <c r="D974" s="23">
        <v>0.29869999999999997</v>
      </c>
      <c r="E974" s="23">
        <v>0.29786042370775168</v>
      </c>
      <c r="F974" s="23">
        <v>0.3245035</v>
      </c>
      <c r="G974" s="23">
        <v>0.32050000000000001</v>
      </c>
      <c r="H974" s="23">
        <v>0.25</v>
      </c>
      <c r="I974" s="23">
        <v>0.314</v>
      </c>
      <c r="J974" s="23">
        <v>0.32250000000000001</v>
      </c>
      <c r="K974" s="23">
        <v>0.34150000000000003</v>
      </c>
      <c r="L974" s="23">
        <v>0.32450000000000001</v>
      </c>
      <c r="M974" s="23">
        <v>0.31950000000000001</v>
      </c>
      <c r="N974" s="23">
        <v>0.30054878211424485</v>
      </c>
      <c r="O974" s="23">
        <v>0.1797</v>
      </c>
      <c r="P974" s="23">
        <v>0.2135</v>
      </c>
      <c r="Q974" s="23">
        <v>0.3105</v>
      </c>
      <c r="R974" s="23">
        <v>0.33150000000000002</v>
      </c>
      <c r="S974" s="23">
        <v>0.29099999999999998</v>
      </c>
      <c r="T974" s="23">
        <v>0.32800000000000001</v>
      </c>
      <c r="U974" s="23">
        <v>0.34</v>
      </c>
      <c r="V974" s="23">
        <v>0.3725</v>
      </c>
      <c r="W974" s="23">
        <v>0.29530394999999998</v>
      </c>
      <c r="X974" s="202"/>
      <c r="Y974" s="203"/>
      <c r="Z974" s="203"/>
      <c r="AA974" s="203"/>
      <c r="AB974" s="203"/>
      <c r="AC974" s="203"/>
      <c r="AD974" s="203"/>
      <c r="AE974" s="203"/>
      <c r="AF974" s="203"/>
      <c r="AG974" s="203"/>
      <c r="AH974" s="203"/>
      <c r="AI974" s="203"/>
      <c r="AJ974" s="203"/>
      <c r="AK974" s="203"/>
      <c r="AL974" s="203"/>
      <c r="AM974" s="203"/>
      <c r="AN974" s="203"/>
      <c r="AO974" s="203"/>
      <c r="AP974" s="203"/>
      <c r="AQ974" s="203"/>
      <c r="AR974" s="203"/>
      <c r="AS974" s="203"/>
      <c r="AT974" s="203"/>
      <c r="AU974" s="203"/>
      <c r="AV974" s="203"/>
      <c r="AW974" s="203"/>
      <c r="AX974" s="203"/>
      <c r="AY974" s="203"/>
      <c r="AZ974" s="203"/>
      <c r="BA974" s="203"/>
      <c r="BB974" s="203"/>
      <c r="BC974" s="203"/>
      <c r="BD974" s="203"/>
      <c r="BE974" s="203"/>
      <c r="BF974" s="203"/>
      <c r="BG974" s="203"/>
      <c r="BH974" s="203"/>
      <c r="BI974" s="203"/>
      <c r="BJ974" s="203"/>
      <c r="BK974" s="203"/>
      <c r="BL974" s="203"/>
      <c r="BM974" s="56"/>
    </row>
    <row r="975" spans="1:65">
      <c r="A975" s="29"/>
      <c r="B975" s="3" t="s">
        <v>262</v>
      </c>
      <c r="C975" s="28"/>
      <c r="D975" s="23">
        <v>1.4826653926853034E-2</v>
      </c>
      <c r="E975" s="23">
        <v>1.981250587722225E-3</v>
      </c>
      <c r="F975" s="23">
        <v>1.4266973633769271E-3</v>
      </c>
      <c r="G975" s="23">
        <v>2.16794833886788E-2</v>
      </c>
      <c r="H975" s="23">
        <v>5.1639777949432268E-3</v>
      </c>
      <c r="I975" s="23">
        <v>2.4221202832779955E-3</v>
      </c>
      <c r="J975" s="23">
        <v>3.1885210782848345E-3</v>
      </c>
      <c r="K975" s="23">
        <v>3.6560452221856589E-3</v>
      </c>
      <c r="L975" s="23">
        <v>6.8239773348588101E-3</v>
      </c>
      <c r="M975" s="23">
        <v>4.1190613817551564E-3</v>
      </c>
      <c r="N975" s="23">
        <v>1.7608781817607621E-2</v>
      </c>
      <c r="O975" s="23">
        <v>1.42232204510792E-3</v>
      </c>
      <c r="P975" s="23">
        <v>7.8400680269157426E-3</v>
      </c>
      <c r="Q975" s="23">
        <v>1.8119050747762714E-2</v>
      </c>
      <c r="R975" s="23">
        <v>8.6961294071941381E-3</v>
      </c>
      <c r="S975" s="23">
        <v>4.1952353926806097E-3</v>
      </c>
      <c r="T975" s="23">
        <v>1.4692401664352464E-2</v>
      </c>
      <c r="U975" s="23">
        <v>4.0824829046386115E-3</v>
      </c>
      <c r="V975" s="23">
        <v>1.4719601443879758E-2</v>
      </c>
      <c r="W975" s="23">
        <v>7.0077779618554397E-3</v>
      </c>
      <c r="X975" s="202"/>
      <c r="Y975" s="203"/>
      <c r="Z975" s="203"/>
      <c r="AA975" s="203"/>
      <c r="AB975" s="203"/>
      <c r="AC975" s="203"/>
      <c r="AD975" s="203"/>
      <c r="AE975" s="203"/>
      <c r="AF975" s="203"/>
      <c r="AG975" s="203"/>
      <c r="AH975" s="203"/>
      <c r="AI975" s="203"/>
      <c r="AJ975" s="203"/>
      <c r="AK975" s="203"/>
      <c r="AL975" s="203"/>
      <c r="AM975" s="203"/>
      <c r="AN975" s="203"/>
      <c r="AO975" s="203"/>
      <c r="AP975" s="203"/>
      <c r="AQ975" s="203"/>
      <c r="AR975" s="203"/>
      <c r="AS975" s="203"/>
      <c r="AT975" s="203"/>
      <c r="AU975" s="203"/>
      <c r="AV975" s="203"/>
      <c r="AW975" s="203"/>
      <c r="AX975" s="203"/>
      <c r="AY975" s="203"/>
      <c r="AZ975" s="203"/>
      <c r="BA975" s="203"/>
      <c r="BB975" s="203"/>
      <c r="BC975" s="203"/>
      <c r="BD975" s="203"/>
      <c r="BE975" s="203"/>
      <c r="BF975" s="203"/>
      <c r="BG975" s="203"/>
      <c r="BH975" s="203"/>
      <c r="BI975" s="203"/>
      <c r="BJ975" s="203"/>
      <c r="BK975" s="203"/>
      <c r="BL975" s="203"/>
      <c r="BM975" s="56"/>
    </row>
    <row r="976" spans="1:65">
      <c r="A976" s="29"/>
      <c r="B976" s="3" t="s">
        <v>86</v>
      </c>
      <c r="C976" s="28"/>
      <c r="D976" s="13">
        <v>4.9342683211003498E-2</v>
      </c>
      <c r="E976" s="13">
        <v>6.647066942641903E-3</v>
      </c>
      <c r="F976" s="13">
        <v>4.3914302161150547E-3</v>
      </c>
      <c r="G976" s="13">
        <v>6.7537331428905931E-2</v>
      </c>
      <c r="H976" s="13">
        <v>2.0935045114634704E-2</v>
      </c>
      <c r="I976" s="13">
        <v>7.7055788439384792E-3</v>
      </c>
      <c r="J976" s="13">
        <v>9.8766786111042885E-3</v>
      </c>
      <c r="K976" s="13">
        <v>1.0716302556479705E-2</v>
      </c>
      <c r="L976" s="13">
        <v>2.1050829824757256E-2</v>
      </c>
      <c r="M976" s="13">
        <v>1.2878774513043742E-2</v>
      </c>
      <c r="N976" s="13">
        <v>5.9636070706641453E-2</v>
      </c>
      <c r="O976" s="13">
        <v>7.9260074957253832E-3</v>
      </c>
      <c r="P976" s="13">
        <v>3.6692986085409093E-2</v>
      </c>
      <c r="Q976" s="13">
        <v>5.7429637869295447E-2</v>
      </c>
      <c r="R976" s="13">
        <v>2.6534162145628981E-2</v>
      </c>
      <c r="S976" s="13">
        <v>1.4466328940277965E-2</v>
      </c>
      <c r="T976" s="13">
        <v>4.5253803894309434E-2</v>
      </c>
      <c r="U976" s="13">
        <v>1.1948730452600816E-2</v>
      </c>
      <c r="V976" s="13">
        <v>4.0144367574217528E-2</v>
      </c>
      <c r="W976" s="13">
        <v>2.3698290246257792E-2</v>
      </c>
      <c r="X976" s="149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55"/>
    </row>
    <row r="977" spans="1:65">
      <c r="A977" s="29"/>
      <c r="B977" s="3" t="s">
        <v>263</v>
      </c>
      <c r="C977" s="28"/>
      <c r="D977" s="13">
        <v>-4.6167345350519362E-2</v>
      </c>
      <c r="E977" s="13">
        <v>-5.3847472233352955E-2</v>
      </c>
      <c r="F977" s="13">
        <v>3.1282554151450315E-2</v>
      </c>
      <c r="G977" s="13">
        <v>1.8959283850962017E-2</v>
      </c>
      <c r="H977" s="13">
        <v>-0.21699909652158667</v>
      </c>
      <c r="I977" s="13">
        <v>-2.2029027295353831E-3</v>
      </c>
      <c r="J977" s="13">
        <v>2.4778885160599229E-2</v>
      </c>
      <c r="K977" s="13">
        <v>8.2974898256967355E-2</v>
      </c>
      <c r="L977" s="13">
        <v>2.9011322476698576E-2</v>
      </c>
      <c r="M977" s="13">
        <v>1.5255901199374922E-2</v>
      </c>
      <c r="N977" s="13">
        <v>-6.271408763860542E-2</v>
      </c>
      <c r="O977" s="13">
        <v>-0.43036684271945436</v>
      </c>
      <c r="P977" s="13">
        <v>-0.32175192009505005</v>
      </c>
      <c r="Q977" s="13">
        <v>1.5004799220517118E-3</v>
      </c>
      <c r="R977" s="13">
        <v>4.0333092297264894E-2</v>
      </c>
      <c r="S977" s="13">
        <v>-7.9444883748352013E-2</v>
      </c>
      <c r="T977" s="13">
        <v>3.0598486470235997E-2</v>
      </c>
      <c r="U977" s="13">
        <v>8.4562062250504777E-2</v>
      </c>
      <c r="V977" s="13">
        <v>0.16392026192737097</v>
      </c>
      <c r="W977" s="13">
        <v>-6.1325290543465361E-2</v>
      </c>
      <c r="X977" s="149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5"/>
    </row>
    <row r="978" spans="1:65">
      <c r="A978" s="29"/>
      <c r="B978" s="45" t="s">
        <v>264</v>
      </c>
      <c r="C978" s="46"/>
      <c r="D978" s="44">
        <v>0.63</v>
      </c>
      <c r="E978" s="44">
        <v>0.72</v>
      </c>
      <c r="F978" s="44">
        <v>0.26</v>
      </c>
      <c r="G978" s="44">
        <v>0.12</v>
      </c>
      <c r="H978" s="44">
        <v>2.6</v>
      </c>
      <c r="I978" s="44">
        <v>0.12</v>
      </c>
      <c r="J978" s="44">
        <v>0.19</v>
      </c>
      <c r="K978" s="44">
        <v>0.86</v>
      </c>
      <c r="L978" s="44">
        <v>0.24</v>
      </c>
      <c r="M978" s="44">
        <v>0.08</v>
      </c>
      <c r="N978" s="44">
        <v>0.82</v>
      </c>
      <c r="O978" s="44">
        <v>5.07</v>
      </c>
      <c r="P978" s="44">
        <v>3.81</v>
      </c>
      <c r="Q978" s="44">
        <v>0.08</v>
      </c>
      <c r="R978" s="44">
        <v>0.37</v>
      </c>
      <c r="S978" s="44">
        <v>1.01</v>
      </c>
      <c r="T978" s="44">
        <v>0.26</v>
      </c>
      <c r="U978" s="44">
        <v>0.88</v>
      </c>
      <c r="V978" s="44">
        <v>1.8</v>
      </c>
      <c r="W978" s="44">
        <v>0.81</v>
      </c>
      <c r="X978" s="149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5"/>
    </row>
    <row r="979" spans="1:65">
      <c r="B979" s="30"/>
      <c r="C979" s="20"/>
      <c r="D979" s="20"/>
      <c r="E979" s="20"/>
      <c r="F979" s="20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BM979" s="55"/>
    </row>
    <row r="980" spans="1:65" ht="15">
      <c r="B980" s="8" t="s">
        <v>537</v>
      </c>
      <c r="BM980" s="27" t="s">
        <v>66</v>
      </c>
    </row>
    <row r="981" spans="1:65" ht="15">
      <c r="A981" s="24" t="s">
        <v>63</v>
      </c>
      <c r="B981" s="18" t="s">
        <v>110</v>
      </c>
      <c r="C981" s="15" t="s">
        <v>111</v>
      </c>
      <c r="D981" s="16" t="s">
        <v>229</v>
      </c>
      <c r="E981" s="17" t="s">
        <v>229</v>
      </c>
      <c r="F981" s="17" t="s">
        <v>229</v>
      </c>
      <c r="G981" s="17" t="s">
        <v>229</v>
      </c>
      <c r="H981" s="17" t="s">
        <v>229</v>
      </c>
      <c r="I981" s="17" t="s">
        <v>229</v>
      </c>
      <c r="J981" s="17" t="s">
        <v>229</v>
      </c>
      <c r="K981" s="17" t="s">
        <v>229</v>
      </c>
      <c r="L981" s="17" t="s">
        <v>229</v>
      </c>
      <c r="M981" s="17" t="s">
        <v>229</v>
      </c>
      <c r="N981" s="17" t="s">
        <v>229</v>
      </c>
      <c r="O981" s="17" t="s">
        <v>229</v>
      </c>
      <c r="P981" s="17" t="s">
        <v>229</v>
      </c>
      <c r="Q981" s="17" t="s">
        <v>229</v>
      </c>
      <c r="R981" s="17" t="s">
        <v>229</v>
      </c>
      <c r="S981" s="17" t="s">
        <v>229</v>
      </c>
      <c r="T981" s="17" t="s">
        <v>229</v>
      </c>
      <c r="U981" s="149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7">
        <v>1</v>
      </c>
    </row>
    <row r="982" spans="1:65">
      <c r="A982" s="29"/>
      <c r="B982" s="19" t="s">
        <v>230</v>
      </c>
      <c r="C982" s="9" t="s">
        <v>230</v>
      </c>
      <c r="D982" s="147" t="s">
        <v>233</v>
      </c>
      <c r="E982" s="148" t="s">
        <v>234</v>
      </c>
      <c r="F982" s="148" t="s">
        <v>238</v>
      </c>
      <c r="G982" s="148" t="s">
        <v>240</v>
      </c>
      <c r="H982" s="148" t="s">
        <v>241</v>
      </c>
      <c r="I982" s="148" t="s">
        <v>242</v>
      </c>
      <c r="J982" s="148" t="s">
        <v>243</v>
      </c>
      <c r="K982" s="148" t="s">
        <v>244</v>
      </c>
      <c r="L982" s="148" t="s">
        <v>245</v>
      </c>
      <c r="M982" s="148" t="s">
        <v>246</v>
      </c>
      <c r="N982" s="148" t="s">
        <v>247</v>
      </c>
      <c r="O982" s="148" t="s">
        <v>248</v>
      </c>
      <c r="P982" s="148" t="s">
        <v>249</v>
      </c>
      <c r="Q982" s="148" t="s">
        <v>250</v>
      </c>
      <c r="R982" s="148" t="s">
        <v>284</v>
      </c>
      <c r="S982" s="148" t="s">
        <v>254</v>
      </c>
      <c r="T982" s="148" t="s">
        <v>299</v>
      </c>
      <c r="U982" s="149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7" t="s">
        <v>3</v>
      </c>
    </row>
    <row r="983" spans="1:65">
      <c r="A983" s="29"/>
      <c r="B983" s="19"/>
      <c r="C983" s="9"/>
      <c r="D983" s="10" t="s">
        <v>300</v>
      </c>
      <c r="E983" s="11" t="s">
        <v>300</v>
      </c>
      <c r="F983" s="11" t="s">
        <v>301</v>
      </c>
      <c r="G983" s="11" t="s">
        <v>301</v>
      </c>
      <c r="H983" s="11" t="s">
        <v>301</v>
      </c>
      <c r="I983" s="11" t="s">
        <v>301</v>
      </c>
      <c r="J983" s="11" t="s">
        <v>301</v>
      </c>
      <c r="K983" s="11" t="s">
        <v>301</v>
      </c>
      <c r="L983" s="11" t="s">
        <v>114</v>
      </c>
      <c r="M983" s="11" t="s">
        <v>301</v>
      </c>
      <c r="N983" s="11" t="s">
        <v>300</v>
      </c>
      <c r="O983" s="11" t="s">
        <v>300</v>
      </c>
      <c r="P983" s="11" t="s">
        <v>300</v>
      </c>
      <c r="Q983" s="11" t="s">
        <v>301</v>
      </c>
      <c r="R983" s="11" t="s">
        <v>301</v>
      </c>
      <c r="S983" s="11" t="s">
        <v>300</v>
      </c>
      <c r="T983" s="11" t="s">
        <v>114</v>
      </c>
      <c r="U983" s="149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7">
        <v>2</v>
      </c>
    </row>
    <row r="984" spans="1:65">
      <c r="A984" s="29"/>
      <c r="B984" s="19"/>
      <c r="C984" s="9"/>
      <c r="D984" s="25"/>
      <c r="E984" s="25"/>
      <c r="F984" s="25"/>
      <c r="G984" s="25"/>
      <c r="H984" s="25"/>
      <c r="I984" s="25"/>
      <c r="J984" s="25"/>
      <c r="K984" s="25"/>
      <c r="L984" s="25"/>
      <c r="M984" s="25"/>
      <c r="N984" s="25"/>
      <c r="O984" s="25"/>
      <c r="P984" s="25"/>
      <c r="Q984" s="25"/>
      <c r="R984" s="25"/>
      <c r="S984" s="25"/>
      <c r="T984" s="25"/>
      <c r="U984" s="149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7">
        <v>3</v>
      </c>
    </row>
    <row r="985" spans="1:65">
      <c r="A985" s="29"/>
      <c r="B985" s="18">
        <v>1</v>
      </c>
      <c r="C985" s="14">
        <v>1</v>
      </c>
      <c r="D985" s="21">
        <v>1.18</v>
      </c>
      <c r="E985" s="21">
        <v>1.2143580995280407</v>
      </c>
      <c r="F985" s="21">
        <v>1.1599999999999999</v>
      </c>
      <c r="G985" s="21">
        <v>1.1599999999999999</v>
      </c>
      <c r="H985" s="21">
        <v>1.1499999999999999</v>
      </c>
      <c r="I985" s="21">
        <v>1.22</v>
      </c>
      <c r="J985" s="21">
        <v>1.1100000000000001</v>
      </c>
      <c r="K985" s="21">
        <v>1.17</v>
      </c>
      <c r="L985" s="21">
        <v>1.1522771839900001</v>
      </c>
      <c r="M985" s="21">
        <v>1.119</v>
      </c>
      <c r="N985" s="21">
        <v>1.1499999999999999</v>
      </c>
      <c r="O985" s="21">
        <v>1.07</v>
      </c>
      <c r="P985" s="21">
        <v>1.2</v>
      </c>
      <c r="Q985" s="21">
        <v>1.1299999999999999</v>
      </c>
      <c r="R985" s="21">
        <v>1.07</v>
      </c>
      <c r="S985" s="21">
        <v>1</v>
      </c>
      <c r="T985" s="150">
        <v>2.52</v>
      </c>
      <c r="U985" s="149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7">
        <v>1</v>
      </c>
    </row>
    <row r="986" spans="1:65">
      <c r="A986" s="29"/>
      <c r="B986" s="19">
        <v>1</v>
      </c>
      <c r="C986" s="9">
        <v>2</v>
      </c>
      <c r="D986" s="11">
        <v>1.18</v>
      </c>
      <c r="E986" s="11">
        <v>1.2002198880890447</v>
      </c>
      <c r="F986" s="11">
        <v>1.1499999999999999</v>
      </c>
      <c r="G986" s="11">
        <v>1.1000000000000001</v>
      </c>
      <c r="H986" s="11">
        <v>1.17</v>
      </c>
      <c r="I986" s="11">
        <v>1.19</v>
      </c>
      <c r="J986" s="11">
        <v>1.1399999999999999</v>
      </c>
      <c r="K986" s="11">
        <v>1.21</v>
      </c>
      <c r="L986" s="11">
        <v>1.1555485830800001</v>
      </c>
      <c r="M986" s="11">
        <v>1.111</v>
      </c>
      <c r="N986" s="11">
        <v>1.1599999999999999</v>
      </c>
      <c r="O986" s="11">
        <v>1.04</v>
      </c>
      <c r="P986" s="11">
        <v>1.2</v>
      </c>
      <c r="Q986" s="11">
        <v>1.1100000000000001</v>
      </c>
      <c r="R986" s="11">
        <v>1.1000000000000001</v>
      </c>
      <c r="S986" s="11">
        <v>1.1000000000000001</v>
      </c>
      <c r="T986" s="11">
        <v>1.6120000000000001</v>
      </c>
      <c r="U986" s="149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7">
        <v>30</v>
      </c>
    </row>
    <row r="987" spans="1:65">
      <c r="A987" s="29"/>
      <c r="B987" s="19">
        <v>1</v>
      </c>
      <c r="C987" s="9">
        <v>3</v>
      </c>
      <c r="D987" s="11">
        <v>1.19</v>
      </c>
      <c r="E987" s="11">
        <v>1.1584471906440035</v>
      </c>
      <c r="F987" s="11">
        <v>1.1599999999999999</v>
      </c>
      <c r="G987" s="11">
        <v>1.1399999999999999</v>
      </c>
      <c r="H987" s="11">
        <v>1.1499999999999999</v>
      </c>
      <c r="I987" s="11">
        <v>1.2</v>
      </c>
      <c r="J987" s="11">
        <v>1.1000000000000001</v>
      </c>
      <c r="K987" s="11">
        <v>1.25</v>
      </c>
      <c r="L987" s="11">
        <v>1.1758421141300002</v>
      </c>
      <c r="M987" s="11">
        <v>1.089</v>
      </c>
      <c r="N987" s="11">
        <v>1.1499999999999999</v>
      </c>
      <c r="O987" s="11">
        <v>1.06</v>
      </c>
      <c r="P987" s="11">
        <v>1.23</v>
      </c>
      <c r="Q987" s="11">
        <v>1.1200000000000001</v>
      </c>
      <c r="R987" s="11">
        <v>1.07</v>
      </c>
      <c r="S987" s="11">
        <v>1.1000000000000001</v>
      </c>
      <c r="T987" s="11">
        <v>1.2989999999999999</v>
      </c>
      <c r="U987" s="149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7">
        <v>16</v>
      </c>
    </row>
    <row r="988" spans="1:65">
      <c r="A988" s="29"/>
      <c r="B988" s="19">
        <v>1</v>
      </c>
      <c r="C988" s="9">
        <v>4</v>
      </c>
      <c r="D988" s="11">
        <v>1.17</v>
      </c>
      <c r="E988" s="11">
        <v>1.1864414030860437</v>
      </c>
      <c r="F988" s="11">
        <v>1.18</v>
      </c>
      <c r="G988" s="11">
        <v>1.1299999999999999</v>
      </c>
      <c r="H988" s="11">
        <v>1.17</v>
      </c>
      <c r="I988" s="11">
        <v>1.22</v>
      </c>
      <c r="J988" s="11">
        <v>1.07</v>
      </c>
      <c r="K988" s="11">
        <v>1.2</v>
      </c>
      <c r="L988" s="11">
        <v>1.1998132036500002</v>
      </c>
      <c r="M988" s="11">
        <v>1.099</v>
      </c>
      <c r="N988" s="11">
        <v>1.1499999999999999</v>
      </c>
      <c r="O988" s="11">
        <v>1.1599999999999999</v>
      </c>
      <c r="P988" s="11">
        <v>1.24</v>
      </c>
      <c r="Q988" s="11">
        <v>1.1000000000000001</v>
      </c>
      <c r="R988" s="11">
        <v>1.0900000000000001</v>
      </c>
      <c r="S988" s="11">
        <v>1</v>
      </c>
      <c r="T988" s="11">
        <v>1.036</v>
      </c>
      <c r="U988" s="149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7">
        <v>1.1576420294404233</v>
      </c>
    </row>
    <row r="989" spans="1:65">
      <c r="A989" s="29"/>
      <c r="B989" s="19">
        <v>1</v>
      </c>
      <c r="C989" s="9">
        <v>5</v>
      </c>
      <c r="D989" s="11">
        <v>1.17</v>
      </c>
      <c r="E989" s="11">
        <v>1.2274604072960436</v>
      </c>
      <c r="F989" s="11">
        <v>1.1499999999999999</v>
      </c>
      <c r="G989" s="11">
        <v>1.1200000000000001</v>
      </c>
      <c r="H989" s="11">
        <v>1.1200000000000001</v>
      </c>
      <c r="I989" s="11">
        <v>1.2</v>
      </c>
      <c r="J989" s="11">
        <v>1.1000000000000001</v>
      </c>
      <c r="K989" s="11">
        <v>1.21</v>
      </c>
      <c r="L989" s="11">
        <v>1.1931866976800001</v>
      </c>
      <c r="M989" s="11">
        <v>1.085</v>
      </c>
      <c r="N989" s="11">
        <v>1.1499999999999999</v>
      </c>
      <c r="O989" s="11">
        <v>1.17</v>
      </c>
      <c r="P989" s="11">
        <v>1.21</v>
      </c>
      <c r="Q989" s="11">
        <v>1.1599999999999999</v>
      </c>
      <c r="R989" s="145">
        <v>1.1599999999999999</v>
      </c>
      <c r="S989" s="11">
        <v>1.1000000000000001</v>
      </c>
      <c r="T989" s="145">
        <v>0.104</v>
      </c>
      <c r="U989" s="149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7">
        <v>64</v>
      </c>
    </row>
    <row r="990" spans="1:65">
      <c r="A990" s="29"/>
      <c r="B990" s="19">
        <v>1</v>
      </c>
      <c r="C990" s="9">
        <v>6</v>
      </c>
      <c r="D990" s="11">
        <v>1.18</v>
      </c>
      <c r="E990" s="11">
        <v>1.1994397186450336</v>
      </c>
      <c r="F990" s="11">
        <v>1.1599999999999999</v>
      </c>
      <c r="G990" s="11">
        <v>1.1299999999999999</v>
      </c>
      <c r="H990" s="11">
        <v>1.1399999999999999</v>
      </c>
      <c r="I990" s="11">
        <v>1.22</v>
      </c>
      <c r="J990" s="11">
        <v>1.1200000000000001</v>
      </c>
      <c r="K990" s="11">
        <v>1.22</v>
      </c>
      <c r="L990" s="11">
        <v>1.1844525131050001</v>
      </c>
      <c r="M990" s="11">
        <v>1.103</v>
      </c>
      <c r="N990" s="11">
        <v>1.1200000000000001</v>
      </c>
      <c r="O990" s="11">
        <v>1.0900000000000001</v>
      </c>
      <c r="P990" s="11">
        <v>1.26</v>
      </c>
      <c r="Q990" s="11">
        <v>1.1499999999999999</v>
      </c>
      <c r="R990" s="11">
        <v>1.08</v>
      </c>
      <c r="S990" s="11">
        <v>1.1000000000000001</v>
      </c>
      <c r="T990" s="11"/>
      <c r="U990" s="149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55"/>
    </row>
    <row r="991" spans="1:65">
      <c r="A991" s="29"/>
      <c r="B991" s="20" t="s">
        <v>260</v>
      </c>
      <c r="C991" s="12"/>
      <c r="D991" s="22">
        <v>1.1783333333333332</v>
      </c>
      <c r="E991" s="22">
        <v>1.197727784548035</v>
      </c>
      <c r="F991" s="22">
        <v>1.1599999999999999</v>
      </c>
      <c r="G991" s="22">
        <v>1.1299999999999999</v>
      </c>
      <c r="H991" s="22">
        <v>1.1499999999999999</v>
      </c>
      <c r="I991" s="22">
        <v>1.2083333333333333</v>
      </c>
      <c r="J991" s="22">
        <v>1.1066666666666667</v>
      </c>
      <c r="K991" s="22">
        <v>1.21</v>
      </c>
      <c r="L991" s="22">
        <v>1.1768533826058336</v>
      </c>
      <c r="M991" s="22">
        <v>1.101</v>
      </c>
      <c r="N991" s="22">
        <v>1.1466666666666667</v>
      </c>
      <c r="O991" s="22">
        <v>1.0983333333333334</v>
      </c>
      <c r="P991" s="22">
        <v>1.2233333333333334</v>
      </c>
      <c r="Q991" s="22">
        <v>1.1283333333333336</v>
      </c>
      <c r="R991" s="22">
        <v>1.095</v>
      </c>
      <c r="S991" s="22">
        <v>1.0666666666666667</v>
      </c>
      <c r="T991" s="22">
        <v>1.3141999999999998</v>
      </c>
      <c r="U991" s="149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55"/>
    </row>
    <row r="992" spans="1:65">
      <c r="A992" s="29"/>
      <c r="B992" s="3" t="s">
        <v>261</v>
      </c>
      <c r="C992" s="28"/>
      <c r="D992" s="11">
        <v>1.18</v>
      </c>
      <c r="E992" s="11">
        <v>1.1998298033670391</v>
      </c>
      <c r="F992" s="11">
        <v>1.1599999999999999</v>
      </c>
      <c r="G992" s="11">
        <v>1.1299999999999999</v>
      </c>
      <c r="H992" s="11">
        <v>1.1499999999999999</v>
      </c>
      <c r="I992" s="11">
        <v>1.21</v>
      </c>
      <c r="J992" s="11">
        <v>1.105</v>
      </c>
      <c r="K992" s="11">
        <v>1.21</v>
      </c>
      <c r="L992" s="11">
        <v>1.1801473136175002</v>
      </c>
      <c r="M992" s="11">
        <v>1.101</v>
      </c>
      <c r="N992" s="11">
        <v>1.1499999999999999</v>
      </c>
      <c r="O992" s="11">
        <v>1.08</v>
      </c>
      <c r="P992" s="11">
        <v>1.22</v>
      </c>
      <c r="Q992" s="11">
        <v>1.125</v>
      </c>
      <c r="R992" s="11">
        <v>1.085</v>
      </c>
      <c r="S992" s="11">
        <v>1.1000000000000001</v>
      </c>
      <c r="T992" s="11">
        <v>1.2989999999999999</v>
      </c>
      <c r="U992" s="149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55"/>
    </row>
    <row r="993" spans="1:65">
      <c r="A993" s="29"/>
      <c r="B993" s="3" t="s">
        <v>262</v>
      </c>
      <c r="C993" s="28"/>
      <c r="D993" s="23">
        <v>7.5277265270908174E-3</v>
      </c>
      <c r="E993" s="23">
        <v>2.383310720061569E-2</v>
      </c>
      <c r="F993" s="23">
        <v>1.0954451150103331E-2</v>
      </c>
      <c r="G993" s="23">
        <v>1.9999999999999931E-2</v>
      </c>
      <c r="H993" s="23">
        <v>1.8973665961010223E-2</v>
      </c>
      <c r="I993" s="23">
        <v>1.3291601358251269E-2</v>
      </c>
      <c r="J993" s="23">
        <v>2.3380903889000201E-2</v>
      </c>
      <c r="K993" s="23">
        <v>2.6076809620810618E-2</v>
      </c>
      <c r="L993" s="23">
        <v>1.9547808231137213E-2</v>
      </c>
      <c r="M993" s="23">
        <v>1.2899612397277691E-2</v>
      </c>
      <c r="N993" s="23">
        <v>1.366260102127939E-2</v>
      </c>
      <c r="O993" s="23">
        <v>5.419102016632147E-2</v>
      </c>
      <c r="P993" s="23">
        <v>2.4221202832779953E-2</v>
      </c>
      <c r="Q993" s="23">
        <v>2.3166067138525322E-2</v>
      </c>
      <c r="R993" s="23">
        <v>3.3911649915626285E-2</v>
      </c>
      <c r="S993" s="23">
        <v>5.1639777949432274E-2</v>
      </c>
      <c r="T993" s="23">
        <v>0.87818688216119534</v>
      </c>
      <c r="U993" s="202"/>
      <c r="V993" s="203"/>
      <c r="W993" s="203"/>
      <c r="X993" s="203"/>
      <c r="Y993" s="203"/>
      <c r="Z993" s="203"/>
      <c r="AA993" s="203"/>
      <c r="AB993" s="203"/>
      <c r="AC993" s="203"/>
      <c r="AD993" s="203"/>
      <c r="AE993" s="203"/>
      <c r="AF993" s="203"/>
      <c r="AG993" s="203"/>
      <c r="AH993" s="203"/>
      <c r="AI993" s="203"/>
      <c r="AJ993" s="203"/>
      <c r="AK993" s="203"/>
      <c r="AL993" s="203"/>
      <c r="AM993" s="203"/>
      <c r="AN993" s="203"/>
      <c r="AO993" s="203"/>
      <c r="AP993" s="203"/>
      <c r="AQ993" s="203"/>
      <c r="AR993" s="203"/>
      <c r="AS993" s="203"/>
      <c r="AT993" s="203"/>
      <c r="AU993" s="203"/>
      <c r="AV993" s="203"/>
      <c r="AW993" s="203"/>
      <c r="AX993" s="203"/>
      <c r="AY993" s="203"/>
      <c r="AZ993" s="203"/>
      <c r="BA993" s="203"/>
      <c r="BB993" s="203"/>
      <c r="BC993" s="203"/>
      <c r="BD993" s="203"/>
      <c r="BE993" s="203"/>
      <c r="BF993" s="203"/>
      <c r="BG993" s="203"/>
      <c r="BH993" s="203"/>
      <c r="BI993" s="203"/>
      <c r="BJ993" s="203"/>
      <c r="BK993" s="203"/>
      <c r="BL993" s="203"/>
      <c r="BM993" s="56"/>
    </row>
    <row r="994" spans="1:65">
      <c r="A994" s="29"/>
      <c r="B994" s="3" t="s">
        <v>86</v>
      </c>
      <c r="C994" s="28"/>
      <c r="D994" s="13">
        <v>6.388452498238318E-3</v>
      </c>
      <c r="E994" s="13">
        <v>1.9898600924256892E-2</v>
      </c>
      <c r="F994" s="13">
        <v>9.4434923707787354E-3</v>
      </c>
      <c r="G994" s="13">
        <v>1.7699115044247728E-2</v>
      </c>
      <c r="H994" s="13">
        <v>1.6498839966095847E-2</v>
      </c>
      <c r="I994" s="13">
        <v>1.0999945951656223E-2</v>
      </c>
      <c r="J994" s="13">
        <v>2.1127322791265241E-2</v>
      </c>
      <c r="K994" s="13">
        <v>2.1551082331248445E-2</v>
      </c>
      <c r="L994" s="13">
        <v>1.6610232438516438E-2</v>
      </c>
      <c r="M994" s="13">
        <v>1.1716269207336686E-2</v>
      </c>
      <c r="N994" s="13">
        <v>1.1915059030185514E-2</v>
      </c>
      <c r="O994" s="13">
        <v>4.933932033352486E-2</v>
      </c>
      <c r="P994" s="13">
        <v>1.9799348364670261E-2</v>
      </c>
      <c r="Q994" s="13">
        <v>2.0531226415236616E-2</v>
      </c>
      <c r="R994" s="13">
        <v>3.0969543301941814E-2</v>
      </c>
      <c r="S994" s="13">
        <v>4.8412291827592754E-2</v>
      </c>
      <c r="T994" s="13">
        <v>0.66822925137817335</v>
      </c>
      <c r="U994" s="149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55"/>
    </row>
    <row r="995" spans="1:65">
      <c r="A995" s="29"/>
      <c r="B995" s="3" t="s">
        <v>263</v>
      </c>
      <c r="C995" s="28"/>
      <c r="D995" s="13">
        <v>1.7873663331756884E-2</v>
      </c>
      <c r="E995" s="13">
        <v>3.4627073040003786E-2</v>
      </c>
      <c r="F995" s="13">
        <v>2.0368736618143757E-3</v>
      </c>
      <c r="G995" s="13">
        <v>-2.3877873070818678E-2</v>
      </c>
      <c r="H995" s="13">
        <v>-6.6013752490632349E-3</v>
      </c>
      <c r="I995" s="13">
        <v>4.378841006439016E-2</v>
      </c>
      <c r="J995" s="13">
        <v>-4.4033787196199881E-2</v>
      </c>
      <c r="K995" s="13">
        <v>4.5228118216203095E-2</v>
      </c>
      <c r="L995" s="13">
        <v>1.6595245055759378E-2</v>
      </c>
      <c r="M995" s="13">
        <v>-4.8928794912364015E-2</v>
      </c>
      <c r="N995" s="13">
        <v>-9.4807915526889941E-3</v>
      </c>
      <c r="O995" s="13">
        <v>-5.1232327955264667E-2</v>
      </c>
      <c r="P995" s="13">
        <v>5.6745783430706798E-2</v>
      </c>
      <c r="Q995" s="13">
        <v>-2.531758122263128E-2</v>
      </c>
      <c r="R995" s="13">
        <v>-5.4111744258890648E-2</v>
      </c>
      <c r="S995" s="13">
        <v>-7.8586782839710767E-2</v>
      </c>
      <c r="T995" s="13">
        <v>0.13523867186754868</v>
      </c>
      <c r="U995" s="149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55"/>
    </row>
    <row r="996" spans="1:65">
      <c r="A996" s="29"/>
      <c r="B996" s="45" t="s">
        <v>264</v>
      </c>
      <c r="C996" s="46"/>
      <c r="D996" s="44">
        <v>0.4</v>
      </c>
      <c r="E996" s="44">
        <v>0.67</v>
      </c>
      <c r="F996" s="44">
        <v>0.14000000000000001</v>
      </c>
      <c r="G996" s="44">
        <v>0.28000000000000003</v>
      </c>
      <c r="H996" s="44">
        <v>0</v>
      </c>
      <c r="I996" s="44">
        <v>0.82</v>
      </c>
      <c r="J996" s="44">
        <v>0.61</v>
      </c>
      <c r="K996" s="44">
        <v>0.85</v>
      </c>
      <c r="L996" s="44">
        <v>0.38</v>
      </c>
      <c r="M996" s="44">
        <v>0.69</v>
      </c>
      <c r="N996" s="44">
        <v>0.05</v>
      </c>
      <c r="O996" s="44">
        <v>0.73</v>
      </c>
      <c r="P996" s="44">
        <v>1.04</v>
      </c>
      <c r="Q996" s="44">
        <v>0.31</v>
      </c>
      <c r="R996" s="44">
        <v>0.78</v>
      </c>
      <c r="S996" s="44">
        <v>1.18</v>
      </c>
      <c r="T996" s="44">
        <v>2.3199999999999998</v>
      </c>
      <c r="U996" s="149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5"/>
    </row>
    <row r="997" spans="1:65">
      <c r="B997" s="30"/>
      <c r="C997" s="20"/>
      <c r="D997" s="20"/>
      <c r="E997" s="20"/>
      <c r="F997" s="20"/>
      <c r="G997" s="20"/>
      <c r="H997" s="20"/>
      <c r="I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  <c r="BM997" s="55"/>
    </row>
    <row r="998" spans="1:65" ht="15">
      <c r="B998" s="8" t="s">
        <v>538</v>
      </c>
      <c r="BM998" s="27" t="s">
        <v>66</v>
      </c>
    </row>
    <row r="999" spans="1:65" ht="15">
      <c r="A999" s="24" t="s">
        <v>64</v>
      </c>
      <c r="B999" s="18" t="s">
        <v>110</v>
      </c>
      <c r="C999" s="15" t="s">
        <v>111</v>
      </c>
      <c r="D999" s="16" t="s">
        <v>229</v>
      </c>
      <c r="E999" s="17" t="s">
        <v>229</v>
      </c>
      <c r="F999" s="17" t="s">
        <v>229</v>
      </c>
      <c r="G999" s="17" t="s">
        <v>229</v>
      </c>
      <c r="H999" s="17" t="s">
        <v>229</v>
      </c>
      <c r="I999" s="17" t="s">
        <v>229</v>
      </c>
      <c r="J999" s="17" t="s">
        <v>229</v>
      </c>
      <c r="K999" s="17" t="s">
        <v>229</v>
      </c>
      <c r="L999" s="17" t="s">
        <v>229</v>
      </c>
      <c r="M999" s="149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7">
        <v>1</v>
      </c>
    </row>
    <row r="1000" spans="1:65">
      <c r="A1000" s="29"/>
      <c r="B1000" s="19" t="s">
        <v>230</v>
      </c>
      <c r="C1000" s="9" t="s">
        <v>230</v>
      </c>
      <c r="D1000" s="147" t="s">
        <v>233</v>
      </c>
      <c r="E1000" s="148" t="s">
        <v>234</v>
      </c>
      <c r="F1000" s="148" t="s">
        <v>236</v>
      </c>
      <c r="G1000" s="148" t="s">
        <v>238</v>
      </c>
      <c r="H1000" s="148" t="s">
        <v>248</v>
      </c>
      <c r="I1000" s="148" t="s">
        <v>249</v>
      </c>
      <c r="J1000" s="148" t="s">
        <v>250</v>
      </c>
      <c r="K1000" s="148" t="s">
        <v>284</v>
      </c>
      <c r="L1000" s="148" t="s">
        <v>254</v>
      </c>
      <c r="M1000" s="149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7" t="s">
        <v>3</v>
      </c>
    </row>
    <row r="1001" spans="1:65">
      <c r="A1001" s="29"/>
      <c r="B1001" s="19"/>
      <c r="C1001" s="9"/>
      <c r="D1001" s="10" t="s">
        <v>300</v>
      </c>
      <c r="E1001" s="11" t="s">
        <v>300</v>
      </c>
      <c r="F1001" s="11" t="s">
        <v>300</v>
      </c>
      <c r="G1001" s="11" t="s">
        <v>301</v>
      </c>
      <c r="H1001" s="11" t="s">
        <v>300</v>
      </c>
      <c r="I1001" s="11" t="s">
        <v>300</v>
      </c>
      <c r="J1001" s="11" t="s">
        <v>301</v>
      </c>
      <c r="K1001" s="11" t="s">
        <v>301</v>
      </c>
      <c r="L1001" s="11" t="s">
        <v>300</v>
      </c>
      <c r="M1001" s="149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7">
        <v>2</v>
      </c>
    </row>
    <row r="1002" spans="1:65">
      <c r="A1002" s="29"/>
      <c r="B1002" s="19"/>
      <c r="C1002" s="9"/>
      <c r="D1002" s="25"/>
      <c r="E1002" s="25"/>
      <c r="F1002" s="25"/>
      <c r="G1002" s="25"/>
      <c r="H1002" s="25"/>
      <c r="I1002" s="25"/>
      <c r="J1002" s="25"/>
      <c r="K1002" s="25"/>
      <c r="L1002" s="25"/>
      <c r="M1002" s="149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7">
        <v>3</v>
      </c>
    </row>
    <row r="1003" spans="1:65">
      <c r="A1003" s="29"/>
      <c r="B1003" s="18">
        <v>1</v>
      </c>
      <c r="C1003" s="14">
        <v>1</v>
      </c>
      <c r="D1003" s="21">
        <v>0.23</v>
      </c>
      <c r="E1003" s="21">
        <v>0.2347429840664555</v>
      </c>
      <c r="F1003" s="21">
        <v>0.24849000000000002</v>
      </c>
      <c r="G1003" s="143">
        <v>0.3</v>
      </c>
      <c r="H1003" s="143">
        <v>0.2</v>
      </c>
      <c r="I1003" s="21">
        <v>0.25</v>
      </c>
      <c r="J1003" s="143">
        <v>0.2</v>
      </c>
      <c r="K1003" s="21">
        <v>0.22</v>
      </c>
      <c r="L1003" s="21">
        <v>0.25</v>
      </c>
      <c r="M1003" s="149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7">
        <v>1</v>
      </c>
    </row>
    <row r="1004" spans="1:65">
      <c r="A1004" s="29"/>
      <c r="B1004" s="19">
        <v>1</v>
      </c>
      <c r="C1004" s="9">
        <v>2</v>
      </c>
      <c r="D1004" s="11">
        <v>0.22</v>
      </c>
      <c r="E1004" s="11">
        <v>0.21271829173911161</v>
      </c>
      <c r="F1004" s="11">
        <v>0.25884000000000001</v>
      </c>
      <c r="G1004" s="144">
        <v>0.3</v>
      </c>
      <c r="H1004" s="144">
        <v>0.2</v>
      </c>
      <c r="I1004" s="11">
        <v>0.23</v>
      </c>
      <c r="J1004" s="144">
        <v>0.2</v>
      </c>
      <c r="K1004" s="11">
        <v>0.24</v>
      </c>
      <c r="L1004" s="11">
        <v>0.25</v>
      </c>
      <c r="M1004" s="149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7">
        <v>6</v>
      </c>
    </row>
    <row r="1005" spans="1:65">
      <c r="A1005" s="29"/>
      <c r="B1005" s="19">
        <v>1</v>
      </c>
      <c r="C1005" s="9">
        <v>3</v>
      </c>
      <c r="D1005" s="11">
        <v>0.25</v>
      </c>
      <c r="E1005" s="11">
        <v>0.21290120023105694</v>
      </c>
      <c r="F1005" s="11">
        <v>0.26783999999999997</v>
      </c>
      <c r="G1005" s="144">
        <v>0.3</v>
      </c>
      <c r="H1005" s="144">
        <v>0.2</v>
      </c>
      <c r="I1005" s="11">
        <v>0.25</v>
      </c>
      <c r="J1005" s="144">
        <v>0.2</v>
      </c>
      <c r="K1005" s="11">
        <v>0.22</v>
      </c>
      <c r="L1005" s="11">
        <v>0.25</v>
      </c>
      <c r="M1005" s="149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7">
        <v>16</v>
      </c>
    </row>
    <row r="1006" spans="1:65">
      <c r="A1006" s="29"/>
      <c r="B1006" s="19">
        <v>1</v>
      </c>
      <c r="C1006" s="9">
        <v>4</v>
      </c>
      <c r="D1006" s="11">
        <v>0.24</v>
      </c>
      <c r="E1006" s="11">
        <v>0.22754297750723748</v>
      </c>
      <c r="F1006" s="11">
        <v>0.26127</v>
      </c>
      <c r="G1006" s="144">
        <v>0.3</v>
      </c>
      <c r="H1006" s="144">
        <v>0.2</v>
      </c>
      <c r="I1006" s="11">
        <v>0.24</v>
      </c>
      <c r="J1006" s="144">
        <v>0.2</v>
      </c>
      <c r="K1006" s="11">
        <v>0.2</v>
      </c>
      <c r="L1006" s="11">
        <v>0.25</v>
      </c>
      <c r="M1006" s="149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7">
        <v>0.23778939848850333</v>
      </c>
    </row>
    <row r="1007" spans="1:65">
      <c r="A1007" s="29"/>
      <c r="B1007" s="19">
        <v>1</v>
      </c>
      <c r="C1007" s="9">
        <v>5</v>
      </c>
      <c r="D1007" s="11">
        <v>0.24</v>
      </c>
      <c r="E1007" s="11">
        <v>0.23170073817647294</v>
      </c>
      <c r="F1007" s="11">
        <v>0.25695000000000001</v>
      </c>
      <c r="G1007" s="144">
        <v>0.3</v>
      </c>
      <c r="H1007" s="144">
        <v>0.2</v>
      </c>
      <c r="I1007" s="11">
        <v>0.23</v>
      </c>
      <c r="J1007" s="144">
        <v>0.2</v>
      </c>
      <c r="K1007" s="11">
        <v>0.23</v>
      </c>
      <c r="L1007" s="11">
        <v>0.25</v>
      </c>
      <c r="M1007" s="149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7">
        <v>65</v>
      </c>
    </row>
    <row r="1008" spans="1:65">
      <c r="A1008" s="29"/>
      <c r="B1008" s="19">
        <v>1</v>
      </c>
      <c r="C1008" s="9">
        <v>6</v>
      </c>
      <c r="D1008" s="11">
        <v>0.23</v>
      </c>
      <c r="E1008" s="11">
        <v>0.23379215386578578</v>
      </c>
      <c r="F1008" s="11">
        <v>0.24363000000000001</v>
      </c>
      <c r="G1008" s="144">
        <v>0.3</v>
      </c>
      <c r="H1008" s="144">
        <v>0.2</v>
      </c>
      <c r="I1008" s="11">
        <v>0.23</v>
      </c>
      <c r="J1008" s="144">
        <v>0.2</v>
      </c>
      <c r="K1008" s="11">
        <v>0.22</v>
      </c>
      <c r="L1008" s="11">
        <v>0.25</v>
      </c>
      <c r="M1008" s="149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55"/>
    </row>
    <row r="1009" spans="1:65">
      <c r="A1009" s="29"/>
      <c r="B1009" s="20" t="s">
        <v>260</v>
      </c>
      <c r="C1009" s="12"/>
      <c r="D1009" s="22">
        <v>0.23499999999999999</v>
      </c>
      <c r="E1009" s="22">
        <v>0.22556639093102002</v>
      </c>
      <c r="F1009" s="22">
        <v>0.25617000000000001</v>
      </c>
      <c r="G1009" s="22">
        <v>0.3</v>
      </c>
      <c r="H1009" s="22">
        <v>0.19999999999999998</v>
      </c>
      <c r="I1009" s="22">
        <v>0.23833333333333331</v>
      </c>
      <c r="J1009" s="22">
        <v>0.19999999999999998</v>
      </c>
      <c r="K1009" s="22">
        <v>0.22166666666666665</v>
      </c>
      <c r="L1009" s="22">
        <v>0.25</v>
      </c>
      <c r="M1009" s="149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55"/>
    </row>
    <row r="1010" spans="1:65">
      <c r="A1010" s="29"/>
      <c r="B1010" s="3" t="s">
        <v>261</v>
      </c>
      <c r="C1010" s="28"/>
      <c r="D1010" s="11">
        <v>0.23499999999999999</v>
      </c>
      <c r="E1010" s="11">
        <v>0.22962185784185521</v>
      </c>
      <c r="F1010" s="11">
        <v>0.25789499999999999</v>
      </c>
      <c r="G1010" s="11">
        <v>0.3</v>
      </c>
      <c r="H1010" s="11">
        <v>0.2</v>
      </c>
      <c r="I1010" s="11">
        <v>0.23499999999999999</v>
      </c>
      <c r="J1010" s="11">
        <v>0.2</v>
      </c>
      <c r="K1010" s="11">
        <v>0.22</v>
      </c>
      <c r="L1010" s="11">
        <v>0.25</v>
      </c>
      <c r="M1010" s="149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55"/>
    </row>
    <row r="1011" spans="1:65">
      <c r="A1011" s="29"/>
      <c r="B1011" s="3" t="s">
        <v>262</v>
      </c>
      <c r="C1011" s="28"/>
      <c r="D1011" s="23">
        <v>1.0488088481701512E-2</v>
      </c>
      <c r="E1011" s="23">
        <v>1.0187157173273762E-2</v>
      </c>
      <c r="F1011" s="23">
        <v>8.7882899360455652E-3</v>
      </c>
      <c r="G1011" s="23">
        <v>0</v>
      </c>
      <c r="H1011" s="23">
        <v>3.0404709722440586E-17</v>
      </c>
      <c r="I1011" s="23">
        <v>9.8319208025017465E-3</v>
      </c>
      <c r="J1011" s="23">
        <v>3.0404709722440586E-17</v>
      </c>
      <c r="K1011" s="23">
        <v>1.3291601358251253E-2</v>
      </c>
      <c r="L1011" s="23">
        <v>0</v>
      </c>
      <c r="M1011" s="202"/>
      <c r="N1011" s="203"/>
      <c r="O1011" s="203"/>
      <c r="P1011" s="203"/>
      <c r="Q1011" s="203"/>
      <c r="R1011" s="203"/>
      <c r="S1011" s="203"/>
      <c r="T1011" s="203"/>
      <c r="U1011" s="203"/>
      <c r="V1011" s="203"/>
      <c r="W1011" s="203"/>
      <c r="X1011" s="203"/>
      <c r="Y1011" s="203"/>
      <c r="Z1011" s="203"/>
      <c r="AA1011" s="203"/>
      <c r="AB1011" s="203"/>
      <c r="AC1011" s="203"/>
      <c r="AD1011" s="203"/>
      <c r="AE1011" s="203"/>
      <c r="AF1011" s="203"/>
      <c r="AG1011" s="203"/>
      <c r="AH1011" s="203"/>
      <c r="AI1011" s="203"/>
      <c r="AJ1011" s="203"/>
      <c r="AK1011" s="203"/>
      <c r="AL1011" s="203"/>
      <c r="AM1011" s="203"/>
      <c r="AN1011" s="203"/>
      <c r="AO1011" s="203"/>
      <c r="AP1011" s="203"/>
      <c r="AQ1011" s="203"/>
      <c r="AR1011" s="203"/>
      <c r="AS1011" s="203"/>
      <c r="AT1011" s="203"/>
      <c r="AU1011" s="203"/>
      <c r="AV1011" s="203"/>
      <c r="AW1011" s="203"/>
      <c r="AX1011" s="203"/>
      <c r="AY1011" s="203"/>
      <c r="AZ1011" s="203"/>
      <c r="BA1011" s="203"/>
      <c r="BB1011" s="203"/>
      <c r="BC1011" s="203"/>
      <c r="BD1011" s="203"/>
      <c r="BE1011" s="203"/>
      <c r="BF1011" s="203"/>
      <c r="BG1011" s="203"/>
      <c r="BH1011" s="203"/>
      <c r="BI1011" s="203"/>
      <c r="BJ1011" s="203"/>
      <c r="BK1011" s="203"/>
      <c r="BL1011" s="203"/>
      <c r="BM1011" s="56"/>
    </row>
    <row r="1012" spans="1:65">
      <c r="A1012" s="29"/>
      <c r="B1012" s="3" t="s">
        <v>86</v>
      </c>
      <c r="C1012" s="28"/>
      <c r="D1012" s="13">
        <v>4.4630163751921331E-2</v>
      </c>
      <c r="E1012" s="13">
        <v>4.5162566689241727E-2</v>
      </c>
      <c r="F1012" s="13">
        <v>3.4306475918513352E-2</v>
      </c>
      <c r="G1012" s="13">
        <v>0</v>
      </c>
      <c r="H1012" s="13">
        <v>1.5202354861220294E-16</v>
      </c>
      <c r="I1012" s="13">
        <v>4.1252814555951388E-2</v>
      </c>
      <c r="J1012" s="13">
        <v>1.5202354861220294E-16</v>
      </c>
      <c r="K1012" s="13">
        <v>5.9962111390607163E-2</v>
      </c>
      <c r="L1012" s="13">
        <v>0</v>
      </c>
      <c r="M1012" s="149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55"/>
    </row>
    <row r="1013" spans="1:65">
      <c r="A1013" s="29"/>
      <c r="B1013" s="3" t="s">
        <v>263</v>
      </c>
      <c r="C1013" s="28"/>
      <c r="D1013" s="13">
        <v>-1.1730541841789455E-2</v>
      </c>
      <c r="E1013" s="13">
        <v>-5.1402659812330831E-2</v>
      </c>
      <c r="F1013" s="13">
        <v>7.7297817431441818E-2</v>
      </c>
      <c r="G1013" s="13">
        <v>0.26162058488282192</v>
      </c>
      <c r="H1013" s="13">
        <v>-0.15891961007811872</v>
      </c>
      <c r="I1013" s="13">
        <v>2.2874646569084334E-3</v>
      </c>
      <c r="J1013" s="13">
        <v>-0.15891961007811872</v>
      </c>
      <c r="K1013" s="13">
        <v>-6.7802567836581562E-2</v>
      </c>
      <c r="L1013" s="13">
        <v>5.1350487402351597E-2</v>
      </c>
      <c r="M1013" s="149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55"/>
    </row>
    <row r="1014" spans="1:65">
      <c r="A1014" s="29"/>
      <c r="B1014" s="45" t="s">
        <v>264</v>
      </c>
      <c r="C1014" s="46"/>
      <c r="D1014" s="44">
        <v>0.09</v>
      </c>
      <c r="E1014" s="44">
        <v>0.61</v>
      </c>
      <c r="F1014" s="44">
        <v>1.08</v>
      </c>
      <c r="G1014" s="44" t="s">
        <v>265</v>
      </c>
      <c r="H1014" s="44" t="s">
        <v>265</v>
      </c>
      <c r="I1014" s="44">
        <v>0.09</v>
      </c>
      <c r="J1014" s="44" t="s">
        <v>265</v>
      </c>
      <c r="K1014" s="44">
        <v>0.83</v>
      </c>
      <c r="L1014" s="44">
        <v>0.74</v>
      </c>
      <c r="M1014" s="149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5"/>
    </row>
    <row r="1015" spans="1:65">
      <c r="B1015" s="30" t="s">
        <v>315</v>
      </c>
      <c r="C1015" s="20"/>
      <c r="D1015" s="20"/>
      <c r="E1015" s="20"/>
      <c r="F1015" s="20"/>
      <c r="G1015" s="20"/>
      <c r="H1015" s="20"/>
      <c r="I1015" s="20"/>
      <c r="J1015" s="20"/>
      <c r="K1015" s="20"/>
      <c r="L1015" s="20"/>
      <c r="BM1015" s="55"/>
    </row>
    <row r="1016" spans="1:65">
      <c r="BM1016" s="55"/>
    </row>
    <row r="1017" spans="1:65" ht="15">
      <c r="B1017" s="8" t="s">
        <v>539</v>
      </c>
      <c r="BM1017" s="27" t="s">
        <v>66</v>
      </c>
    </row>
    <row r="1018" spans="1:65" ht="15">
      <c r="A1018" s="24" t="s">
        <v>32</v>
      </c>
      <c r="B1018" s="18" t="s">
        <v>110</v>
      </c>
      <c r="C1018" s="15" t="s">
        <v>111</v>
      </c>
      <c r="D1018" s="16" t="s">
        <v>229</v>
      </c>
      <c r="E1018" s="17" t="s">
        <v>229</v>
      </c>
      <c r="F1018" s="17" t="s">
        <v>229</v>
      </c>
      <c r="G1018" s="17" t="s">
        <v>229</v>
      </c>
      <c r="H1018" s="17" t="s">
        <v>229</v>
      </c>
      <c r="I1018" s="17" t="s">
        <v>229</v>
      </c>
      <c r="J1018" s="17" t="s">
        <v>229</v>
      </c>
      <c r="K1018" s="17" t="s">
        <v>229</v>
      </c>
      <c r="L1018" s="17" t="s">
        <v>229</v>
      </c>
      <c r="M1018" s="17" t="s">
        <v>229</v>
      </c>
      <c r="N1018" s="17" t="s">
        <v>229</v>
      </c>
      <c r="O1018" s="17" t="s">
        <v>229</v>
      </c>
      <c r="P1018" s="17" t="s">
        <v>229</v>
      </c>
      <c r="Q1018" s="17" t="s">
        <v>229</v>
      </c>
      <c r="R1018" s="17" t="s">
        <v>229</v>
      </c>
      <c r="S1018" s="17" t="s">
        <v>229</v>
      </c>
      <c r="T1018" s="17" t="s">
        <v>229</v>
      </c>
      <c r="U1018" s="149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7">
        <v>1</v>
      </c>
    </row>
    <row r="1019" spans="1:65">
      <c r="A1019" s="29"/>
      <c r="B1019" s="19" t="s">
        <v>230</v>
      </c>
      <c r="C1019" s="9" t="s">
        <v>230</v>
      </c>
      <c r="D1019" s="147" t="s">
        <v>233</v>
      </c>
      <c r="E1019" s="148" t="s">
        <v>234</v>
      </c>
      <c r="F1019" s="148" t="s">
        <v>236</v>
      </c>
      <c r="G1019" s="148" t="s">
        <v>238</v>
      </c>
      <c r="H1019" s="148" t="s">
        <v>240</v>
      </c>
      <c r="I1019" s="148" t="s">
        <v>241</v>
      </c>
      <c r="J1019" s="148" t="s">
        <v>242</v>
      </c>
      <c r="K1019" s="148" t="s">
        <v>243</v>
      </c>
      <c r="L1019" s="148" t="s">
        <v>244</v>
      </c>
      <c r="M1019" s="148" t="s">
        <v>245</v>
      </c>
      <c r="N1019" s="148" t="s">
        <v>246</v>
      </c>
      <c r="O1019" s="148" t="s">
        <v>247</v>
      </c>
      <c r="P1019" s="148" t="s">
        <v>248</v>
      </c>
      <c r="Q1019" s="148" t="s">
        <v>249</v>
      </c>
      <c r="R1019" s="148" t="s">
        <v>250</v>
      </c>
      <c r="S1019" s="148" t="s">
        <v>284</v>
      </c>
      <c r="T1019" s="148" t="s">
        <v>254</v>
      </c>
      <c r="U1019" s="149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7" t="s">
        <v>3</v>
      </c>
    </row>
    <row r="1020" spans="1:65">
      <c r="A1020" s="29"/>
      <c r="B1020" s="19"/>
      <c r="C1020" s="9"/>
      <c r="D1020" s="10" t="s">
        <v>300</v>
      </c>
      <c r="E1020" s="11" t="s">
        <v>300</v>
      </c>
      <c r="F1020" s="11" t="s">
        <v>300</v>
      </c>
      <c r="G1020" s="11" t="s">
        <v>301</v>
      </c>
      <c r="H1020" s="11" t="s">
        <v>301</v>
      </c>
      <c r="I1020" s="11" t="s">
        <v>301</v>
      </c>
      <c r="J1020" s="11" t="s">
        <v>301</v>
      </c>
      <c r="K1020" s="11" t="s">
        <v>301</v>
      </c>
      <c r="L1020" s="11" t="s">
        <v>301</v>
      </c>
      <c r="M1020" s="11" t="s">
        <v>114</v>
      </c>
      <c r="N1020" s="11" t="s">
        <v>301</v>
      </c>
      <c r="O1020" s="11" t="s">
        <v>300</v>
      </c>
      <c r="P1020" s="11" t="s">
        <v>300</v>
      </c>
      <c r="Q1020" s="11" t="s">
        <v>300</v>
      </c>
      <c r="R1020" s="11" t="s">
        <v>301</v>
      </c>
      <c r="S1020" s="11" t="s">
        <v>301</v>
      </c>
      <c r="T1020" s="11" t="s">
        <v>300</v>
      </c>
      <c r="U1020" s="149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7">
        <v>2</v>
      </c>
    </row>
    <row r="1021" spans="1:65">
      <c r="A1021" s="29"/>
      <c r="B1021" s="19"/>
      <c r="C1021" s="9"/>
      <c r="D1021" s="25"/>
      <c r="E1021" s="25"/>
      <c r="F1021" s="25"/>
      <c r="G1021" s="25"/>
      <c r="H1021" s="25"/>
      <c r="I1021" s="25"/>
      <c r="J1021" s="25"/>
      <c r="K1021" s="25"/>
      <c r="L1021" s="25"/>
      <c r="M1021" s="25"/>
      <c r="N1021" s="25"/>
      <c r="O1021" s="25"/>
      <c r="P1021" s="25"/>
      <c r="Q1021" s="25"/>
      <c r="R1021" s="25"/>
      <c r="S1021" s="25"/>
      <c r="T1021" s="25"/>
      <c r="U1021" s="149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7">
        <v>3</v>
      </c>
    </row>
    <row r="1022" spans="1:65">
      <c r="A1022" s="29"/>
      <c r="B1022" s="18">
        <v>1</v>
      </c>
      <c r="C1022" s="14">
        <v>1</v>
      </c>
      <c r="D1022" s="21">
        <v>2.4300000000000002</v>
      </c>
      <c r="E1022" s="21">
        <v>2.641195447694046</v>
      </c>
      <c r="F1022" s="21">
        <v>2.4012799999999999</v>
      </c>
      <c r="G1022" s="21">
        <v>2.6</v>
      </c>
      <c r="H1022" s="21">
        <v>2.4</v>
      </c>
      <c r="I1022" s="21">
        <v>2.4</v>
      </c>
      <c r="J1022" s="21">
        <v>2.6</v>
      </c>
      <c r="K1022" s="21">
        <v>2.5</v>
      </c>
      <c r="L1022" s="21">
        <v>2.4</v>
      </c>
      <c r="M1022" s="21">
        <v>2.44647141004</v>
      </c>
      <c r="N1022" s="143">
        <v>2.15</v>
      </c>
      <c r="O1022" s="21">
        <v>2.5099999999999998</v>
      </c>
      <c r="P1022" s="21">
        <v>2.2000000000000002</v>
      </c>
      <c r="Q1022" s="21">
        <v>2.7</v>
      </c>
      <c r="R1022" s="21">
        <v>2.2999999999999998</v>
      </c>
      <c r="S1022" s="21">
        <v>2.38</v>
      </c>
      <c r="T1022" s="21">
        <v>2.5</v>
      </c>
      <c r="U1022" s="149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7">
        <v>1</v>
      </c>
    </row>
    <row r="1023" spans="1:65">
      <c r="A1023" s="29"/>
      <c r="B1023" s="19">
        <v>1</v>
      </c>
      <c r="C1023" s="9">
        <v>2</v>
      </c>
      <c r="D1023" s="11">
        <v>2.46</v>
      </c>
      <c r="E1023" s="11">
        <v>2.6237021282271211</v>
      </c>
      <c r="F1023" s="11">
        <v>2.3670499999999999</v>
      </c>
      <c r="G1023" s="11">
        <v>2.6</v>
      </c>
      <c r="H1023" s="11">
        <v>2.4</v>
      </c>
      <c r="I1023" s="11">
        <v>2.4</v>
      </c>
      <c r="J1023" s="11">
        <v>2.6</v>
      </c>
      <c r="K1023" s="11">
        <v>2.5</v>
      </c>
      <c r="L1023" s="11">
        <v>2.6</v>
      </c>
      <c r="M1023" s="11">
        <v>2.3832753172199994</v>
      </c>
      <c r="N1023" s="144">
        <v>2.1</v>
      </c>
      <c r="O1023" s="11">
        <v>2.57</v>
      </c>
      <c r="P1023" s="11">
        <v>2.1</v>
      </c>
      <c r="Q1023" s="11">
        <v>2.74</v>
      </c>
      <c r="R1023" s="11">
        <v>2.4</v>
      </c>
      <c r="S1023" s="11">
        <v>2.4500000000000002</v>
      </c>
      <c r="T1023" s="11">
        <v>2.6</v>
      </c>
      <c r="U1023" s="149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7">
        <v>32</v>
      </c>
    </row>
    <row r="1024" spans="1:65">
      <c r="A1024" s="29"/>
      <c r="B1024" s="19">
        <v>1</v>
      </c>
      <c r="C1024" s="9">
        <v>3</v>
      </c>
      <c r="D1024" s="11">
        <v>2.5099999999999998</v>
      </c>
      <c r="E1024" s="11">
        <v>2.6337565516605386</v>
      </c>
      <c r="F1024" s="11">
        <v>2.4113599999999997</v>
      </c>
      <c r="G1024" s="11">
        <v>2.6</v>
      </c>
      <c r="H1024" s="11">
        <v>2.5</v>
      </c>
      <c r="I1024" s="11">
        <v>2.4</v>
      </c>
      <c r="J1024" s="11">
        <v>2.6</v>
      </c>
      <c r="K1024" s="11">
        <v>2.2999999999999998</v>
      </c>
      <c r="L1024" s="11">
        <v>2.7</v>
      </c>
      <c r="M1024" s="11">
        <v>2.4371105941</v>
      </c>
      <c r="N1024" s="144">
        <v>2.1</v>
      </c>
      <c r="O1024" s="11">
        <v>2.4700000000000002</v>
      </c>
      <c r="P1024" s="11">
        <v>2.2999999999999998</v>
      </c>
      <c r="Q1024" s="11">
        <v>2.82</v>
      </c>
      <c r="R1024" s="11">
        <v>2.2999999999999998</v>
      </c>
      <c r="S1024" s="11">
        <v>2.37</v>
      </c>
      <c r="T1024" s="11">
        <v>2.5</v>
      </c>
      <c r="U1024" s="149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7">
        <v>16</v>
      </c>
    </row>
    <row r="1025" spans="1:65">
      <c r="A1025" s="29"/>
      <c r="B1025" s="19">
        <v>1</v>
      </c>
      <c r="C1025" s="9">
        <v>4</v>
      </c>
      <c r="D1025" s="11">
        <v>2.46</v>
      </c>
      <c r="E1025" s="11">
        <v>2.6369045605968808</v>
      </c>
      <c r="F1025" s="11">
        <v>2.4653999999999998</v>
      </c>
      <c r="G1025" s="11">
        <v>2.6</v>
      </c>
      <c r="H1025" s="11">
        <v>2.4</v>
      </c>
      <c r="I1025" s="11">
        <v>2.2999999999999998</v>
      </c>
      <c r="J1025" s="11">
        <v>2.6</v>
      </c>
      <c r="K1025" s="11">
        <v>2.4</v>
      </c>
      <c r="L1025" s="11">
        <v>2.5</v>
      </c>
      <c r="M1025" s="11">
        <v>2.5488134254799997</v>
      </c>
      <c r="N1025" s="144">
        <v>2.08</v>
      </c>
      <c r="O1025" s="11">
        <v>2.54</v>
      </c>
      <c r="P1025" s="11">
        <v>2.2000000000000002</v>
      </c>
      <c r="Q1025" s="11">
        <v>2.76</v>
      </c>
      <c r="R1025" s="11">
        <v>2.2999999999999998</v>
      </c>
      <c r="S1025" s="11">
        <v>2.4300000000000002</v>
      </c>
      <c r="T1025" s="11">
        <v>2.6</v>
      </c>
      <c r="U1025" s="149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7">
        <v>2.4863194201652274</v>
      </c>
    </row>
    <row r="1026" spans="1:65">
      <c r="A1026" s="29"/>
      <c r="B1026" s="19">
        <v>1</v>
      </c>
      <c r="C1026" s="9">
        <v>5</v>
      </c>
      <c r="D1026" s="11">
        <v>2.4700000000000002</v>
      </c>
      <c r="E1026" s="11">
        <v>2.5224736146458828</v>
      </c>
      <c r="F1026" s="11">
        <v>2.4229099999999999</v>
      </c>
      <c r="G1026" s="11">
        <v>2.6</v>
      </c>
      <c r="H1026" s="11">
        <v>2.4</v>
      </c>
      <c r="I1026" s="11">
        <v>2.2000000000000002</v>
      </c>
      <c r="J1026" s="11">
        <v>2.6</v>
      </c>
      <c r="K1026" s="11">
        <v>2.2999999999999998</v>
      </c>
      <c r="L1026" s="11">
        <v>2.6</v>
      </c>
      <c r="M1026" s="11">
        <v>2.4429616096199998</v>
      </c>
      <c r="N1026" s="144">
        <v>2.09</v>
      </c>
      <c r="O1026" s="11">
        <v>2.4900000000000002</v>
      </c>
      <c r="P1026" s="11">
        <v>2.5</v>
      </c>
      <c r="Q1026" s="11">
        <v>2.67</v>
      </c>
      <c r="R1026" s="11">
        <v>2.4</v>
      </c>
      <c r="S1026" s="145">
        <v>2.62</v>
      </c>
      <c r="T1026" s="11">
        <v>2.6</v>
      </c>
      <c r="U1026" s="149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7">
        <v>66</v>
      </c>
    </row>
    <row r="1027" spans="1:65">
      <c r="A1027" s="29"/>
      <c r="B1027" s="19">
        <v>1</v>
      </c>
      <c r="C1027" s="9">
        <v>6</v>
      </c>
      <c r="D1027" s="11">
        <v>2.5299999999999998</v>
      </c>
      <c r="E1027" s="11">
        <v>2.5163612579851815</v>
      </c>
      <c r="F1027" s="11">
        <v>2.4113599999999997</v>
      </c>
      <c r="G1027" s="11">
        <v>2.6</v>
      </c>
      <c r="H1027" s="11">
        <v>2.5</v>
      </c>
      <c r="I1027" s="11">
        <v>2.2999999999999998</v>
      </c>
      <c r="J1027" s="11">
        <v>2.6</v>
      </c>
      <c r="K1027" s="11">
        <v>2.5</v>
      </c>
      <c r="L1027" s="11">
        <v>2.6</v>
      </c>
      <c r="M1027" s="11">
        <v>2.5622784185921996</v>
      </c>
      <c r="N1027" s="144">
        <v>2.08</v>
      </c>
      <c r="O1027" s="11">
        <v>2.5299999999999998</v>
      </c>
      <c r="P1027" s="11">
        <v>2.4</v>
      </c>
      <c r="Q1027" s="11">
        <v>2.78</v>
      </c>
      <c r="R1027" s="11">
        <v>2.4</v>
      </c>
      <c r="S1027" s="11">
        <v>2.4300000000000002</v>
      </c>
      <c r="T1027" s="11">
        <v>2.6</v>
      </c>
      <c r="U1027" s="149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55"/>
    </row>
    <row r="1028" spans="1:65">
      <c r="A1028" s="29"/>
      <c r="B1028" s="20" t="s">
        <v>260</v>
      </c>
      <c r="C1028" s="12"/>
      <c r="D1028" s="22">
        <v>2.4766666666666666</v>
      </c>
      <c r="E1028" s="22">
        <v>2.5957322601349415</v>
      </c>
      <c r="F1028" s="22">
        <v>2.4132266666666666</v>
      </c>
      <c r="G1028" s="22">
        <v>2.6</v>
      </c>
      <c r="H1028" s="22">
        <v>2.4333333333333331</v>
      </c>
      <c r="I1028" s="22">
        <v>2.3333333333333335</v>
      </c>
      <c r="J1028" s="22">
        <v>2.6</v>
      </c>
      <c r="K1028" s="22">
        <v>2.4166666666666665</v>
      </c>
      <c r="L1028" s="22">
        <v>2.5666666666666664</v>
      </c>
      <c r="M1028" s="22">
        <v>2.4701517958420331</v>
      </c>
      <c r="N1028" s="22">
        <v>2.1</v>
      </c>
      <c r="O1028" s="22">
        <v>2.5183333333333331</v>
      </c>
      <c r="P1028" s="22">
        <v>2.2833333333333337</v>
      </c>
      <c r="Q1028" s="22">
        <v>2.7449999999999997</v>
      </c>
      <c r="R1028" s="22">
        <v>2.35</v>
      </c>
      <c r="S1028" s="22">
        <v>2.4466666666666668</v>
      </c>
      <c r="T1028" s="22">
        <v>2.5666666666666664</v>
      </c>
      <c r="U1028" s="149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55"/>
    </row>
    <row r="1029" spans="1:65">
      <c r="A1029" s="29"/>
      <c r="B1029" s="3" t="s">
        <v>261</v>
      </c>
      <c r="C1029" s="28"/>
      <c r="D1029" s="11">
        <v>2.4649999999999999</v>
      </c>
      <c r="E1029" s="11">
        <v>2.6287293399438298</v>
      </c>
      <c r="F1029" s="11">
        <v>2.4113599999999997</v>
      </c>
      <c r="G1029" s="11">
        <v>2.6</v>
      </c>
      <c r="H1029" s="11">
        <v>2.4</v>
      </c>
      <c r="I1029" s="11">
        <v>2.3499999999999996</v>
      </c>
      <c r="J1029" s="11">
        <v>2.6</v>
      </c>
      <c r="K1029" s="11">
        <v>2.4500000000000002</v>
      </c>
      <c r="L1029" s="11">
        <v>2.6</v>
      </c>
      <c r="M1029" s="11">
        <v>2.4447165098300001</v>
      </c>
      <c r="N1029" s="11">
        <v>2.0949999999999998</v>
      </c>
      <c r="O1029" s="11">
        <v>2.5199999999999996</v>
      </c>
      <c r="P1029" s="11">
        <v>2.25</v>
      </c>
      <c r="Q1029" s="11">
        <v>2.75</v>
      </c>
      <c r="R1029" s="11">
        <v>2.3499999999999996</v>
      </c>
      <c r="S1029" s="11">
        <v>2.4300000000000002</v>
      </c>
      <c r="T1029" s="11">
        <v>2.6</v>
      </c>
      <c r="U1029" s="149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55"/>
    </row>
    <row r="1030" spans="1:65">
      <c r="A1030" s="29"/>
      <c r="B1030" s="3" t="s">
        <v>262</v>
      </c>
      <c r="C1030" s="28"/>
      <c r="D1030" s="23">
        <v>3.6696957185394223E-2</v>
      </c>
      <c r="E1030" s="23">
        <v>5.9425255803620784E-2</v>
      </c>
      <c r="F1030" s="23">
        <v>3.1930549426320017E-2</v>
      </c>
      <c r="G1030" s="23">
        <v>0</v>
      </c>
      <c r="H1030" s="23">
        <v>5.1639777949432274E-2</v>
      </c>
      <c r="I1030" s="23">
        <v>8.1649658092772526E-2</v>
      </c>
      <c r="J1030" s="23">
        <v>0</v>
      </c>
      <c r="K1030" s="23">
        <v>9.831920802501759E-2</v>
      </c>
      <c r="L1030" s="23">
        <v>0.10327955589886453</v>
      </c>
      <c r="M1030" s="23">
        <v>7.0163062996845438E-2</v>
      </c>
      <c r="N1030" s="23">
        <v>2.6076809620810552E-2</v>
      </c>
      <c r="O1030" s="23">
        <v>3.6009258068816934E-2</v>
      </c>
      <c r="P1030" s="23">
        <v>0.14719601443879737</v>
      </c>
      <c r="Q1030" s="23">
        <v>5.4313902456000984E-2</v>
      </c>
      <c r="R1030" s="23">
        <v>5.4772255750516655E-2</v>
      </c>
      <c r="S1030" s="23">
        <v>9.0480200412392284E-2</v>
      </c>
      <c r="T1030" s="23">
        <v>5.1639777949432274E-2</v>
      </c>
      <c r="U1030" s="202"/>
      <c r="V1030" s="203"/>
      <c r="W1030" s="203"/>
      <c r="X1030" s="203"/>
      <c r="Y1030" s="203"/>
      <c r="Z1030" s="203"/>
      <c r="AA1030" s="203"/>
      <c r="AB1030" s="203"/>
      <c r="AC1030" s="203"/>
      <c r="AD1030" s="203"/>
      <c r="AE1030" s="203"/>
      <c r="AF1030" s="203"/>
      <c r="AG1030" s="203"/>
      <c r="AH1030" s="203"/>
      <c r="AI1030" s="203"/>
      <c r="AJ1030" s="203"/>
      <c r="AK1030" s="203"/>
      <c r="AL1030" s="203"/>
      <c r="AM1030" s="203"/>
      <c r="AN1030" s="203"/>
      <c r="AO1030" s="203"/>
      <c r="AP1030" s="203"/>
      <c r="AQ1030" s="203"/>
      <c r="AR1030" s="203"/>
      <c r="AS1030" s="203"/>
      <c r="AT1030" s="203"/>
      <c r="AU1030" s="203"/>
      <c r="AV1030" s="203"/>
      <c r="AW1030" s="203"/>
      <c r="AX1030" s="203"/>
      <c r="AY1030" s="203"/>
      <c r="AZ1030" s="203"/>
      <c r="BA1030" s="203"/>
      <c r="BB1030" s="203"/>
      <c r="BC1030" s="203"/>
      <c r="BD1030" s="203"/>
      <c r="BE1030" s="203"/>
      <c r="BF1030" s="203"/>
      <c r="BG1030" s="203"/>
      <c r="BH1030" s="203"/>
      <c r="BI1030" s="203"/>
      <c r="BJ1030" s="203"/>
      <c r="BK1030" s="203"/>
      <c r="BL1030" s="203"/>
      <c r="BM1030" s="56"/>
    </row>
    <row r="1031" spans="1:65">
      <c r="A1031" s="29"/>
      <c r="B1031" s="3" t="s">
        <v>86</v>
      </c>
      <c r="C1031" s="28"/>
      <c r="D1031" s="13">
        <v>1.4817075579566982E-2</v>
      </c>
      <c r="E1031" s="13">
        <v>2.2893445798039088E-2</v>
      </c>
      <c r="F1031" s="13">
        <v>1.3231475462860244E-2</v>
      </c>
      <c r="G1031" s="13">
        <v>0</v>
      </c>
      <c r="H1031" s="13">
        <v>2.1221826554561209E-2</v>
      </c>
      <c r="I1031" s="13">
        <v>3.4992710611188221E-2</v>
      </c>
      <c r="J1031" s="13">
        <v>0</v>
      </c>
      <c r="K1031" s="13">
        <v>4.0683810217248657E-2</v>
      </c>
      <c r="L1031" s="13">
        <v>4.023878801254463E-2</v>
      </c>
      <c r="M1031" s="13">
        <v>2.8404352766882503E-2</v>
      </c>
      <c r="N1031" s="13">
        <v>1.2417528390862166E-2</v>
      </c>
      <c r="O1031" s="13">
        <v>1.4298845030635448E-2</v>
      </c>
      <c r="P1031" s="13">
        <v>6.4465407783414905E-2</v>
      </c>
      <c r="Q1031" s="13">
        <v>1.9786485412022218E-2</v>
      </c>
      <c r="R1031" s="13">
        <v>2.3307342872560279E-2</v>
      </c>
      <c r="S1031" s="13">
        <v>3.6981008342939624E-2</v>
      </c>
      <c r="T1031" s="13">
        <v>2.0119394006272315E-2</v>
      </c>
      <c r="U1031" s="149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55"/>
    </row>
    <row r="1032" spans="1:65">
      <c r="A1032" s="29"/>
      <c r="B1032" s="3" t="s">
        <v>263</v>
      </c>
      <c r="C1032" s="28"/>
      <c r="D1032" s="13">
        <v>-3.8823464999196977E-3</v>
      </c>
      <c r="E1032" s="13">
        <v>4.4005946734890111E-2</v>
      </c>
      <c r="F1032" s="13">
        <v>-2.9397973931162613E-2</v>
      </c>
      <c r="G1032" s="13">
        <v>4.5722435706679221E-2</v>
      </c>
      <c r="H1032" s="13">
        <v>-2.1311053761697729E-2</v>
      </c>
      <c r="I1032" s="13">
        <v>-6.1531147442723699E-2</v>
      </c>
      <c r="J1032" s="13">
        <v>4.5722435706679221E-2</v>
      </c>
      <c r="K1032" s="13">
        <v>-2.8014402708535391E-2</v>
      </c>
      <c r="L1032" s="13">
        <v>3.2315737813003675E-2</v>
      </c>
      <c r="M1032" s="13">
        <v>-6.5026336487851166E-3</v>
      </c>
      <c r="N1032" s="13">
        <v>-0.15537803269845141</v>
      </c>
      <c r="O1032" s="13">
        <v>1.2876025867174512E-2</v>
      </c>
      <c r="P1032" s="13">
        <v>-8.1641194283236684E-2</v>
      </c>
      <c r="Q1032" s="13">
        <v>0.10404157154416693</v>
      </c>
      <c r="R1032" s="13">
        <v>-5.4827798495886038E-2</v>
      </c>
      <c r="S1032" s="13">
        <v>-1.5948374604227489E-2</v>
      </c>
      <c r="T1032" s="13">
        <v>3.2315737813003675E-2</v>
      </c>
      <c r="U1032" s="149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55"/>
    </row>
    <row r="1033" spans="1:65">
      <c r="A1033" s="29"/>
      <c r="B1033" s="45" t="s">
        <v>264</v>
      </c>
      <c r="C1033" s="46"/>
      <c r="D1033" s="44">
        <v>0.05</v>
      </c>
      <c r="E1033" s="44">
        <v>0.88</v>
      </c>
      <c r="F1033" s="44">
        <v>0.4</v>
      </c>
      <c r="G1033" s="44">
        <v>0.91</v>
      </c>
      <c r="H1033" s="44">
        <v>0.26</v>
      </c>
      <c r="I1033" s="44">
        <v>0.96</v>
      </c>
      <c r="J1033" s="44">
        <v>0.91</v>
      </c>
      <c r="K1033" s="44">
        <v>0.37</v>
      </c>
      <c r="L1033" s="44">
        <v>0.67</v>
      </c>
      <c r="M1033" s="44">
        <v>0</v>
      </c>
      <c r="N1033" s="44">
        <v>2.59</v>
      </c>
      <c r="O1033" s="44">
        <v>0.34</v>
      </c>
      <c r="P1033" s="44">
        <v>1.31</v>
      </c>
      <c r="Q1033" s="44">
        <v>1.92</v>
      </c>
      <c r="R1033" s="44">
        <v>0.84</v>
      </c>
      <c r="S1033" s="44">
        <v>0.16</v>
      </c>
      <c r="T1033" s="44">
        <v>0.67</v>
      </c>
      <c r="U1033" s="149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5"/>
    </row>
    <row r="1034" spans="1:65">
      <c r="B1034" s="30"/>
      <c r="C1034" s="20"/>
      <c r="D1034" s="20"/>
      <c r="E1034" s="20"/>
      <c r="F1034" s="20"/>
      <c r="G1034" s="20"/>
      <c r="H1034" s="20"/>
      <c r="I1034" s="20"/>
      <c r="J1034" s="20"/>
      <c r="K1034" s="20"/>
      <c r="L1034" s="20"/>
      <c r="M1034" s="20"/>
      <c r="N1034" s="20"/>
      <c r="O1034" s="20"/>
      <c r="P1034" s="20"/>
      <c r="Q1034" s="20"/>
      <c r="R1034" s="20"/>
      <c r="S1034" s="20"/>
      <c r="T1034" s="20"/>
      <c r="BM1034" s="55"/>
    </row>
    <row r="1035" spans="1:65" ht="15">
      <c r="B1035" s="8" t="s">
        <v>540</v>
      </c>
      <c r="BM1035" s="27" t="s">
        <v>66</v>
      </c>
    </row>
    <row r="1036" spans="1:65" ht="15">
      <c r="A1036" s="24" t="s">
        <v>65</v>
      </c>
      <c r="B1036" s="18" t="s">
        <v>110</v>
      </c>
      <c r="C1036" s="15" t="s">
        <v>111</v>
      </c>
      <c r="D1036" s="16" t="s">
        <v>229</v>
      </c>
      <c r="E1036" s="17" t="s">
        <v>229</v>
      </c>
      <c r="F1036" s="17" t="s">
        <v>229</v>
      </c>
      <c r="G1036" s="17" t="s">
        <v>229</v>
      </c>
      <c r="H1036" s="17" t="s">
        <v>229</v>
      </c>
      <c r="I1036" s="17" t="s">
        <v>229</v>
      </c>
      <c r="J1036" s="17" t="s">
        <v>229</v>
      </c>
      <c r="K1036" s="17" t="s">
        <v>229</v>
      </c>
      <c r="L1036" s="17" t="s">
        <v>229</v>
      </c>
      <c r="M1036" s="17" t="s">
        <v>229</v>
      </c>
      <c r="N1036" s="17" t="s">
        <v>229</v>
      </c>
      <c r="O1036" s="17" t="s">
        <v>229</v>
      </c>
      <c r="P1036" s="17" t="s">
        <v>229</v>
      </c>
      <c r="Q1036" s="17" t="s">
        <v>229</v>
      </c>
      <c r="R1036" s="17" t="s">
        <v>229</v>
      </c>
      <c r="S1036" s="17" t="s">
        <v>229</v>
      </c>
      <c r="T1036" s="17" t="s">
        <v>229</v>
      </c>
      <c r="U1036" s="17" t="s">
        <v>229</v>
      </c>
      <c r="V1036" s="17" t="s">
        <v>229</v>
      </c>
      <c r="W1036" s="17" t="s">
        <v>229</v>
      </c>
      <c r="X1036" s="149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7">
        <v>1</v>
      </c>
    </row>
    <row r="1037" spans="1:65">
      <c r="A1037" s="29"/>
      <c r="B1037" s="19" t="s">
        <v>230</v>
      </c>
      <c r="C1037" s="9" t="s">
        <v>230</v>
      </c>
      <c r="D1037" s="147" t="s">
        <v>233</v>
      </c>
      <c r="E1037" s="148" t="s">
        <v>234</v>
      </c>
      <c r="F1037" s="148" t="s">
        <v>236</v>
      </c>
      <c r="G1037" s="148" t="s">
        <v>238</v>
      </c>
      <c r="H1037" s="148" t="s">
        <v>239</v>
      </c>
      <c r="I1037" s="148" t="s">
        <v>240</v>
      </c>
      <c r="J1037" s="148" t="s">
        <v>241</v>
      </c>
      <c r="K1037" s="148" t="s">
        <v>242</v>
      </c>
      <c r="L1037" s="148" t="s">
        <v>243</v>
      </c>
      <c r="M1037" s="148" t="s">
        <v>244</v>
      </c>
      <c r="N1037" s="148" t="s">
        <v>245</v>
      </c>
      <c r="O1037" s="148" t="s">
        <v>246</v>
      </c>
      <c r="P1037" s="148" t="s">
        <v>247</v>
      </c>
      <c r="Q1037" s="148" t="s">
        <v>248</v>
      </c>
      <c r="R1037" s="148" t="s">
        <v>249</v>
      </c>
      <c r="S1037" s="148" t="s">
        <v>250</v>
      </c>
      <c r="T1037" s="148" t="s">
        <v>284</v>
      </c>
      <c r="U1037" s="148" t="s">
        <v>253</v>
      </c>
      <c r="V1037" s="148" t="s">
        <v>254</v>
      </c>
      <c r="W1037" s="148" t="s">
        <v>299</v>
      </c>
      <c r="X1037" s="149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27" t="s">
        <v>3</v>
      </c>
    </row>
    <row r="1038" spans="1:65">
      <c r="A1038" s="29"/>
      <c r="B1038" s="19"/>
      <c r="C1038" s="9"/>
      <c r="D1038" s="10" t="s">
        <v>114</v>
      </c>
      <c r="E1038" s="11" t="s">
        <v>300</v>
      </c>
      <c r="F1038" s="11" t="s">
        <v>114</v>
      </c>
      <c r="G1038" s="11" t="s">
        <v>301</v>
      </c>
      <c r="H1038" s="11" t="s">
        <v>300</v>
      </c>
      <c r="I1038" s="11" t="s">
        <v>301</v>
      </c>
      <c r="J1038" s="11" t="s">
        <v>301</v>
      </c>
      <c r="K1038" s="11" t="s">
        <v>301</v>
      </c>
      <c r="L1038" s="11" t="s">
        <v>301</v>
      </c>
      <c r="M1038" s="11" t="s">
        <v>301</v>
      </c>
      <c r="N1038" s="11" t="s">
        <v>114</v>
      </c>
      <c r="O1038" s="11" t="s">
        <v>301</v>
      </c>
      <c r="P1038" s="11" t="s">
        <v>114</v>
      </c>
      <c r="Q1038" s="11" t="s">
        <v>300</v>
      </c>
      <c r="R1038" s="11" t="s">
        <v>300</v>
      </c>
      <c r="S1038" s="11" t="s">
        <v>301</v>
      </c>
      <c r="T1038" s="11" t="s">
        <v>301</v>
      </c>
      <c r="U1038" s="11" t="s">
        <v>114</v>
      </c>
      <c r="V1038" s="11" t="s">
        <v>114</v>
      </c>
      <c r="W1038" s="11" t="s">
        <v>114</v>
      </c>
      <c r="X1038" s="149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27">
        <v>0</v>
      </c>
    </row>
    <row r="1039" spans="1:65">
      <c r="A1039" s="29"/>
      <c r="B1039" s="19"/>
      <c r="C1039" s="9"/>
      <c r="D1039" s="25"/>
      <c r="E1039" s="25"/>
      <c r="F1039" s="25"/>
      <c r="G1039" s="25"/>
      <c r="H1039" s="25"/>
      <c r="I1039" s="25"/>
      <c r="J1039" s="25"/>
      <c r="K1039" s="25"/>
      <c r="L1039" s="25"/>
      <c r="M1039" s="25"/>
      <c r="N1039" s="25"/>
      <c r="O1039" s="25"/>
      <c r="P1039" s="25"/>
      <c r="Q1039" s="25"/>
      <c r="R1039" s="25"/>
      <c r="S1039" s="25"/>
      <c r="T1039" s="25"/>
      <c r="U1039" s="25"/>
      <c r="V1039" s="25"/>
      <c r="W1039" s="25"/>
      <c r="X1039" s="149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7">
        <v>1</v>
      </c>
    </row>
    <row r="1040" spans="1:65">
      <c r="A1040" s="29"/>
      <c r="B1040" s="18">
        <v>1</v>
      </c>
      <c r="C1040" s="14">
        <v>1</v>
      </c>
      <c r="D1040" s="210">
        <v>75</v>
      </c>
      <c r="E1040" s="210">
        <v>77.881523049399618</v>
      </c>
      <c r="F1040" s="210">
        <v>70.549499999999995</v>
      </c>
      <c r="G1040" s="211">
        <v>34</v>
      </c>
      <c r="H1040" s="210">
        <v>75</v>
      </c>
      <c r="I1040" s="210">
        <v>74</v>
      </c>
      <c r="J1040" s="210">
        <v>76</v>
      </c>
      <c r="K1040" s="210">
        <v>79</v>
      </c>
      <c r="L1040" s="210">
        <v>76</v>
      </c>
      <c r="M1040" s="210">
        <v>75</v>
      </c>
      <c r="N1040" s="210">
        <v>78.30736928515114</v>
      </c>
      <c r="O1040" s="210">
        <v>77</v>
      </c>
      <c r="P1040" s="210">
        <v>77</v>
      </c>
      <c r="Q1040" s="211">
        <v>78</v>
      </c>
      <c r="R1040" s="230">
        <v>69</v>
      </c>
      <c r="S1040" s="210">
        <v>78</v>
      </c>
      <c r="T1040" s="211">
        <v>63</v>
      </c>
      <c r="U1040" s="210">
        <v>74.150000000000006</v>
      </c>
      <c r="V1040" s="210">
        <v>75</v>
      </c>
      <c r="W1040" s="210">
        <v>74.62</v>
      </c>
      <c r="X1040" s="212"/>
      <c r="Y1040" s="213"/>
      <c r="Z1040" s="213"/>
      <c r="AA1040" s="213"/>
      <c r="AB1040" s="213"/>
      <c r="AC1040" s="213"/>
      <c r="AD1040" s="213"/>
      <c r="AE1040" s="213"/>
      <c r="AF1040" s="213"/>
      <c r="AG1040" s="213"/>
      <c r="AH1040" s="213"/>
      <c r="AI1040" s="213"/>
      <c r="AJ1040" s="213"/>
      <c r="AK1040" s="213"/>
      <c r="AL1040" s="213"/>
      <c r="AM1040" s="213"/>
      <c r="AN1040" s="213"/>
      <c r="AO1040" s="213"/>
      <c r="AP1040" s="213"/>
      <c r="AQ1040" s="213"/>
      <c r="AR1040" s="213"/>
      <c r="AS1040" s="213"/>
      <c r="AT1040" s="213"/>
      <c r="AU1040" s="213"/>
      <c r="AV1040" s="213"/>
      <c r="AW1040" s="213"/>
      <c r="AX1040" s="213"/>
      <c r="AY1040" s="213"/>
      <c r="AZ1040" s="213"/>
      <c r="BA1040" s="213"/>
      <c r="BB1040" s="213"/>
      <c r="BC1040" s="213"/>
      <c r="BD1040" s="213"/>
      <c r="BE1040" s="213"/>
      <c r="BF1040" s="213"/>
      <c r="BG1040" s="213"/>
      <c r="BH1040" s="213"/>
      <c r="BI1040" s="213"/>
      <c r="BJ1040" s="213"/>
      <c r="BK1040" s="213"/>
      <c r="BL1040" s="213"/>
      <c r="BM1040" s="214">
        <v>1</v>
      </c>
    </row>
    <row r="1041" spans="1:65">
      <c r="A1041" s="29"/>
      <c r="B1041" s="19">
        <v>1</v>
      </c>
      <c r="C1041" s="9">
        <v>2</v>
      </c>
      <c r="D1041" s="215">
        <v>74</v>
      </c>
      <c r="E1041" s="215">
        <v>76.997616787639146</v>
      </c>
      <c r="F1041" s="215">
        <v>74.476500000000016</v>
      </c>
      <c r="G1041" s="216">
        <v>48</v>
      </c>
      <c r="H1041" s="215">
        <v>77</v>
      </c>
      <c r="I1041" s="215">
        <v>74</v>
      </c>
      <c r="J1041" s="215">
        <v>77</v>
      </c>
      <c r="K1041" s="215">
        <v>79</v>
      </c>
      <c r="L1041" s="215">
        <v>75</v>
      </c>
      <c r="M1041" s="215">
        <v>75</v>
      </c>
      <c r="N1041" s="215">
        <v>77.733797088150013</v>
      </c>
      <c r="O1041" s="215">
        <v>77</v>
      </c>
      <c r="P1041" s="215">
        <v>76</v>
      </c>
      <c r="Q1041" s="216">
        <v>79</v>
      </c>
      <c r="R1041" s="215">
        <v>76</v>
      </c>
      <c r="S1041" s="215">
        <v>78</v>
      </c>
      <c r="T1041" s="216">
        <v>66</v>
      </c>
      <c r="U1041" s="215">
        <v>74.41</v>
      </c>
      <c r="V1041" s="215">
        <v>75</v>
      </c>
      <c r="W1041" s="215">
        <v>76.241</v>
      </c>
      <c r="X1041" s="212"/>
      <c r="Y1041" s="213"/>
      <c r="Z1041" s="213"/>
      <c r="AA1041" s="213"/>
      <c r="AB1041" s="213"/>
      <c r="AC1041" s="213"/>
      <c r="AD1041" s="213"/>
      <c r="AE1041" s="213"/>
      <c r="AF1041" s="213"/>
      <c r="AG1041" s="213"/>
      <c r="AH1041" s="213"/>
      <c r="AI1041" s="213"/>
      <c r="AJ1041" s="213"/>
      <c r="AK1041" s="213"/>
      <c r="AL1041" s="213"/>
      <c r="AM1041" s="213"/>
      <c r="AN1041" s="213"/>
      <c r="AO1041" s="213"/>
      <c r="AP1041" s="213"/>
      <c r="AQ1041" s="213"/>
      <c r="AR1041" s="213"/>
      <c r="AS1041" s="213"/>
      <c r="AT1041" s="213"/>
      <c r="AU1041" s="213"/>
      <c r="AV1041" s="213"/>
      <c r="AW1041" s="213"/>
      <c r="AX1041" s="213"/>
      <c r="AY1041" s="213"/>
      <c r="AZ1041" s="213"/>
      <c r="BA1041" s="213"/>
      <c r="BB1041" s="213"/>
      <c r="BC1041" s="213"/>
      <c r="BD1041" s="213"/>
      <c r="BE1041" s="213"/>
      <c r="BF1041" s="213"/>
      <c r="BG1041" s="213"/>
      <c r="BH1041" s="213"/>
      <c r="BI1041" s="213"/>
      <c r="BJ1041" s="213"/>
      <c r="BK1041" s="213"/>
      <c r="BL1041" s="213"/>
      <c r="BM1041" s="214">
        <v>33</v>
      </c>
    </row>
    <row r="1042" spans="1:65">
      <c r="A1042" s="29"/>
      <c r="B1042" s="19">
        <v>1</v>
      </c>
      <c r="C1042" s="9">
        <v>3</v>
      </c>
      <c r="D1042" s="215">
        <v>75</v>
      </c>
      <c r="E1042" s="215">
        <v>75.756207866334194</v>
      </c>
      <c r="F1042" s="215">
        <v>74.014499999999998</v>
      </c>
      <c r="G1042" s="216">
        <v>46</v>
      </c>
      <c r="H1042" s="215">
        <v>77</v>
      </c>
      <c r="I1042" s="215">
        <v>74</v>
      </c>
      <c r="J1042" s="215">
        <v>75</v>
      </c>
      <c r="K1042" s="215">
        <v>79</v>
      </c>
      <c r="L1042" s="215">
        <v>76</v>
      </c>
      <c r="M1042" s="215">
        <v>74</v>
      </c>
      <c r="N1042" s="215">
        <v>77.426437274627474</v>
      </c>
      <c r="O1042" s="215">
        <v>76</v>
      </c>
      <c r="P1042" s="215">
        <v>75</v>
      </c>
      <c r="Q1042" s="216">
        <v>81</v>
      </c>
      <c r="R1042" s="215">
        <v>73</v>
      </c>
      <c r="S1042" s="215">
        <v>78</v>
      </c>
      <c r="T1042" s="216">
        <v>62</v>
      </c>
      <c r="U1042" s="215">
        <v>73.760000000000005</v>
      </c>
      <c r="V1042" s="215">
        <v>75</v>
      </c>
      <c r="W1042" s="215">
        <v>74.864000000000004</v>
      </c>
      <c r="X1042" s="212"/>
      <c r="Y1042" s="213"/>
      <c r="Z1042" s="213"/>
      <c r="AA1042" s="213"/>
      <c r="AB1042" s="213"/>
      <c r="AC1042" s="213"/>
      <c r="AD1042" s="213"/>
      <c r="AE1042" s="213"/>
      <c r="AF1042" s="213"/>
      <c r="AG1042" s="213"/>
      <c r="AH1042" s="213"/>
      <c r="AI1042" s="213"/>
      <c r="AJ1042" s="213"/>
      <c r="AK1042" s="213"/>
      <c r="AL1042" s="213"/>
      <c r="AM1042" s="213"/>
      <c r="AN1042" s="213"/>
      <c r="AO1042" s="213"/>
      <c r="AP1042" s="213"/>
      <c r="AQ1042" s="213"/>
      <c r="AR1042" s="213"/>
      <c r="AS1042" s="213"/>
      <c r="AT1042" s="213"/>
      <c r="AU1042" s="213"/>
      <c r="AV1042" s="213"/>
      <c r="AW1042" s="213"/>
      <c r="AX1042" s="213"/>
      <c r="AY1042" s="213"/>
      <c r="AZ1042" s="213"/>
      <c r="BA1042" s="213"/>
      <c r="BB1042" s="213"/>
      <c r="BC1042" s="213"/>
      <c r="BD1042" s="213"/>
      <c r="BE1042" s="213"/>
      <c r="BF1042" s="213"/>
      <c r="BG1042" s="213"/>
      <c r="BH1042" s="213"/>
      <c r="BI1042" s="213"/>
      <c r="BJ1042" s="213"/>
      <c r="BK1042" s="213"/>
      <c r="BL1042" s="213"/>
      <c r="BM1042" s="214">
        <v>16</v>
      </c>
    </row>
    <row r="1043" spans="1:65">
      <c r="A1043" s="29"/>
      <c r="B1043" s="19">
        <v>1</v>
      </c>
      <c r="C1043" s="9">
        <v>4</v>
      </c>
      <c r="D1043" s="215">
        <v>75</v>
      </c>
      <c r="E1043" s="215">
        <v>77.314637129297438</v>
      </c>
      <c r="F1043" s="215">
        <v>71.641500000000008</v>
      </c>
      <c r="G1043" s="216">
        <v>51</v>
      </c>
      <c r="H1043" s="215">
        <v>75</v>
      </c>
      <c r="I1043" s="215">
        <v>75</v>
      </c>
      <c r="J1043" s="215">
        <v>76</v>
      </c>
      <c r="K1043" s="215">
        <v>80</v>
      </c>
      <c r="L1043" s="215">
        <v>75</v>
      </c>
      <c r="M1043" s="215">
        <v>77</v>
      </c>
      <c r="N1043" s="215">
        <v>77.251821636149998</v>
      </c>
      <c r="O1043" s="215">
        <v>76</v>
      </c>
      <c r="P1043" s="215">
        <v>74</v>
      </c>
      <c r="Q1043" s="216">
        <v>82</v>
      </c>
      <c r="R1043" s="215">
        <v>76</v>
      </c>
      <c r="S1043" s="215">
        <v>77</v>
      </c>
      <c r="T1043" s="216">
        <v>61</v>
      </c>
      <c r="U1043" s="215">
        <v>74.95</v>
      </c>
      <c r="V1043" s="215">
        <v>75</v>
      </c>
      <c r="W1043" s="215">
        <v>75.385000000000005</v>
      </c>
      <c r="X1043" s="212"/>
      <c r="Y1043" s="213"/>
      <c r="Z1043" s="213"/>
      <c r="AA1043" s="213"/>
      <c r="AB1043" s="213"/>
      <c r="AC1043" s="213"/>
      <c r="AD1043" s="213"/>
      <c r="AE1043" s="213"/>
      <c r="AF1043" s="213"/>
      <c r="AG1043" s="213"/>
      <c r="AH1043" s="213"/>
      <c r="AI1043" s="213"/>
      <c r="AJ1043" s="213"/>
      <c r="AK1043" s="213"/>
      <c r="AL1043" s="213"/>
      <c r="AM1043" s="213"/>
      <c r="AN1043" s="213"/>
      <c r="AO1043" s="213"/>
      <c r="AP1043" s="213"/>
      <c r="AQ1043" s="213"/>
      <c r="AR1043" s="213"/>
      <c r="AS1043" s="213"/>
      <c r="AT1043" s="213"/>
      <c r="AU1043" s="213"/>
      <c r="AV1043" s="213"/>
      <c r="AW1043" s="213"/>
      <c r="AX1043" s="213"/>
      <c r="AY1043" s="213"/>
      <c r="AZ1043" s="213"/>
      <c r="BA1043" s="213"/>
      <c r="BB1043" s="213"/>
      <c r="BC1043" s="213"/>
      <c r="BD1043" s="213"/>
      <c r="BE1043" s="213"/>
      <c r="BF1043" s="213"/>
      <c r="BG1043" s="213"/>
      <c r="BH1043" s="213"/>
      <c r="BI1043" s="213"/>
      <c r="BJ1043" s="213"/>
      <c r="BK1043" s="213"/>
      <c r="BL1043" s="213"/>
      <c r="BM1043" s="214">
        <v>75.824298271252388</v>
      </c>
    </row>
    <row r="1044" spans="1:65">
      <c r="A1044" s="29"/>
      <c r="B1044" s="19">
        <v>1</v>
      </c>
      <c r="C1044" s="9">
        <v>5</v>
      </c>
      <c r="D1044" s="215">
        <v>74</v>
      </c>
      <c r="E1044" s="215">
        <v>77.567083654704291</v>
      </c>
      <c r="F1044" s="215">
        <v>77.595000000000013</v>
      </c>
      <c r="G1044" s="216">
        <v>55</v>
      </c>
      <c r="H1044" s="215">
        <v>73</v>
      </c>
      <c r="I1044" s="215">
        <v>74</v>
      </c>
      <c r="J1044" s="215">
        <v>78</v>
      </c>
      <c r="K1044" s="215">
        <v>79</v>
      </c>
      <c r="L1044" s="215">
        <v>77</v>
      </c>
      <c r="M1044" s="215">
        <v>74</v>
      </c>
      <c r="N1044" s="215">
        <v>78.333579744107666</v>
      </c>
      <c r="O1044" s="215">
        <v>77</v>
      </c>
      <c r="P1044" s="215">
        <v>76</v>
      </c>
      <c r="Q1044" s="216">
        <v>84</v>
      </c>
      <c r="R1044" s="215">
        <v>79</v>
      </c>
      <c r="S1044" s="215">
        <v>79</v>
      </c>
      <c r="T1044" s="217">
        <v>70</v>
      </c>
      <c r="U1044" s="215">
        <v>73.540000000000006</v>
      </c>
      <c r="V1044" s="215">
        <v>75</v>
      </c>
      <c r="W1044" s="215">
        <v>76.858000000000004</v>
      </c>
      <c r="X1044" s="212"/>
      <c r="Y1044" s="213"/>
      <c r="Z1044" s="213"/>
      <c r="AA1044" s="213"/>
      <c r="AB1044" s="213"/>
      <c r="AC1044" s="213"/>
      <c r="AD1044" s="213"/>
      <c r="AE1044" s="213"/>
      <c r="AF1044" s="213"/>
      <c r="AG1044" s="213"/>
      <c r="AH1044" s="213"/>
      <c r="AI1044" s="213"/>
      <c r="AJ1044" s="213"/>
      <c r="AK1044" s="213"/>
      <c r="AL1044" s="213"/>
      <c r="AM1044" s="213"/>
      <c r="AN1044" s="213"/>
      <c r="AO1044" s="213"/>
      <c r="AP1044" s="213"/>
      <c r="AQ1044" s="213"/>
      <c r="AR1044" s="213"/>
      <c r="AS1044" s="213"/>
      <c r="AT1044" s="213"/>
      <c r="AU1044" s="213"/>
      <c r="AV1044" s="213"/>
      <c r="AW1044" s="213"/>
      <c r="AX1044" s="213"/>
      <c r="AY1044" s="213"/>
      <c r="AZ1044" s="213"/>
      <c r="BA1044" s="213"/>
      <c r="BB1044" s="213"/>
      <c r="BC1044" s="213"/>
      <c r="BD1044" s="213"/>
      <c r="BE1044" s="213"/>
      <c r="BF1044" s="213"/>
      <c r="BG1044" s="213"/>
      <c r="BH1044" s="213"/>
      <c r="BI1044" s="213"/>
      <c r="BJ1044" s="213"/>
      <c r="BK1044" s="213"/>
      <c r="BL1044" s="213"/>
      <c r="BM1044" s="214">
        <v>67</v>
      </c>
    </row>
    <row r="1045" spans="1:65">
      <c r="A1045" s="29"/>
      <c r="B1045" s="19">
        <v>1</v>
      </c>
      <c r="C1045" s="9">
        <v>6</v>
      </c>
      <c r="D1045" s="217">
        <v>70</v>
      </c>
      <c r="E1045" s="215">
        <v>77.060495304879595</v>
      </c>
      <c r="F1045" s="217">
        <v>65.047499999999999</v>
      </c>
      <c r="G1045" s="216">
        <v>45</v>
      </c>
      <c r="H1045" s="215">
        <v>72</v>
      </c>
      <c r="I1045" s="215">
        <v>75</v>
      </c>
      <c r="J1045" s="215">
        <v>75</v>
      </c>
      <c r="K1045" s="215">
        <v>78</v>
      </c>
      <c r="L1045" s="215">
        <v>76</v>
      </c>
      <c r="M1045" s="215">
        <v>77</v>
      </c>
      <c r="N1045" s="215">
        <v>77.517454847303739</v>
      </c>
      <c r="O1045" s="215">
        <v>76</v>
      </c>
      <c r="P1045" s="215">
        <v>75</v>
      </c>
      <c r="Q1045" s="216">
        <v>84</v>
      </c>
      <c r="R1045" s="215">
        <v>72</v>
      </c>
      <c r="S1045" s="215">
        <v>79</v>
      </c>
      <c r="T1045" s="216">
        <v>62</v>
      </c>
      <c r="U1045" s="215">
        <v>74.72</v>
      </c>
      <c r="V1045" s="215">
        <v>75</v>
      </c>
      <c r="W1045" s="215">
        <v>76.7</v>
      </c>
      <c r="X1045" s="212"/>
      <c r="Y1045" s="213"/>
      <c r="Z1045" s="213"/>
      <c r="AA1045" s="213"/>
      <c r="AB1045" s="213"/>
      <c r="AC1045" s="213"/>
      <c r="AD1045" s="213"/>
      <c r="AE1045" s="213"/>
      <c r="AF1045" s="213"/>
      <c r="AG1045" s="213"/>
      <c r="AH1045" s="213"/>
      <c r="AI1045" s="213"/>
      <c r="AJ1045" s="213"/>
      <c r="AK1045" s="213"/>
      <c r="AL1045" s="213"/>
      <c r="AM1045" s="213"/>
      <c r="AN1045" s="213"/>
      <c r="AO1045" s="213"/>
      <c r="AP1045" s="213"/>
      <c r="AQ1045" s="213"/>
      <c r="AR1045" s="213"/>
      <c r="AS1045" s="213"/>
      <c r="AT1045" s="213"/>
      <c r="AU1045" s="213"/>
      <c r="AV1045" s="213"/>
      <c r="AW1045" s="213"/>
      <c r="AX1045" s="213"/>
      <c r="AY1045" s="213"/>
      <c r="AZ1045" s="213"/>
      <c r="BA1045" s="213"/>
      <c r="BB1045" s="213"/>
      <c r="BC1045" s="213"/>
      <c r="BD1045" s="213"/>
      <c r="BE1045" s="213"/>
      <c r="BF1045" s="213"/>
      <c r="BG1045" s="213"/>
      <c r="BH1045" s="213"/>
      <c r="BI1045" s="213"/>
      <c r="BJ1045" s="213"/>
      <c r="BK1045" s="213"/>
      <c r="BL1045" s="213"/>
      <c r="BM1045" s="218"/>
    </row>
    <row r="1046" spans="1:65">
      <c r="A1046" s="29"/>
      <c r="B1046" s="20" t="s">
        <v>260</v>
      </c>
      <c r="C1046" s="12"/>
      <c r="D1046" s="219">
        <v>73.833333333333329</v>
      </c>
      <c r="E1046" s="219">
        <v>77.096260632042387</v>
      </c>
      <c r="F1046" s="219">
        <v>72.22075000000001</v>
      </c>
      <c r="G1046" s="219">
        <v>46.5</v>
      </c>
      <c r="H1046" s="219">
        <v>74.833333333333329</v>
      </c>
      <c r="I1046" s="219">
        <v>74.333333333333329</v>
      </c>
      <c r="J1046" s="219">
        <v>76.166666666666671</v>
      </c>
      <c r="K1046" s="219">
        <v>79</v>
      </c>
      <c r="L1046" s="219">
        <v>75.833333333333329</v>
      </c>
      <c r="M1046" s="219">
        <v>75.333333333333329</v>
      </c>
      <c r="N1046" s="219">
        <v>77.761743312581672</v>
      </c>
      <c r="O1046" s="219">
        <v>76.5</v>
      </c>
      <c r="P1046" s="219">
        <v>75.5</v>
      </c>
      <c r="Q1046" s="219">
        <v>81.333333333333329</v>
      </c>
      <c r="R1046" s="219">
        <v>74.166666666666671</v>
      </c>
      <c r="S1046" s="219">
        <v>78.166666666666671</v>
      </c>
      <c r="T1046" s="219">
        <v>64</v>
      </c>
      <c r="U1046" s="219">
        <v>74.254999999999995</v>
      </c>
      <c r="V1046" s="219">
        <v>75</v>
      </c>
      <c r="W1046" s="219">
        <v>75.778000000000006</v>
      </c>
      <c r="X1046" s="212"/>
      <c r="Y1046" s="213"/>
      <c r="Z1046" s="213"/>
      <c r="AA1046" s="213"/>
      <c r="AB1046" s="213"/>
      <c r="AC1046" s="213"/>
      <c r="AD1046" s="213"/>
      <c r="AE1046" s="213"/>
      <c r="AF1046" s="213"/>
      <c r="AG1046" s="213"/>
      <c r="AH1046" s="213"/>
      <c r="AI1046" s="213"/>
      <c r="AJ1046" s="213"/>
      <c r="AK1046" s="213"/>
      <c r="AL1046" s="213"/>
      <c r="AM1046" s="213"/>
      <c r="AN1046" s="213"/>
      <c r="AO1046" s="213"/>
      <c r="AP1046" s="213"/>
      <c r="AQ1046" s="213"/>
      <c r="AR1046" s="213"/>
      <c r="AS1046" s="213"/>
      <c r="AT1046" s="213"/>
      <c r="AU1046" s="213"/>
      <c r="AV1046" s="213"/>
      <c r="AW1046" s="213"/>
      <c r="AX1046" s="213"/>
      <c r="AY1046" s="213"/>
      <c r="AZ1046" s="213"/>
      <c r="BA1046" s="213"/>
      <c r="BB1046" s="213"/>
      <c r="BC1046" s="213"/>
      <c r="BD1046" s="213"/>
      <c r="BE1046" s="213"/>
      <c r="BF1046" s="213"/>
      <c r="BG1046" s="213"/>
      <c r="BH1046" s="213"/>
      <c r="BI1046" s="213"/>
      <c r="BJ1046" s="213"/>
      <c r="BK1046" s="213"/>
      <c r="BL1046" s="213"/>
      <c r="BM1046" s="218"/>
    </row>
    <row r="1047" spans="1:65">
      <c r="A1047" s="29"/>
      <c r="B1047" s="3" t="s">
        <v>261</v>
      </c>
      <c r="C1047" s="28"/>
      <c r="D1047" s="215">
        <v>74.5</v>
      </c>
      <c r="E1047" s="215">
        <v>77.187566217088516</v>
      </c>
      <c r="F1047" s="215">
        <v>72.828000000000003</v>
      </c>
      <c r="G1047" s="215">
        <v>47</v>
      </c>
      <c r="H1047" s="215">
        <v>75</v>
      </c>
      <c r="I1047" s="215">
        <v>74</v>
      </c>
      <c r="J1047" s="215">
        <v>76</v>
      </c>
      <c r="K1047" s="215">
        <v>79</v>
      </c>
      <c r="L1047" s="215">
        <v>76</v>
      </c>
      <c r="M1047" s="215">
        <v>75</v>
      </c>
      <c r="N1047" s="215">
        <v>77.625625967726876</v>
      </c>
      <c r="O1047" s="215">
        <v>76.5</v>
      </c>
      <c r="P1047" s="215">
        <v>75.5</v>
      </c>
      <c r="Q1047" s="215">
        <v>81.5</v>
      </c>
      <c r="R1047" s="215">
        <v>74.5</v>
      </c>
      <c r="S1047" s="215">
        <v>78</v>
      </c>
      <c r="T1047" s="215">
        <v>62.5</v>
      </c>
      <c r="U1047" s="215">
        <v>74.28</v>
      </c>
      <c r="V1047" s="215">
        <v>75</v>
      </c>
      <c r="W1047" s="215">
        <v>75.813000000000002</v>
      </c>
      <c r="X1047" s="212"/>
      <c r="Y1047" s="213"/>
      <c r="Z1047" s="213"/>
      <c r="AA1047" s="213"/>
      <c r="AB1047" s="213"/>
      <c r="AC1047" s="213"/>
      <c r="AD1047" s="213"/>
      <c r="AE1047" s="213"/>
      <c r="AF1047" s="213"/>
      <c r="AG1047" s="213"/>
      <c r="AH1047" s="213"/>
      <c r="AI1047" s="213"/>
      <c r="AJ1047" s="213"/>
      <c r="AK1047" s="213"/>
      <c r="AL1047" s="213"/>
      <c r="AM1047" s="213"/>
      <c r="AN1047" s="213"/>
      <c r="AO1047" s="213"/>
      <c r="AP1047" s="213"/>
      <c r="AQ1047" s="213"/>
      <c r="AR1047" s="213"/>
      <c r="AS1047" s="213"/>
      <c r="AT1047" s="213"/>
      <c r="AU1047" s="213"/>
      <c r="AV1047" s="213"/>
      <c r="AW1047" s="213"/>
      <c r="AX1047" s="213"/>
      <c r="AY1047" s="213"/>
      <c r="AZ1047" s="213"/>
      <c r="BA1047" s="213"/>
      <c r="BB1047" s="213"/>
      <c r="BC1047" s="213"/>
      <c r="BD1047" s="213"/>
      <c r="BE1047" s="213"/>
      <c r="BF1047" s="213"/>
      <c r="BG1047" s="213"/>
      <c r="BH1047" s="213"/>
      <c r="BI1047" s="213"/>
      <c r="BJ1047" s="213"/>
      <c r="BK1047" s="213"/>
      <c r="BL1047" s="213"/>
      <c r="BM1047" s="218"/>
    </row>
    <row r="1048" spans="1:65">
      <c r="A1048" s="29"/>
      <c r="B1048" s="3" t="s">
        <v>262</v>
      </c>
      <c r="C1048" s="28"/>
      <c r="D1048" s="224">
        <v>1.9407902170679516</v>
      </c>
      <c r="E1048" s="224">
        <v>0.73385977664448809</v>
      </c>
      <c r="F1048" s="224">
        <v>4.2842183155156839</v>
      </c>
      <c r="G1048" s="224">
        <v>7.1203932475671596</v>
      </c>
      <c r="H1048" s="224">
        <v>2.0412414523193148</v>
      </c>
      <c r="I1048" s="224">
        <v>0.5163977794943222</v>
      </c>
      <c r="J1048" s="224">
        <v>1.1690451944500122</v>
      </c>
      <c r="K1048" s="224">
        <v>0.63245553203367588</v>
      </c>
      <c r="L1048" s="224">
        <v>0.752772652709081</v>
      </c>
      <c r="M1048" s="224">
        <v>1.3662601021279464</v>
      </c>
      <c r="N1048" s="224">
        <v>0.45991579822267986</v>
      </c>
      <c r="O1048" s="224">
        <v>0.54772255750516607</v>
      </c>
      <c r="P1048" s="224">
        <v>1.0488088481701516</v>
      </c>
      <c r="Q1048" s="224">
        <v>2.503331114069145</v>
      </c>
      <c r="R1048" s="224">
        <v>3.5449494589721118</v>
      </c>
      <c r="S1048" s="224">
        <v>0.752772652709081</v>
      </c>
      <c r="T1048" s="224">
        <v>3.40587727318528</v>
      </c>
      <c r="U1048" s="224">
        <v>0.54599450546685657</v>
      </c>
      <c r="V1048" s="224">
        <v>0</v>
      </c>
      <c r="W1048" s="224">
        <v>0.95516092884916426</v>
      </c>
      <c r="X1048" s="221"/>
      <c r="Y1048" s="222"/>
      <c r="Z1048" s="222"/>
      <c r="AA1048" s="222"/>
      <c r="AB1048" s="222"/>
      <c r="AC1048" s="222"/>
      <c r="AD1048" s="222"/>
      <c r="AE1048" s="222"/>
      <c r="AF1048" s="222"/>
      <c r="AG1048" s="222"/>
      <c r="AH1048" s="222"/>
      <c r="AI1048" s="222"/>
      <c r="AJ1048" s="222"/>
      <c r="AK1048" s="222"/>
      <c r="AL1048" s="222"/>
      <c r="AM1048" s="222"/>
      <c r="AN1048" s="222"/>
      <c r="AO1048" s="222"/>
      <c r="AP1048" s="222"/>
      <c r="AQ1048" s="222"/>
      <c r="AR1048" s="222"/>
      <c r="AS1048" s="222"/>
      <c r="AT1048" s="222"/>
      <c r="AU1048" s="222"/>
      <c r="AV1048" s="222"/>
      <c r="AW1048" s="222"/>
      <c r="AX1048" s="222"/>
      <c r="AY1048" s="222"/>
      <c r="AZ1048" s="222"/>
      <c r="BA1048" s="222"/>
      <c r="BB1048" s="222"/>
      <c r="BC1048" s="222"/>
      <c r="BD1048" s="222"/>
      <c r="BE1048" s="222"/>
      <c r="BF1048" s="222"/>
      <c r="BG1048" s="222"/>
      <c r="BH1048" s="222"/>
      <c r="BI1048" s="222"/>
      <c r="BJ1048" s="222"/>
      <c r="BK1048" s="222"/>
      <c r="BL1048" s="222"/>
      <c r="BM1048" s="225"/>
    </row>
    <row r="1049" spans="1:65">
      <c r="A1049" s="29"/>
      <c r="B1049" s="3" t="s">
        <v>86</v>
      </c>
      <c r="C1049" s="28"/>
      <c r="D1049" s="13">
        <v>2.6286097748098668E-2</v>
      </c>
      <c r="E1049" s="13">
        <v>9.5187467022166405E-3</v>
      </c>
      <c r="F1049" s="13">
        <v>5.9321155146072058E-2</v>
      </c>
      <c r="G1049" s="13">
        <v>0.15312673650682063</v>
      </c>
      <c r="H1049" s="13">
        <v>2.7277168627875031E-2</v>
      </c>
      <c r="I1049" s="13">
        <v>6.9470553295200299E-3</v>
      </c>
      <c r="J1049" s="13">
        <v>1.5348514587965148E-2</v>
      </c>
      <c r="K1049" s="13">
        <v>8.0057662282743778E-3</v>
      </c>
      <c r="L1049" s="13">
        <v>9.9266723434164542E-3</v>
      </c>
      <c r="M1049" s="13">
        <v>1.8136196045946192E-2</v>
      </c>
      <c r="N1049" s="13">
        <v>5.9144224220120658E-3</v>
      </c>
      <c r="O1049" s="13">
        <v>7.1597719935315831E-3</v>
      </c>
      <c r="P1049" s="13">
        <v>1.3891507922783465E-2</v>
      </c>
      <c r="Q1049" s="13">
        <v>3.0778661238555063E-2</v>
      </c>
      <c r="R1049" s="13">
        <v>4.7797071356927345E-2</v>
      </c>
      <c r="S1049" s="13">
        <v>9.6303537660010364E-3</v>
      </c>
      <c r="T1049" s="13">
        <v>5.321683239352E-2</v>
      </c>
      <c r="U1049" s="13">
        <v>7.352966203849661E-3</v>
      </c>
      <c r="V1049" s="13">
        <v>0</v>
      </c>
      <c r="W1049" s="13">
        <v>1.2604726026672177E-2</v>
      </c>
      <c r="X1049" s="149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55"/>
    </row>
    <row r="1050" spans="1:65">
      <c r="A1050" s="29"/>
      <c r="B1050" s="3" t="s">
        <v>263</v>
      </c>
      <c r="C1050" s="28"/>
      <c r="D1050" s="13">
        <v>-2.625761112614089E-2</v>
      </c>
      <c r="E1050" s="13">
        <v>1.6775128682888774E-2</v>
      </c>
      <c r="F1050" s="13">
        <v>-4.7524980163497377E-2</v>
      </c>
      <c r="G1050" s="13">
        <v>-0.38674012077695996</v>
      </c>
      <c r="H1050" s="13">
        <v>-1.3069226626720609E-2</v>
      </c>
      <c r="I1050" s="13">
        <v>-1.9663418876430749E-2</v>
      </c>
      <c r="J1050" s="13">
        <v>4.5152860391730609E-3</v>
      </c>
      <c r="K1050" s="13">
        <v>4.1882375454197041E-2</v>
      </c>
      <c r="L1050" s="13">
        <v>1.1915787269956013E-4</v>
      </c>
      <c r="M1050" s="13">
        <v>-6.47503437701058E-3</v>
      </c>
      <c r="N1050" s="13">
        <v>2.555177015154575E-2</v>
      </c>
      <c r="O1050" s="13">
        <v>8.9114142056463397E-3</v>
      </c>
      <c r="P1050" s="13">
        <v>-4.2769702937737186E-3</v>
      </c>
      <c r="Q1050" s="13">
        <v>7.2655272619510658E-2</v>
      </c>
      <c r="R1050" s="13">
        <v>-2.1861482959667278E-2</v>
      </c>
      <c r="S1050" s="13">
        <v>3.0892055038013622E-2</v>
      </c>
      <c r="T1050" s="13">
        <v>-0.15594339203710628</v>
      </c>
      <c r="U1050" s="13">
        <v>-2.0696508995551977E-2</v>
      </c>
      <c r="V1050" s="13">
        <v>-1.0871162543483859E-2</v>
      </c>
      <c r="W1050" s="13">
        <v>-6.1059940293484161E-4</v>
      </c>
      <c r="X1050" s="149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5"/>
    </row>
    <row r="1051" spans="1:65">
      <c r="A1051" s="29"/>
      <c r="B1051" s="45" t="s">
        <v>264</v>
      </c>
      <c r="C1051" s="46"/>
      <c r="D1051" s="44">
        <v>0.89</v>
      </c>
      <c r="E1051" s="44">
        <v>0.94</v>
      </c>
      <c r="F1051" s="44">
        <v>1.79</v>
      </c>
      <c r="G1051" s="44">
        <v>16.170000000000002</v>
      </c>
      <c r="H1051" s="44">
        <v>0.33</v>
      </c>
      <c r="I1051" s="44">
        <v>0.61</v>
      </c>
      <c r="J1051" s="44">
        <v>0.42</v>
      </c>
      <c r="K1051" s="44">
        <v>2</v>
      </c>
      <c r="L1051" s="44">
        <v>0.23</v>
      </c>
      <c r="M1051" s="44">
        <v>0.05</v>
      </c>
      <c r="N1051" s="44">
        <v>1.31</v>
      </c>
      <c r="O1051" s="44">
        <v>0.61</v>
      </c>
      <c r="P1051" s="44">
        <v>0.05</v>
      </c>
      <c r="Q1051" s="44">
        <v>3.31</v>
      </c>
      <c r="R1051" s="44">
        <v>0.7</v>
      </c>
      <c r="S1051" s="44">
        <v>1.54</v>
      </c>
      <c r="T1051" s="44">
        <v>6.38</v>
      </c>
      <c r="U1051" s="44">
        <v>0.65</v>
      </c>
      <c r="V1051" s="44">
        <v>0.23</v>
      </c>
      <c r="W1051" s="44">
        <v>0.2</v>
      </c>
      <c r="X1051" s="149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5"/>
    </row>
    <row r="1052" spans="1:65">
      <c r="B1052" s="30"/>
      <c r="C1052" s="20"/>
      <c r="D1052" s="20"/>
      <c r="E1052" s="20"/>
      <c r="F1052" s="20"/>
      <c r="G1052" s="20"/>
      <c r="H1052" s="20"/>
      <c r="I1052" s="20"/>
      <c r="J1052" s="20"/>
      <c r="K1052" s="20"/>
      <c r="L1052" s="20"/>
      <c r="M1052" s="20"/>
      <c r="N1052" s="20"/>
      <c r="O1052" s="20"/>
      <c r="P1052" s="20"/>
      <c r="Q1052" s="20"/>
      <c r="R1052" s="20"/>
      <c r="S1052" s="20"/>
      <c r="T1052" s="20"/>
      <c r="U1052" s="20"/>
      <c r="V1052" s="20"/>
      <c r="W1052" s="20"/>
      <c r="BM1052" s="55"/>
    </row>
    <row r="1053" spans="1:65" ht="15">
      <c r="B1053" s="8" t="s">
        <v>541</v>
      </c>
      <c r="BM1053" s="27" t="s">
        <v>66</v>
      </c>
    </row>
    <row r="1054" spans="1:65" ht="15">
      <c r="A1054" s="24" t="s">
        <v>35</v>
      </c>
      <c r="B1054" s="18" t="s">
        <v>110</v>
      </c>
      <c r="C1054" s="15" t="s">
        <v>111</v>
      </c>
      <c r="D1054" s="16" t="s">
        <v>229</v>
      </c>
      <c r="E1054" s="17" t="s">
        <v>229</v>
      </c>
      <c r="F1054" s="17" t="s">
        <v>229</v>
      </c>
      <c r="G1054" s="17" t="s">
        <v>229</v>
      </c>
      <c r="H1054" s="17" t="s">
        <v>229</v>
      </c>
      <c r="I1054" s="17" t="s">
        <v>229</v>
      </c>
      <c r="J1054" s="17" t="s">
        <v>229</v>
      </c>
      <c r="K1054" s="17" t="s">
        <v>229</v>
      </c>
      <c r="L1054" s="17" t="s">
        <v>229</v>
      </c>
      <c r="M1054" s="17" t="s">
        <v>229</v>
      </c>
      <c r="N1054" s="17" t="s">
        <v>229</v>
      </c>
      <c r="O1054" s="17" t="s">
        <v>229</v>
      </c>
      <c r="P1054" s="17" t="s">
        <v>229</v>
      </c>
      <c r="Q1054" s="17" t="s">
        <v>229</v>
      </c>
      <c r="R1054" s="17" t="s">
        <v>229</v>
      </c>
      <c r="S1054" s="17" t="s">
        <v>229</v>
      </c>
      <c r="T1054" s="17" t="s">
        <v>229</v>
      </c>
      <c r="U1054" s="149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7">
        <v>1</v>
      </c>
    </row>
    <row r="1055" spans="1:65">
      <c r="A1055" s="29"/>
      <c r="B1055" s="19" t="s">
        <v>230</v>
      </c>
      <c r="C1055" s="9" t="s">
        <v>230</v>
      </c>
      <c r="D1055" s="147" t="s">
        <v>233</v>
      </c>
      <c r="E1055" s="148" t="s">
        <v>234</v>
      </c>
      <c r="F1055" s="148" t="s">
        <v>238</v>
      </c>
      <c r="G1055" s="148" t="s">
        <v>239</v>
      </c>
      <c r="H1055" s="148" t="s">
        <v>240</v>
      </c>
      <c r="I1055" s="148" t="s">
        <v>241</v>
      </c>
      <c r="J1055" s="148" t="s">
        <v>242</v>
      </c>
      <c r="K1055" s="148" t="s">
        <v>243</v>
      </c>
      <c r="L1055" s="148" t="s">
        <v>244</v>
      </c>
      <c r="M1055" s="148" t="s">
        <v>245</v>
      </c>
      <c r="N1055" s="148" t="s">
        <v>246</v>
      </c>
      <c r="O1055" s="148" t="s">
        <v>247</v>
      </c>
      <c r="P1055" s="148" t="s">
        <v>248</v>
      </c>
      <c r="Q1055" s="148" t="s">
        <v>249</v>
      </c>
      <c r="R1055" s="148" t="s">
        <v>250</v>
      </c>
      <c r="S1055" s="148" t="s">
        <v>284</v>
      </c>
      <c r="T1055" s="148" t="s">
        <v>253</v>
      </c>
      <c r="U1055" s="149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7" t="s">
        <v>3</v>
      </c>
    </row>
    <row r="1056" spans="1:65">
      <c r="A1056" s="29"/>
      <c r="B1056" s="19"/>
      <c r="C1056" s="9"/>
      <c r="D1056" s="10" t="s">
        <v>300</v>
      </c>
      <c r="E1056" s="11" t="s">
        <v>300</v>
      </c>
      <c r="F1056" s="11" t="s">
        <v>301</v>
      </c>
      <c r="G1056" s="11" t="s">
        <v>300</v>
      </c>
      <c r="H1056" s="11" t="s">
        <v>301</v>
      </c>
      <c r="I1056" s="11" t="s">
        <v>301</v>
      </c>
      <c r="J1056" s="11" t="s">
        <v>301</v>
      </c>
      <c r="K1056" s="11" t="s">
        <v>301</v>
      </c>
      <c r="L1056" s="11" t="s">
        <v>301</v>
      </c>
      <c r="M1056" s="11" t="s">
        <v>114</v>
      </c>
      <c r="N1056" s="11" t="s">
        <v>301</v>
      </c>
      <c r="O1056" s="11" t="s">
        <v>300</v>
      </c>
      <c r="P1056" s="11" t="s">
        <v>300</v>
      </c>
      <c r="Q1056" s="11" t="s">
        <v>300</v>
      </c>
      <c r="R1056" s="11" t="s">
        <v>301</v>
      </c>
      <c r="S1056" s="11" t="s">
        <v>301</v>
      </c>
      <c r="T1056" s="11" t="s">
        <v>114</v>
      </c>
      <c r="U1056" s="149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7">
        <v>1</v>
      </c>
    </row>
    <row r="1057" spans="1:65">
      <c r="A1057" s="29"/>
      <c r="B1057" s="19"/>
      <c r="C1057" s="9"/>
      <c r="D1057" s="25"/>
      <c r="E1057" s="25"/>
      <c r="F1057" s="25"/>
      <c r="G1057" s="25"/>
      <c r="H1057" s="25"/>
      <c r="I1057" s="25"/>
      <c r="J1057" s="25"/>
      <c r="K1057" s="25"/>
      <c r="L1057" s="25"/>
      <c r="M1057" s="25"/>
      <c r="N1057" s="25"/>
      <c r="O1057" s="25"/>
      <c r="P1057" s="25"/>
      <c r="Q1057" s="25"/>
      <c r="R1057" s="25"/>
      <c r="S1057" s="25"/>
      <c r="T1057" s="25"/>
      <c r="U1057" s="149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7">
        <v>2</v>
      </c>
    </row>
    <row r="1058" spans="1:65">
      <c r="A1058" s="29"/>
      <c r="B1058" s="18">
        <v>1</v>
      </c>
      <c r="C1058" s="14">
        <v>1</v>
      </c>
      <c r="D1058" s="220">
        <v>41.1</v>
      </c>
      <c r="E1058" s="220">
        <v>46.624160562171589</v>
      </c>
      <c r="F1058" s="220">
        <v>41.9</v>
      </c>
      <c r="G1058" s="227">
        <v>29.8</v>
      </c>
      <c r="H1058" s="220">
        <v>44.3</v>
      </c>
      <c r="I1058" s="220">
        <v>42.7</v>
      </c>
      <c r="J1058" s="220">
        <v>45.3</v>
      </c>
      <c r="K1058" s="220">
        <v>43.8</v>
      </c>
      <c r="L1058" s="220">
        <v>43.9</v>
      </c>
      <c r="M1058" s="227">
        <v>27.246056344100005</v>
      </c>
      <c r="N1058" s="220">
        <v>36.42</v>
      </c>
      <c r="O1058" s="220">
        <v>40</v>
      </c>
      <c r="P1058" s="220">
        <v>39.9</v>
      </c>
      <c r="Q1058" s="220">
        <v>46.4</v>
      </c>
      <c r="R1058" s="220">
        <v>40.1</v>
      </c>
      <c r="S1058" s="220">
        <v>44.1</v>
      </c>
      <c r="T1058" s="220">
        <v>34.29</v>
      </c>
      <c r="U1058" s="221"/>
      <c r="V1058" s="222"/>
      <c r="W1058" s="222"/>
      <c r="X1058" s="222"/>
      <c r="Y1058" s="222"/>
      <c r="Z1058" s="222"/>
      <c r="AA1058" s="222"/>
      <c r="AB1058" s="222"/>
      <c r="AC1058" s="222"/>
      <c r="AD1058" s="222"/>
      <c r="AE1058" s="222"/>
      <c r="AF1058" s="222"/>
      <c r="AG1058" s="222"/>
      <c r="AH1058" s="222"/>
      <c r="AI1058" s="222"/>
      <c r="AJ1058" s="222"/>
      <c r="AK1058" s="222"/>
      <c r="AL1058" s="222"/>
      <c r="AM1058" s="222"/>
      <c r="AN1058" s="222"/>
      <c r="AO1058" s="222"/>
      <c r="AP1058" s="222"/>
      <c r="AQ1058" s="222"/>
      <c r="AR1058" s="222"/>
      <c r="AS1058" s="222"/>
      <c r="AT1058" s="222"/>
      <c r="AU1058" s="222"/>
      <c r="AV1058" s="222"/>
      <c r="AW1058" s="222"/>
      <c r="AX1058" s="222"/>
      <c r="AY1058" s="222"/>
      <c r="AZ1058" s="222"/>
      <c r="BA1058" s="222"/>
      <c r="BB1058" s="222"/>
      <c r="BC1058" s="222"/>
      <c r="BD1058" s="222"/>
      <c r="BE1058" s="222"/>
      <c r="BF1058" s="222"/>
      <c r="BG1058" s="222"/>
      <c r="BH1058" s="222"/>
      <c r="BI1058" s="222"/>
      <c r="BJ1058" s="222"/>
      <c r="BK1058" s="222"/>
      <c r="BL1058" s="222"/>
      <c r="BM1058" s="223">
        <v>1</v>
      </c>
    </row>
    <row r="1059" spans="1:65">
      <c r="A1059" s="29"/>
      <c r="B1059" s="19">
        <v>1</v>
      </c>
      <c r="C1059" s="9">
        <v>2</v>
      </c>
      <c r="D1059" s="224">
        <v>40.799999999999997</v>
      </c>
      <c r="E1059" s="224">
        <v>46.359050151244674</v>
      </c>
      <c r="F1059" s="224">
        <v>41.4</v>
      </c>
      <c r="G1059" s="229">
        <v>30.9</v>
      </c>
      <c r="H1059" s="224">
        <v>45.1</v>
      </c>
      <c r="I1059" s="224">
        <v>44.9</v>
      </c>
      <c r="J1059" s="224">
        <v>46.6</v>
      </c>
      <c r="K1059" s="224">
        <v>42.4</v>
      </c>
      <c r="L1059" s="224">
        <v>44.6</v>
      </c>
      <c r="M1059" s="229">
        <v>31.229804585100002</v>
      </c>
      <c r="N1059" s="224">
        <v>36.32</v>
      </c>
      <c r="O1059" s="224">
        <v>37.5</v>
      </c>
      <c r="P1059" s="224">
        <v>39.9</v>
      </c>
      <c r="Q1059" s="228">
        <v>43.8</v>
      </c>
      <c r="R1059" s="224">
        <v>43.6</v>
      </c>
      <c r="S1059" s="224">
        <v>48.9</v>
      </c>
      <c r="T1059" s="224">
        <v>36.020000000000003</v>
      </c>
      <c r="U1059" s="221"/>
      <c r="V1059" s="222"/>
      <c r="W1059" s="222"/>
      <c r="X1059" s="222"/>
      <c r="Y1059" s="222"/>
      <c r="Z1059" s="222"/>
      <c r="AA1059" s="222"/>
      <c r="AB1059" s="222"/>
      <c r="AC1059" s="222"/>
      <c r="AD1059" s="222"/>
      <c r="AE1059" s="222"/>
      <c r="AF1059" s="222"/>
      <c r="AG1059" s="222"/>
      <c r="AH1059" s="222"/>
      <c r="AI1059" s="222"/>
      <c r="AJ1059" s="222"/>
      <c r="AK1059" s="222"/>
      <c r="AL1059" s="222"/>
      <c r="AM1059" s="222"/>
      <c r="AN1059" s="222"/>
      <c r="AO1059" s="222"/>
      <c r="AP1059" s="222"/>
      <c r="AQ1059" s="222"/>
      <c r="AR1059" s="222"/>
      <c r="AS1059" s="222"/>
      <c r="AT1059" s="222"/>
      <c r="AU1059" s="222"/>
      <c r="AV1059" s="222"/>
      <c r="AW1059" s="222"/>
      <c r="AX1059" s="222"/>
      <c r="AY1059" s="222"/>
      <c r="AZ1059" s="222"/>
      <c r="BA1059" s="222"/>
      <c r="BB1059" s="222"/>
      <c r="BC1059" s="222"/>
      <c r="BD1059" s="222"/>
      <c r="BE1059" s="222"/>
      <c r="BF1059" s="222"/>
      <c r="BG1059" s="222"/>
      <c r="BH1059" s="222"/>
      <c r="BI1059" s="222"/>
      <c r="BJ1059" s="222"/>
      <c r="BK1059" s="222"/>
      <c r="BL1059" s="222"/>
      <c r="BM1059" s="223">
        <v>34</v>
      </c>
    </row>
    <row r="1060" spans="1:65">
      <c r="A1060" s="29"/>
      <c r="B1060" s="19">
        <v>1</v>
      </c>
      <c r="C1060" s="9">
        <v>3</v>
      </c>
      <c r="D1060" s="224">
        <v>42.8</v>
      </c>
      <c r="E1060" s="224">
        <v>44.624891595163</v>
      </c>
      <c r="F1060" s="224">
        <v>43.4</v>
      </c>
      <c r="G1060" s="229">
        <v>30.3</v>
      </c>
      <c r="H1060" s="224">
        <v>45.6</v>
      </c>
      <c r="I1060" s="224">
        <v>43.2</v>
      </c>
      <c r="J1060" s="224">
        <v>44.9</v>
      </c>
      <c r="K1060" s="224">
        <v>41.4</v>
      </c>
      <c r="L1060" s="224">
        <v>46.4</v>
      </c>
      <c r="M1060" s="229">
        <v>28.766353099954522</v>
      </c>
      <c r="N1060" s="224">
        <v>36.93</v>
      </c>
      <c r="O1060" s="224">
        <v>38.299999999999997</v>
      </c>
      <c r="P1060" s="224">
        <v>40.700000000000003</v>
      </c>
      <c r="Q1060" s="224">
        <v>47.1</v>
      </c>
      <c r="R1060" s="224">
        <v>42.8</v>
      </c>
      <c r="S1060" s="224">
        <v>44.3</v>
      </c>
      <c r="T1060" s="224">
        <v>35.11</v>
      </c>
      <c r="U1060" s="221"/>
      <c r="V1060" s="222"/>
      <c r="W1060" s="222"/>
      <c r="X1060" s="222"/>
      <c r="Y1060" s="222"/>
      <c r="Z1060" s="222"/>
      <c r="AA1060" s="222"/>
      <c r="AB1060" s="222"/>
      <c r="AC1060" s="222"/>
      <c r="AD1060" s="222"/>
      <c r="AE1060" s="222"/>
      <c r="AF1060" s="222"/>
      <c r="AG1060" s="222"/>
      <c r="AH1060" s="222"/>
      <c r="AI1060" s="222"/>
      <c r="AJ1060" s="222"/>
      <c r="AK1060" s="222"/>
      <c r="AL1060" s="222"/>
      <c r="AM1060" s="222"/>
      <c r="AN1060" s="222"/>
      <c r="AO1060" s="222"/>
      <c r="AP1060" s="222"/>
      <c r="AQ1060" s="222"/>
      <c r="AR1060" s="222"/>
      <c r="AS1060" s="222"/>
      <c r="AT1060" s="222"/>
      <c r="AU1060" s="222"/>
      <c r="AV1060" s="222"/>
      <c r="AW1060" s="222"/>
      <c r="AX1060" s="222"/>
      <c r="AY1060" s="222"/>
      <c r="AZ1060" s="222"/>
      <c r="BA1060" s="222"/>
      <c r="BB1060" s="222"/>
      <c r="BC1060" s="222"/>
      <c r="BD1060" s="222"/>
      <c r="BE1060" s="222"/>
      <c r="BF1060" s="222"/>
      <c r="BG1060" s="222"/>
      <c r="BH1060" s="222"/>
      <c r="BI1060" s="222"/>
      <c r="BJ1060" s="222"/>
      <c r="BK1060" s="222"/>
      <c r="BL1060" s="222"/>
      <c r="BM1060" s="223">
        <v>16</v>
      </c>
    </row>
    <row r="1061" spans="1:65">
      <c r="A1061" s="29"/>
      <c r="B1061" s="19">
        <v>1</v>
      </c>
      <c r="C1061" s="9">
        <v>4</v>
      </c>
      <c r="D1061" s="224">
        <v>44.1</v>
      </c>
      <c r="E1061" s="224">
        <v>44.012097623167442</v>
      </c>
      <c r="F1061" s="224">
        <v>42</v>
      </c>
      <c r="G1061" s="229">
        <v>29.8</v>
      </c>
      <c r="H1061" s="224">
        <v>45.5</v>
      </c>
      <c r="I1061" s="224">
        <v>43.8</v>
      </c>
      <c r="J1061" s="224">
        <v>47.5</v>
      </c>
      <c r="K1061" s="224">
        <v>41.5</v>
      </c>
      <c r="L1061" s="224">
        <v>45</v>
      </c>
      <c r="M1061" s="229">
        <v>33.897851756266668</v>
      </c>
      <c r="N1061" s="224">
        <v>36.72</v>
      </c>
      <c r="O1061" s="224">
        <v>37.200000000000003</v>
      </c>
      <c r="P1061" s="224">
        <v>41.9</v>
      </c>
      <c r="Q1061" s="224">
        <v>45.8</v>
      </c>
      <c r="R1061" s="224">
        <v>42</v>
      </c>
      <c r="S1061" s="224">
        <v>44</v>
      </c>
      <c r="T1061" s="224">
        <v>35</v>
      </c>
      <c r="U1061" s="221"/>
      <c r="V1061" s="222"/>
      <c r="W1061" s="222"/>
      <c r="X1061" s="222"/>
      <c r="Y1061" s="222"/>
      <c r="Z1061" s="222"/>
      <c r="AA1061" s="222"/>
      <c r="AB1061" s="222"/>
      <c r="AC1061" s="222"/>
      <c r="AD1061" s="222"/>
      <c r="AE1061" s="222"/>
      <c r="AF1061" s="222"/>
      <c r="AG1061" s="222"/>
      <c r="AH1061" s="222"/>
      <c r="AI1061" s="222"/>
      <c r="AJ1061" s="222"/>
      <c r="AK1061" s="222"/>
      <c r="AL1061" s="222"/>
      <c r="AM1061" s="222"/>
      <c r="AN1061" s="222"/>
      <c r="AO1061" s="222"/>
      <c r="AP1061" s="222"/>
      <c r="AQ1061" s="222"/>
      <c r="AR1061" s="222"/>
      <c r="AS1061" s="222"/>
      <c r="AT1061" s="222"/>
      <c r="AU1061" s="222"/>
      <c r="AV1061" s="222"/>
      <c r="AW1061" s="222"/>
      <c r="AX1061" s="222"/>
      <c r="AY1061" s="222"/>
      <c r="AZ1061" s="222"/>
      <c r="BA1061" s="222"/>
      <c r="BB1061" s="222"/>
      <c r="BC1061" s="222"/>
      <c r="BD1061" s="222"/>
      <c r="BE1061" s="222"/>
      <c r="BF1061" s="222"/>
      <c r="BG1061" s="222"/>
      <c r="BH1061" s="222"/>
      <c r="BI1061" s="222"/>
      <c r="BJ1061" s="222"/>
      <c r="BK1061" s="222"/>
      <c r="BL1061" s="222"/>
      <c r="BM1061" s="223">
        <v>42.515856464184957</v>
      </c>
    </row>
    <row r="1062" spans="1:65">
      <c r="A1062" s="29"/>
      <c r="B1062" s="19">
        <v>1</v>
      </c>
      <c r="C1062" s="9">
        <v>5</v>
      </c>
      <c r="D1062" s="224">
        <v>42.2</v>
      </c>
      <c r="E1062" s="224">
        <v>45.986012126178537</v>
      </c>
      <c r="F1062" s="224">
        <v>43.2</v>
      </c>
      <c r="G1062" s="229">
        <v>29.5</v>
      </c>
      <c r="H1062" s="224">
        <v>45.4</v>
      </c>
      <c r="I1062" s="228">
        <v>38.5</v>
      </c>
      <c r="J1062" s="224">
        <v>47.7</v>
      </c>
      <c r="K1062" s="224">
        <v>45.1</v>
      </c>
      <c r="L1062" s="224">
        <v>45.8</v>
      </c>
      <c r="M1062" s="229">
        <v>28.976401235100003</v>
      </c>
      <c r="N1062" s="224">
        <v>34.630000000000003</v>
      </c>
      <c r="O1062" s="224">
        <v>36.200000000000003</v>
      </c>
      <c r="P1062" s="224">
        <v>41.6</v>
      </c>
      <c r="Q1062" s="224">
        <v>46.3</v>
      </c>
      <c r="R1062" s="224">
        <v>41.1</v>
      </c>
      <c r="S1062" s="224">
        <v>47.5</v>
      </c>
      <c r="T1062" s="228">
        <v>37.74</v>
      </c>
      <c r="U1062" s="221"/>
      <c r="V1062" s="222"/>
      <c r="W1062" s="222"/>
      <c r="X1062" s="222"/>
      <c r="Y1062" s="222"/>
      <c r="Z1062" s="222"/>
      <c r="AA1062" s="222"/>
      <c r="AB1062" s="222"/>
      <c r="AC1062" s="222"/>
      <c r="AD1062" s="222"/>
      <c r="AE1062" s="222"/>
      <c r="AF1062" s="222"/>
      <c r="AG1062" s="222"/>
      <c r="AH1062" s="222"/>
      <c r="AI1062" s="222"/>
      <c r="AJ1062" s="222"/>
      <c r="AK1062" s="222"/>
      <c r="AL1062" s="222"/>
      <c r="AM1062" s="222"/>
      <c r="AN1062" s="222"/>
      <c r="AO1062" s="222"/>
      <c r="AP1062" s="222"/>
      <c r="AQ1062" s="222"/>
      <c r="AR1062" s="222"/>
      <c r="AS1062" s="222"/>
      <c r="AT1062" s="222"/>
      <c r="AU1062" s="222"/>
      <c r="AV1062" s="222"/>
      <c r="AW1062" s="222"/>
      <c r="AX1062" s="222"/>
      <c r="AY1062" s="222"/>
      <c r="AZ1062" s="222"/>
      <c r="BA1062" s="222"/>
      <c r="BB1062" s="222"/>
      <c r="BC1062" s="222"/>
      <c r="BD1062" s="222"/>
      <c r="BE1062" s="222"/>
      <c r="BF1062" s="222"/>
      <c r="BG1062" s="222"/>
      <c r="BH1062" s="222"/>
      <c r="BI1062" s="222"/>
      <c r="BJ1062" s="222"/>
      <c r="BK1062" s="222"/>
      <c r="BL1062" s="222"/>
      <c r="BM1062" s="223">
        <v>68</v>
      </c>
    </row>
    <row r="1063" spans="1:65">
      <c r="A1063" s="29"/>
      <c r="B1063" s="19">
        <v>1</v>
      </c>
      <c r="C1063" s="9">
        <v>6</v>
      </c>
      <c r="D1063" s="224">
        <v>43.3</v>
      </c>
      <c r="E1063" s="224">
        <v>44.576869718721106</v>
      </c>
      <c r="F1063" s="224">
        <v>42.8</v>
      </c>
      <c r="G1063" s="228">
        <v>27.8</v>
      </c>
      <c r="H1063" s="224">
        <v>46.4</v>
      </c>
      <c r="I1063" s="224">
        <v>44.3</v>
      </c>
      <c r="J1063" s="224">
        <v>47.8</v>
      </c>
      <c r="K1063" s="224">
        <v>44.5</v>
      </c>
      <c r="L1063" s="224">
        <v>44.7</v>
      </c>
      <c r="M1063" s="229">
        <v>33.391823807100003</v>
      </c>
      <c r="N1063" s="224">
        <v>35.32</v>
      </c>
      <c r="O1063" s="224">
        <v>39</v>
      </c>
      <c r="P1063" s="224">
        <v>41.7</v>
      </c>
      <c r="Q1063" s="224">
        <v>45.9</v>
      </c>
      <c r="R1063" s="224">
        <v>39</v>
      </c>
      <c r="S1063" s="224">
        <v>45</v>
      </c>
      <c r="T1063" s="224">
        <v>35.35</v>
      </c>
      <c r="U1063" s="221"/>
      <c r="V1063" s="222"/>
      <c r="W1063" s="222"/>
      <c r="X1063" s="222"/>
      <c r="Y1063" s="222"/>
      <c r="Z1063" s="222"/>
      <c r="AA1063" s="222"/>
      <c r="AB1063" s="222"/>
      <c r="AC1063" s="222"/>
      <c r="AD1063" s="222"/>
      <c r="AE1063" s="222"/>
      <c r="AF1063" s="222"/>
      <c r="AG1063" s="222"/>
      <c r="AH1063" s="222"/>
      <c r="AI1063" s="222"/>
      <c r="AJ1063" s="222"/>
      <c r="AK1063" s="222"/>
      <c r="AL1063" s="222"/>
      <c r="AM1063" s="222"/>
      <c r="AN1063" s="222"/>
      <c r="AO1063" s="222"/>
      <c r="AP1063" s="222"/>
      <c r="AQ1063" s="222"/>
      <c r="AR1063" s="222"/>
      <c r="AS1063" s="222"/>
      <c r="AT1063" s="222"/>
      <c r="AU1063" s="222"/>
      <c r="AV1063" s="222"/>
      <c r="AW1063" s="222"/>
      <c r="AX1063" s="222"/>
      <c r="AY1063" s="222"/>
      <c r="AZ1063" s="222"/>
      <c r="BA1063" s="222"/>
      <c r="BB1063" s="222"/>
      <c r="BC1063" s="222"/>
      <c r="BD1063" s="222"/>
      <c r="BE1063" s="222"/>
      <c r="BF1063" s="222"/>
      <c r="BG1063" s="222"/>
      <c r="BH1063" s="222"/>
      <c r="BI1063" s="222"/>
      <c r="BJ1063" s="222"/>
      <c r="BK1063" s="222"/>
      <c r="BL1063" s="222"/>
      <c r="BM1063" s="225"/>
    </row>
    <row r="1064" spans="1:65">
      <c r="A1064" s="29"/>
      <c r="B1064" s="20" t="s">
        <v>260</v>
      </c>
      <c r="C1064" s="12"/>
      <c r="D1064" s="226">
        <v>42.383333333333333</v>
      </c>
      <c r="E1064" s="226">
        <v>45.363846962774396</v>
      </c>
      <c r="F1064" s="226">
        <v>42.449999999999996</v>
      </c>
      <c r="G1064" s="226">
        <v>29.683333333333337</v>
      </c>
      <c r="H1064" s="226">
        <v>45.383333333333333</v>
      </c>
      <c r="I1064" s="226">
        <v>42.900000000000006</v>
      </c>
      <c r="J1064" s="226">
        <v>46.633333333333333</v>
      </c>
      <c r="K1064" s="226">
        <v>43.116666666666667</v>
      </c>
      <c r="L1064" s="226">
        <v>45.066666666666663</v>
      </c>
      <c r="M1064" s="226">
        <v>30.584715137936868</v>
      </c>
      <c r="N1064" s="226">
        <v>36.056666666666665</v>
      </c>
      <c r="O1064" s="226">
        <v>38.033333333333331</v>
      </c>
      <c r="P1064" s="226">
        <v>40.949999999999996</v>
      </c>
      <c r="Q1064" s="226">
        <v>45.883333333333326</v>
      </c>
      <c r="R1064" s="226">
        <v>41.43333333333333</v>
      </c>
      <c r="S1064" s="226">
        <v>45.633333333333333</v>
      </c>
      <c r="T1064" s="226">
        <v>35.585000000000001</v>
      </c>
      <c r="U1064" s="221"/>
      <c r="V1064" s="222"/>
      <c r="W1064" s="222"/>
      <c r="X1064" s="222"/>
      <c r="Y1064" s="222"/>
      <c r="Z1064" s="222"/>
      <c r="AA1064" s="222"/>
      <c r="AB1064" s="222"/>
      <c r="AC1064" s="222"/>
      <c r="AD1064" s="222"/>
      <c r="AE1064" s="222"/>
      <c r="AF1064" s="222"/>
      <c r="AG1064" s="222"/>
      <c r="AH1064" s="222"/>
      <c r="AI1064" s="222"/>
      <c r="AJ1064" s="222"/>
      <c r="AK1064" s="222"/>
      <c r="AL1064" s="222"/>
      <c r="AM1064" s="222"/>
      <c r="AN1064" s="222"/>
      <c r="AO1064" s="222"/>
      <c r="AP1064" s="222"/>
      <c r="AQ1064" s="222"/>
      <c r="AR1064" s="222"/>
      <c r="AS1064" s="222"/>
      <c r="AT1064" s="222"/>
      <c r="AU1064" s="222"/>
      <c r="AV1064" s="222"/>
      <c r="AW1064" s="222"/>
      <c r="AX1064" s="222"/>
      <c r="AY1064" s="222"/>
      <c r="AZ1064" s="222"/>
      <c r="BA1064" s="222"/>
      <c r="BB1064" s="222"/>
      <c r="BC1064" s="222"/>
      <c r="BD1064" s="222"/>
      <c r="BE1064" s="222"/>
      <c r="BF1064" s="222"/>
      <c r="BG1064" s="222"/>
      <c r="BH1064" s="222"/>
      <c r="BI1064" s="222"/>
      <c r="BJ1064" s="222"/>
      <c r="BK1064" s="222"/>
      <c r="BL1064" s="222"/>
      <c r="BM1064" s="225"/>
    </row>
    <row r="1065" spans="1:65">
      <c r="A1065" s="29"/>
      <c r="B1065" s="3" t="s">
        <v>261</v>
      </c>
      <c r="C1065" s="28"/>
      <c r="D1065" s="224">
        <v>42.5</v>
      </c>
      <c r="E1065" s="224">
        <v>45.305451860670772</v>
      </c>
      <c r="F1065" s="224">
        <v>42.4</v>
      </c>
      <c r="G1065" s="224">
        <v>29.8</v>
      </c>
      <c r="H1065" s="224">
        <v>45.45</v>
      </c>
      <c r="I1065" s="224">
        <v>43.5</v>
      </c>
      <c r="J1065" s="224">
        <v>47.05</v>
      </c>
      <c r="K1065" s="224">
        <v>43.099999999999994</v>
      </c>
      <c r="L1065" s="224">
        <v>44.85</v>
      </c>
      <c r="M1065" s="224">
        <v>30.103102910100002</v>
      </c>
      <c r="N1065" s="224">
        <v>36.370000000000005</v>
      </c>
      <c r="O1065" s="224">
        <v>37.9</v>
      </c>
      <c r="P1065" s="224">
        <v>41.150000000000006</v>
      </c>
      <c r="Q1065" s="224">
        <v>46.099999999999994</v>
      </c>
      <c r="R1065" s="224">
        <v>41.55</v>
      </c>
      <c r="S1065" s="224">
        <v>44.65</v>
      </c>
      <c r="T1065" s="224">
        <v>35.230000000000004</v>
      </c>
      <c r="U1065" s="221"/>
      <c r="V1065" s="222"/>
      <c r="W1065" s="222"/>
      <c r="X1065" s="222"/>
      <c r="Y1065" s="222"/>
      <c r="Z1065" s="222"/>
      <c r="AA1065" s="222"/>
      <c r="AB1065" s="222"/>
      <c r="AC1065" s="222"/>
      <c r="AD1065" s="222"/>
      <c r="AE1065" s="222"/>
      <c r="AF1065" s="222"/>
      <c r="AG1065" s="222"/>
      <c r="AH1065" s="222"/>
      <c r="AI1065" s="222"/>
      <c r="AJ1065" s="222"/>
      <c r="AK1065" s="222"/>
      <c r="AL1065" s="222"/>
      <c r="AM1065" s="222"/>
      <c r="AN1065" s="222"/>
      <c r="AO1065" s="222"/>
      <c r="AP1065" s="222"/>
      <c r="AQ1065" s="222"/>
      <c r="AR1065" s="222"/>
      <c r="AS1065" s="222"/>
      <c r="AT1065" s="222"/>
      <c r="AU1065" s="222"/>
      <c r="AV1065" s="222"/>
      <c r="AW1065" s="222"/>
      <c r="AX1065" s="222"/>
      <c r="AY1065" s="222"/>
      <c r="AZ1065" s="222"/>
      <c r="BA1065" s="222"/>
      <c r="BB1065" s="222"/>
      <c r="BC1065" s="222"/>
      <c r="BD1065" s="222"/>
      <c r="BE1065" s="222"/>
      <c r="BF1065" s="222"/>
      <c r="BG1065" s="222"/>
      <c r="BH1065" s="222"/>
      <c r="BI1065" s="222"/>
      <c r="BJ1065" s="222"/>
      <c r="BK1065" s="222"/>
      <c r="BL1065" s="222"/>
      <c r="BM1065" s="225"/>
    </row>
    <row r="1066" spans="1:65">
      <c r="A1066" s="29"/>
      <c r="B1066" s="3" t="s">
        <v>262</v>
      </c>
      <c r="C1066" s="28"/>
      <c r="D1066" s="23">
        <v>1.2765839833973585</v>
      </c>
      <c r="E1066" s="23">
        <v>1.0916523018642756</v>
      </c>
      <c r="F1066" s="23">
        <v>0.79937475566845428</v>
      </c>
      <c r="G1066" s="23">
        <v>1.0457851914550453</v>
      </c>
      <c r="H1066" s="23">
        <v>0.6853223086013378</v>
      </c>
      <c r="I1066" s="23">
        <v>2.2917242417009942</v>
      </c>
      <c r="J1066" s="23">
        <v>1.2675435561221038</v>
      </c>
      <c r="K1066" s="23">
        <v>1.5740605663908454</v>
      </c>
      <c r="L1066" s="23">
        <v>0.89814623902049773</v>
      </c>
      <c r="M1066" s="23">
        <v>2.6949074336588175</v>
      </c>
      <c r="N1066" s="23">
        <v>0.89242740134235288</v>
      </c>
      <c r="O1066" s="23">
        <v>1.3574485871172666</v>
      </c>
      <c r="P1066" s="23">
        <v>0.91159201400626677</v>
      </c>
      <c r="Q1066" s="23">
        <v>1.119672571186179</v>
      </c>
      <c r="R1066" s="23">
        <v>1.7142539679600177</v>
      </c>
      <c r="S1066" s="23">
        <v>2.0665591369875349</v>
      </c>
      <c r="T1066" s="23">
        <v>1.1944329198410444</v>
      </c>
      <c r="U1066" s="149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55"/>
    </row>
    <row r="1067" spans="1:65">
      <c r="A1067" s="29"/>
      <c r="B1067" s="3" t="s">
        <v>86</v>
      </c>
      <c r="C1067" s="28"/>
      <c r="D1067" s="13">
        <v>3.0119952419914081E-2</v>
      </c>
      <c r="E1067" s="13">
        <v>2.4064367882205544E-2</v>
      </c>
      <c r="F1067" s="13">
        <v>1.8830971864981259E-2</v>
      </c>
      <c r="G1067" s="13">
        <v>3.5231393311231173E-2</v>
      </c>
      <c r="H1067" s="13">
        <v>1.5100748628747803E-2</v>
      </c>
      <c r="I1067" s="13">
        <v>5.3420145494195659E-2</v>
      </c>
      <c r="J1067" s="13">
        <v>2.7181062675956477E-2</v>
      </c>
      <c r="K1067" s="13">
        <v>3.6507009657306036E-2</v>
      </c>
      <c r="L1067" s="13">
        <v>1.9929280451638266E-2</v>
      </c>
      <c r="M1067" s="13">
        <v>8.8112883232843664E-2</v>
      </c>
      <c r="N1067" s="13">
        <v>2.4750690616872136E-2</v>
      </c>
      <c r="O1067" s="13">
        <v>3.5691023324730939E-2</v>
      </c>
      <c r="P1067" s="13">
        <v>2.2261099243132281E-2</v>
      </c>
      <c r="Q1067" s="13">
        <v>2.4402598718187705E-2</v>
      </c>
      <c r="R1067" s="13">
        <v>4.1373788446339932E-2</v>
      </c>
      <c r="S1067" s="13">
        <v>4.5286175390523042E-2</v>
      </c>
      <c r="T1067" s="13">
        <v>3.3565629333737371E-2</v>
      </c>
      <c r="U1067" s="149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55"/>
    </row>
    <row r="1068" spans="1:65">
      <c r="A1068" s="29"/>
      <c r="B1068" s="3" t="s">
        <v>263</v>
      </c>
      <c r="C1068" s="28"/>
      <c r="D1068" s="13">
        <v>-3.1170283718324754E-3</v>
      </c>
      <c r="E1068" s="13">
        <v>6.6986548912370214E-2</v>
      </c>
      <c r="F1068" s="13">
        <v>-1.5489859469357548E-3</v>
      </c>
      <c r="G1068" s="13">
        <v>-0.30182911031468085</v>
      </c>
      <c r="H1068" s="13">
        <v>6.7444880748525282E-2</v>
      </c>
      <c r="I1068" s="13">
        <v>9.0353004211181087E-3</v>
      </c>
      <c r="J1068" s="13">
        <v>9.6845676215341125E-2</v>
      </c>
      <c r="K1068" s="13">
        <v>1.4131438302032784E-2</v>
      </c>
      <c r="L1068" s="13">
        <v>5.9996679230265304E-2</v>
      </c>
      <c r="M1068" s="13">
        <v>-0.28062803665495473</v>
      </c>
      <c r="N1068" s="13">
        <v>-0.15192425449454294</v>
      </c>
      <c r="O1068" s="13">
        <v>-0.10543179659635149</v>
      </c>
      <c r="P1068" s="13">
        <v>-3.6829940507114745E-2</v>
      </c>
      <c r="Q1068" s="13">
        <v>7.9205198935251575E-2</v>
      </c>
      <c r="R1068" s="13">
        <v>-2.5461632926612632E-2</v>
      </c>
      <c r="S1068" s="13">
        <v>7.332503984188854E-2</v>
      </c>
      <c r="T1068" s="13">
        <v>-0.16301815465068803</v>
      </c>
      <c r="U1068" s="149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55"/>
    </row>
    <row r="1069" spans="1:65">
      <c r="A1069" s="29"/>
      <c r="B1069" s="45" t="s">
        <v>264</v>
      </c>
      <c r="C1069" s="46"/>
      <c r="D1069" s="44">
        <v>0.02</v>
      </c>
      <c r="E1069" s="44">
        <v>0.67</v>
      </c>
      <c r="F1069" s="44">
        <v>0</v>
      </c>
      <c r="G1069" s="44">
        <v>2.93</v>
      </c>
      <c r="H1069" s="44">
        <v>0.67</v>
      </c>
      <c r="I1069" s="44">
        <v>0.1</v>
      </c>
      <c r="J1069" s="44">
        <v>0.96</v>
      </c>
      <c r="K1069" s="44">
        <v>0.15</v>
      </c>
      <c r="L1069" s="44">
        <v>0.6</v>
      </c>
      <c r="M1069" s="44">
        <v>2.73</v>
      </c>
      <c r="N1069" s="44">
        <v>1.47</v>
      </c>
      <c r="O1069" s="44">
        <v>1.02</v>
      </c>
      <c r="P1069" s="44">
        <v>0.34</v>
      </c>
      <c r="Q1069" s="44">
        <v>0.79</v>
      </c>
      <c r="R1069" s="44">
        <v>0.23</v>
      </c>
      <c r="S1069" s="44">
        <v>0.73</v>
      </c>
      <c r="T1069" s="44">
        <v>1.58</v>
      </c>
      <c r="U1069" s="149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5"/>
    </row>
    <row r="1070" spans="1:65">
      <c r="B1070" s="30"/>
      <c r="C1070" s="20"/>
      <c r="D1070" s="20"/>
      <c r="E1070" s="20"/>
      <c r="F1070" s="20"/>
      <c r="G1070" s="20"/>
      <c r="H1070" s="20"/>
      <c r="I1070" s="20"/>
      <c r="J1070" s="20"/>
      <c r="K1070" s="20"/>
      <c r="L1070" s="20"/>
      <c r="M1070" s="20"/>
      <c r="N1070" s="20"/>
      <c r="O1070" s="20"/>
      <c r="P1070" s="20"/>
      <c r="Q1070" s="20"/>
      <c r="R1070" s="20"/>
      <c r="S1070" s="20"/>
      <c r="T1070" s="20"/>
      <c r="BM1070" s="55"/>
    </row>
    <row r="1071" spans="1:65" ht="15">
      <c r="B1071" s="8" t="s">
        <v>542</v>
      </c>
      <c r="BM1071" s="27" t="s">
        <v>66</v>
      </c>
    </row>
    <row r="1072" spans="1:65" ht="15">
      <c r="A1072" s="24" t="s">
        <v>38</v>
      </c>
      <c r="B1072" s="18" t="s">
        <v>110</v>
      </c>
      <c r="C1072" s="15" t="s">
        <v>111</v>
      </c>
      <c r="D1072" s="16" t="s">
        <v>229</v>
      </c>
      <c r="E1072" s="17" t="s">
        <v>229</v>
      </c>
      <c r="F1072" s="17" t="s">
        <v>229</v>
      </c>
      <c r="G1072" s="17" t="s">
        <v>229</v>
      </c>
      <c r="H1072" s="17" t="s">
        <v>229</v>
      </c>
      <c r="I1072" s="17" t="s">
        <v>229</v>
      </c>
      <c r="J1072" s="17" t="s">
        <v>229</v>
      </c>
      <c r="K1072" s="17" t="s">
        <v>229</v>
      </c>
      <c r="L1072" s="17" t="s">
        <v>229</v>
      </c>
      <c r="M1072" s="17" t="s">
        <v>229</v>
      </c>
      <c r="N1072" s="17" t="s">
        <v>229</v>
      </c>
      <c r="O1072" s="17" t="s">
        <v>229</v>
      </c>
      <c r="P1072" s="17" t="s">
        <v>229</v>
      </c>
      <c r="Q1072" s="17" t="s">
        <v>229</v>
      </c>
      <c r="R1072" s="17" t="s">
        <v>229</v>
      </c>
      <c r="S1072" s="17" t="s">
        <v>229</v>
      </c>
      <c r="T1072" s="17" t="s">
        <v>229</v>
      </c>
      <c r="U1072" s="17" t="s">
        <v>229</v>
      </c>
      <c r="V1072" s="17" t="s">
        <v>229</v>
      </c>
      <c r="W1072" s="149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7">
        <v>1</v>
      </c>
    </row>
    <row r="1073" spans="1:65">
      <c r="A1073" s="29"/>
      <c r="B1073" s="19" t="s">
        <v>230</v>
      </c>
      <c r="C1073" s="9" t="s">
        <v>230</v>
      </c>
      <c r="D1073" s="147" t="s">
        <v>233</v>
      </c>
      <c r="E1073" s="148" t="s">
        <v>234</v>
      </c>
      <c r="F1073" s="148" t="s">
        <v>236</v>
      </c>
      <c r="G1073" s="148" t="s">
        <v>238</v>
      </c>
      <c r="H1073" s="148" t="s">
        <v>239</v>
      </c>
      <c r="I1073" s="148" t="s">
        <v>240</v>
      </c>
      <c r="J1073" s="148" t="s">
        <v>241</v>
      </c>
      <c r="K1073" s="148" t="s">
        <v>242</v>
      </c>
      <c r="L1073" s="148" t="s">
        <v>243</v>
      </c>
      <c r="M1073" s="148" t="s">
        <v>244</v>
      </c>
      <c r="N1073" s="148" t="s">
        <v>245</v>
      </c>
      <c r="O1073" s="148" t="s">
        <v>246</v>
      </c>
      <c r="P1073" s="148" t="s">
        <v>247</v>
      </c>
      <c r="Q1073" s="148" t="s">
        <v>248</v>
      </c>
      <c r="R1073" s="148" t="s">
        <v>249</v>
      </c>
      <c r="S1073" s="148" t="s">
        <v>250</v>
      </c>
      <c r="T1073" s="148" t="s">
        <v>284</v>
      </c>
      <c r="U1073" s="148" t="s">
        <v>254</v>
      </c>
      <c r="V1073" s="148" t="s">
        <v>299</v>
      </c>
      <c r="W1073" s="149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7" t="s">
        <v>3</v>
      </c>
    </row>
    <row r="1074" spans="1:65">
      <c r="A1074" s="29"/>
      <c r="B1074" s="19"/>
      <c r="C1074" s="9"/>
      <c r="D1074" s="10" t="s">
        <v>300</v>
      </c>
      <c r="E1074" s="11" t="s">
        <v>300</v>
      </c>
      <c r="F1074" s="11" t="s">
        <v>300</v>
      </c>
      <c r="G1074" s="11" t="s">
        <v>301</v>
      </c>
      <c r="H1074" s="11" t="s">
        <v>300</v>
      </c>
      <c r="I1074" s="11" t="s">
        <v>301</v>
      </c>
      <c r="J1074" s="11" t="s">
        <v>301</v>
      </c>
      <c r="K1074" s="11" t="s">
        <v>301</v>
      </c>
      <c r="L1074" s="11" t="s">
        <v>301</v>
      </c>
      <c r="M1074" s="11" t="s">
        <v>301</v>
      </c>
      <c r="N1074" s="11" t="s">
        <v>114</v>
      </c>
      <c r="O1074" s="11" t="s">
        <v>301</v>
      </c>
      <c r="P1074" s="11" t="s">
        <v>300</v>
      </c>
      <c r="Q1074" s="11" t="s">
        <v>300</v>
      </c>
      <c r="R1074" s="11" t="s">
        <v>300</v>
      </c>
      <c r="S1074" s="11" t="s">
        <v>301</v>
      </c>
      <c r="T1074" s="11" t="s">
        <v>301</v>
      </c>
      <c r="U1074" s="11" t="s">
        <v>300</v>
      </c>
      <c r="V1074" s="11" t="s">
        <v>114</v>
      </c>
      <c r="W1074" s="149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7">
        <v>1</v>
      </c>
    </row>
    <row r="1075" spans="1:65">
      <c r="A1075" s="29"/>
      <c r="B1075" s="19"/>
      <c r="C1075" s="9"/>
      <c r="D1075" s="25"/>
      <c r="E1075" s="25"/>
      <c r="F1075" s="25"/>
      <c r="G1075" s="25"/>
      <c r="H1075" s="25"/>
      <c r="I1075" s="25"/>
      <c r="J1075" s="25"/>
      <c r="K1075" s="25"/>
      <c r="L1075" s="25"/>
      <c r="M1075" s="25"/>
      <c r="N1075" s="25"/>
      <c r="O1075" s="25"/>
      <c r="P1075" s="25"/>
      <c r="Q1075" s="25"/>
      <c r="R1075" s="25"/>
      <c r="S1075" s="25"/>
      <c r="T1075" s="25"/>
      <c r="U1075" s="25"/>
      <c r="V1075" s="25"/>
      <c r="W1075" s="149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7">
        <v>1</v>
      </c>
    </row>
    <row r="1076" spans="1:65">
      <c r="A1076" s="29"/>
      <c r="B1076" s="18">
        <v>1</v>
      </c>
      <c r="C1076" s="14">
        <v>1</v>
      </c>
      <c r="D1076" s="220">
        <v>14.08</v>
      </c>
      <c r="E1076" s="220">
        <v>14.054584297154754</v>
      </c>
      <c r="F1076" s="220">
        <v>15.4998</v>
      </c>
      <c r="G1076" s="220">
        <v>18</v>
      </c>
      <c r="H1076" s="220">
        <v>11.5</v>
      </c>
      <c r="I1076" s="220">
        <v>15.1</v>
      </c>
      <c r="J1076" s="220">
        <v>15.1</v>
      </c>
      <c r="K1076" s="220">
        <v>13.9</v>
      </c>
      <c r="L1076" s="220">
        <v>14.5</v>
      </c>
      <c r="M1076" s="220">
        <v>14.1</v>
      </c>
      <c r="N1076" s="220">
        <v>15.64328196777517</v>
      </c>
      <c r="O1076" s="220">
        <v>11.79</v>
      </c>
      <c r="P1076" s="220">
        <v>13.9</v>
      </c>
      <c r="Q1076" s="220">
        <v>11.8</v>
      </c>
      <c r="R1076" s="220">
        <v>15.21</v>
      </c>
      <c r="S1076" s="220">
        <v>12.6</v>
      </c>
      <c r="T1076" s="220">
        <v>15.5</v>
      </c>
      <c r="U1076" s="220">
        <v>15.400000000000002</v>
      </c>
      <c r="V1076" s="220">
        <v>13.673</v>
      </c>
      <c r="W1076" s="221"/>
      <c r="X1076" s="222"/>
      <c r="Y1076" s="222"/>
      <c r="Z1076" s="222"/>
      <c r="AA1076" s="222"/>
      <c r="AB1076" s="222"/>
      <c r="AC1076" s="222"/>
      <c r="AD1076" s="222"/>
      <c r="AE1076" s="222"/>
      <c r="AF1076" s="222"/>
      <c r="AG1076" s="222"/>
      <c r="AH1076" s="222"/>
      <c r="AI1076" s="222"/>
      <c r="AJ1076" s="222"/>
      <c r="AK1076" s="222"/>
      <c r="AL1076" s="222"/>
      <c r="AM1076" s="222"/>
      <c r="AN1076" s="222"/>
      <c r="AO1076" s="222"/>
      <c r="AP1076" s="222"/>
      <c r="AQ1076" s="222"/>
      <c r="AR1076" s="222"/>
      <c r="AS1076" s="222"/>
      <c r="AT1076" s="222"/>
      <c r="AU1076" s="222"/>
      <c r="AV1076" s="222"/>
      <c r="AW1076" s="222"/>
      <c r="AX1076" s="222"/>
      <c r="AY1076" s="222"/>
      <c r="AZ1076" s="222"/>
      <c r="BA1076" s="222"/>
      <c r="BB1076" s="222"/>
      <c r="BC1076" s="222"/>
      <c r="BD1076" s="222"/>
      <c r="BE1076" s="222"/>
      <c r="BF1076" s="222"/>
      <c r="BG1076" s="222"/>
      <c r="BH1076" s="222"/>
      <c r="BI1076" s="222"/>
      <c r="BJ1076" s="222"/>
      <c r="BK1076" s="222"/>
      <c r="BL1076" s="222"/>
      <c r="BM1076" s="223">
        <v>1</v>
      </c>
    </row>
    <row r="1077" spans="1:65">
      <c r="A1077" s="29"/>
      <c r="B1077" s="19">
        <v>1</v>
      </c>
      <c r="C1077" s="9">
        <v>2</v>
      </c>
      <c r="D1077" s="224">
        <v>14.28</v>
      </c>
      <c r="E1077" s="224">
        <v>14.034032676456352</v>
      </c>
      <c r="F1077" s="224">
        <v>15.570200000000002</v>
      </c>
      <c r="G1077" s="224">
        <v>17.100000000000001</v>
      </c>
      <c r="H1077" s="224">
        <v>11.8</v>
      </c>
      <c r="I1077" s="228">
        <v>16</v>
      </c>
      <c r="J1077" s="224">
        <v>15</v>
      </c>
      <c r="K1077" s="224">
        <v>14.6</v>
      </c>
      <c r="L1077" s="224">
        <v>14.4</v>
      </c>
      <c r="M1077" s="224">
        <v>14.8</v>
      </c>
      <c r="N1077" s="224">
        <v>15.46898187289707</v>
      </c>
      <c r="O1077" s="224">
        <v>11.72</v>
      </c>
      <c r="P1077" s="224">
        <v>14.3</v>
      </c>
      <c r="Q1077" s="224">
        <v>11.3</v>
      </c>
      <c r="R1077" s="224">
        <v>16.09</v>
      </c>
      <c r="S1077" s="224">
        <v>13.2</v>
      </c>
      <c r="T1077" s="224">
        <v>15.400000000000002</v>
      </c>
      <c r="U1077" s="224">
        <v>15.5</v>
      </c>
      <c r="V1077" s="224">
        <v>12.896000000000001</v>
      </c>
      <c r="W1077" s="221"/>
      <c r="X1077" s="222"/>
      <c r="Y1077" s="222"/>
      <c r="Z1077" s="222"/>
      <c r="AA1077" s="222"/>
      <c r="AB1077" s="222"/>
      <c r="AC1077" s="222"/>
      <c r="AD1077" s="222"/>
      <c r="AE1077" s="222"/>
      <c r="AF1077" s="222"/>
      <c r="AG1077" s="222"/>
      <c r="AH1077" s="222"/>
      <c r="AI1077" s="222"/>
      <c r="AJ1077" s="222"/>
      <c r="AK1077" s="222"/>
      <c r="AL1077" s="222"/>
      <c r="AM1077" s="222"/>
      <c r="AN1077" s="222"/>
      <c r="AO1077" s="222"/>
      <c r="AP1077" s="222"/>
      <c r="AQ1077" s="222"/>
      <c r="AR1077" s="222"/>
      <c r="AS1077" s="222"/>
      <c r="AT1077" s="222"/>
      <c r="AU1077" s="222"/>
      <c r="AV1077" s="222"/>
      <c r="AW1077" s="222"/>
      <c r="AX1077" s="222"/>
      <c r="AY1077" s="222"/>
      <c r="AZ1077" s="222"/>
      <c r="BA1077" s="222"/>
      <c r="BB1077" s="222"/>
      <c r="BC1077" s="222"/>
      <c r="BD1077" s="222"/>
      <c r="BE1077" s="222"/>
      <c r="BF1077" s="222"/>
      <c r="BG1077" s="222"/>
      <c r="BH1077" s="222"/>
      <c r="BI1077" s="222"/>
      <c r="BJ1077" s="222"/>
      <c r="BK1077" s="222"/>
      <c r="BL1077" s="222"/>
      <c r="BM1077" s="223">
        <v>35</v>
      </c>
    </row>
    <row r="1078" spans="1:65">
      <c r="A1078" s="29"/>
      <c r="B1078" s="19">
        <v>1</v>
      </c>
      <c r="C1078" s="9">
        <v>3</v>
      </c>
      <c r="D1078" s="224">
        <v>14.44</v>
      </c>
      <c r="E1078" s="224">
        <v>13.801916240184196</v>
      </c>
      <c r="F1078" s="224">
        <v>15.406399999999998</v>
      </c>
      <c r="G1078" s="224">
        <v>17.600000000000001</v>
      </c>
      <c r="H1078" s="224">
        <v>11.9</v>
      </c>
      <c r="I1078" s="224">
        <v>15.299999999999999</v>
      </c>
      <c r="J1078" s="224">
        <v>14.9</v>
      </c>
      <c r="K1078" s="224">
        <v>14.2</v>
      </c>
      <c r="L1078" s="224">
        <v>13.8</v>
      </c>
      <c r="M1078" s="224">
        <v>14.8</v>
      </c>
      <c r="N1078" s="224">
        <v>15.268778178750001</v>
      </c>
      <c r="O1078" s="224">
        <v>11.41</v>
      </c>
      <c r="P1078" s="224">
        <v>13.9</v>
      </c>
      <c r="Q1078" s="224">
        <v>12.2</v>
      </c>
      <c r="R1078" s="224">
        <v>16.03</v>
      </c>
      <c r="S1078" s="224">
        <v>12.6</v>
      </c>
      <c r="T1078" s="228">
        <v>16.100000000000001</v>
      </c>
      <c r="U1078" s="224">
        <v>15.299999999999999</v>
      </c>
      <c r="V1078" s="224">
        <v>12.135999999999999</v>
      </c>
      <c r="W1078" s="221"/>
      <c r="X1078" s="222"/>
      <c r="Y1078" s="222"/>
      <c r="Z1078" s="222"/>
      <c r="AA1078" s="222"/>
      <c r="AB1078" s="222"/>
      <c r="AC1078" s="222"/>
      <c r="AD1078" s="222"/>
      <c r="AE1078" s="222"/>
      <c r="AF1078" s="222"/>
      <c r="AG1078" s="222"/>
      <c r="AH1078" s="222"/>
      <c r="AI1078" s="222"/>
      <c r="AJ1078" s="222"/>
      <c r="AK1078" s="222"/>
      <c r="AL1078" s="222"/>
      <c r="AM1078" s="222"/>
      <c r="AN1078" s="222"/>
      <c r="AO1078" s="222"/>
      <c r="AP1078" s="222"/>
      <c r="AQ1078" s="222"/>
      <c r="AR1078" s="222"/>
      <c r="AS1078" s="222"/>
      <c r="AT1078" s="222"/>
      <c r="AU1078" s="222"/>
      <c r="AV1078" s="222"/>
      <c r="AW1078" s="222"/>
      <c r="AX1078" s="222"/>
      <c r="AY1078" s="222"/>
      <c r="AZ1078" s="222"/>
      <c r="BA1078" s="222"/>
      <c r="BB1078" s="222"/>
      <c r="BC1078" s="222"/>
      <c r="BD1078" s="222"/>
      <c r="BE1078" s="222"/>
      <c r="BF1078" s="222"/>
      <c r="BG1078" s="222"/>
      <c r="BH1078" s="222"/>
      <c r="BI1078" s="222"/>
      <c r="BJ1078" s="222"/>
      <c r="BK1078" s="222"/>
      <c r="BL1078" s="222"/>
      <c r="BM1078" s="223">
        <v>16</v>
      </c>
    </row>
    <row r="1079" spans="1:65">
      <c r="A1079" s="29"/>
      <c r="B1079" s="19">
        <v>1</v>
      </c>
      <c r="C1079" s="9">
        <v>4</v>
      </c>
      <c r="D1079" s="224">
        <v>14.34</v>
      </c>
      <c r="E1079" s="224">
        <v>14.298444141147165</v>
      </c>
      <c r="F1079" s="224">
        <v>15.455</v>
      </c>
      <c r="G1079" s="224">
        <v>17.3</v>
      </c>
      <c r="H1079" s="224">
        <v>12.7</v>
      </c>
      <c r="I1079" s="224">
        <v>15</v>
      </c>
      <c r="J1079" s="224">
        <v>14.7</v>
      </c>
      <c r="K1079" s="224">
        <v>14.6</v>
      </c>
      <c r="L1079" s="224">
        <v>14</v>
      </c>
      <c r="M1079" s="224">
        <v>14.4</v>
      </c>
      <c r="N1079" s="224">
        <v>15.529516920416668</v>
      </c>
      <c r="O1079" s="224">
        <v>11.59</v>
      </c>
      <c r="P1079" s="224">
        <v>13.8</v>
      </c>
      <c r="Q1079" s="224">
        <v>11.3</v>
      </c>
      <c r="R1079" s="224">
        <v>16.079999999999998</v>
      </c>
      <c r="S1079" s="224">
        <v>13</v>
      </c>
      <c r="T1079" s="224">
        <v>15.5</v>
      </c>
      <c r="U1079" s="224">
        <v>15.400000000000002</v>
      </c>
      <c r="V1079" s="224">
        <v>12.473000000000001</v>
      </c>
      <c r="W1079" s="221"/>
      <c r="X1079" s="222"/>
      <c r="Y1079" s="222"/>
      <c r="Z1079" s="222"/>
      <c r="AA1079" s="222"/>
      <c r="AB1079" s="222"/>
      <c r="AC1079" s="222"/>
      <c r="AD1079" s="222"/>
      <c r="AE1079" s="222"/>
      <c r="AF1079" s="222"/>
      <c r="AG1079" s="222"/>
      <c r="AH1079" s="222"/>
      <c r="AI1079" s="222"/>
      <c r="AJ1079" s="222"/>
      <c r="AK1079" s="222"/>
      <c r="AL1079" s="222"/>
      <c r="AM1079" s="222"/>
      <c r="AN1079" s="222"/>
      <c r="AO1079" s="222"/>
      <c r="AP1079" s="222"/>
      <c r="AQ1079" s="222"/>
      <c r="AR1079" s="222"/>
      <c r="AS1079" s="222"/>
      <c r="AT1079" s="222"/>
      <c r="AU1079" s="222"/>
      <c r="AV1079" s="222"/>
      <c r="AW1079" s="222"/>
      <c r="AX1079" s="222"/>
      <c r="AY1079" s="222"/>
      <c r="AZ1079" s="222"/>
      <c r="BA1079" s="222"/>
      <c r="BB1079" s="222"/>
      <c r="BC1079" s="222"/>
      <c r="BD1079" s="222"/>
      <c r="BE1079" s="222"/>
      <c r="BF1079" s="222"/>
      <c r="BG1079" s="222"/>
      <c r="BH1079" s="222"/>
      <c r="BI1079" s="222"/>
      <c r="BJ1079" s="222"/>
      <c r="BK1079" s="222"/>
      <c r="BL1079" s="222"/>
      <c r="BM1079" s="223">
        <v>14.317397759357254</v>
      </c>
    </row>
    <row r="1080" spans="1:65">
      <c r="A1080" s="29"/>
      <c r="B1080" s="19">
        <v>1</v>
      </c>
      <c r="C1080" s="9">
        <v>5</v>
      </c>
      <c r="D1080" s="224">
        <v>14.35</v>
      </c>
      <c r="E1080" s="224">
        <v>14.091514488872932</v>
      </c>
      <c r="F1080" s="224">
        <v>15.456</v>
      </c>
      <c r="G1080" s="224">
        <v>16.7</v>
      </c>
      <c r="H1080" s="224">
        <v>11.9</v>
      </c>
      <c r="I1080" s="224">
        <v>14.9</v>
      </c>
      <c r="J1080" s="228">
        <v>13.8</v>
      </c>
      <c r="K1080" s="224">
        <v>14.4</v>
      </c>
      <c r="L1080" s="224">
        <v>14.1</v>
      </c>
      <c r="M1080" s="224">
        <v>14.4</v>
      </c>
      <c r="N1080" s="224">
        <v>15.277715641249998</v>
      </c>
      <c r="O1080" s="224">
        <v>11.21</v>
      </c>
      <c r="P1080" s="224">
        <v>14</v>
      </c>
      <c r="Q1080" s="224">
        <v>13.7</v>
      </c>
      <c r="R1080" s="224">
        <v>15.740000000000002</v>
      </c>
      <c r="S1080" s="224">
        <v>13.1</v>
      </c>
      <c r="T1080" s="224">
        <v>15.299999999999999</v>
      </c>
      <c r="U1080" s="224">
        <v>15.5</v>
      </c>
      <c r="V1080" s="224">
        <v>13.878</v>
      </c>
      <c r="W1080" s="221"/>
      <c r="X1080" s="222"/>
      <c r="Y1080" s="222"/>
      <c r="Z1080" s="222"/>
      <c r="AA1080" s="222"/>
      <c r="AB1080" s="222"/>
      <c r="AC1080" s="222"/>
      <c r="AD1080" s="222"/>
      <c r="AE1080" s="222"/>
      <c r="AF1080" s="222"/>
      <c r="AG1080" s="222"/>
      <c r="AH1080" s="222"/>
      <c r="AI1080" s="222"/>
      <c r="AJ1080" s="222"/>
      <c r="AK1080" s="222"/>
      <c r="AL1080" s="222"/>
      <c r="AM1080" s="222"/>
      <c r="AN1080" s="222"/>
      <c r="AO1080" s="222"/>
      <c r="AP1080" s="222"/>
      <c r="AQ1080" s="222"/>
      <c r="AR1080" s="222"/>
      <c r="AS1080" s="222"/>
      <c r="AT1080" s="222"/>
      <c r="AU1080" s="222"/>
      <c r="AV1080" s="222"/>
      <c r="AW1080" s="222"/>
      <c r="AX1080" s="222"/>
      <c r="AY1080" s="222"/>
      <c r="AZ1080" s="222"/>
      <c r="BA1080" s="222"/>
      <c r="BB1080" s="222"/>
      <c r="BC1080" s="222"/>
      <c r="BD1080" s="222"/>
      <c r="BE1080" s="222"/>
      <c r="BF1080" s="222"/>
      <c r="BG1080" s="222"/>
      <c r="BH1080" s="222"/>
      <c r="BI1080" s="222"/>
      <c r="BJ1080" s="222"/>
      <c r="BK1080" s="222"/>
      <c r="BL1080" s="222"/>
      <c r="BM1080" s="223">
        <v>69</v>
      </c>
    </row>
    <row r="1081" spans="1:65">
      <c r="A1081" s="29"/>
      <c r="B1081" s="19">
        <v>1</v>
      </c>
      <c r="C1081" s="9">
        <v>6</v>
      </c>
      <c r="D1081" s="224">
        <v>14.21</v>
      </c>
      <c r="E1081" s="224">
        <v>13.62574782250678</v>
      </c>
      <c r="F1081" s="224">
        <v>15.4643</v>
      </c>
      <c r="G1081" s="224">
        <v>18.100000000000001</v>
      </c>
      <c r="H1081" s="224">
        <v>11.2</v>
      </c>
      <c r="I1081" s="224">
        <v>15.1</v>
      </c>
      <c r="J1081" s="224">
        <v>15.1</v>
      </c>
      <c r="K1081" s="224">
        <v>14.1</v>
      </c>
      <c r="L1081" s="224">
        <v>14.6</v>
      </c>
      <c r="M1081" s="224">
        <v>14.2</v>
      </c>
      <c r="N1081" s="224">
        <v>15.668130319315811</v>
      </c>
      <c r="O1081" s="224">
        <v>11.48</v>
      </c>
      <c r="P1081" s="224">
        <v>13.9</v>
      </c>
      <c r="Q1081" s="224">
        <v>12.4</v>
      </c>
      <c r="R1081" s="224">
        <v>16.899999999999999</v>
      </c>
      <c r="S1081" s="224">
        <v>13.1</v>
      </c>
      <c r="T1081" s="224">
        <v>15.2</v>
      </c>
      <c r="U1081" s="224">
        <v>15.299999999999999</v>
      </c>
      <c r="V1081" s="224">
        <v>13.843</v>
      </c>
      <c r="W1081" s="221"/>
      <c r="X1081" s="222"/>
      <c r="Y1081" s="222"/>
      <c r="Z1081" s="222"/>
      <c r="AA1081" s="222"/>
      <c r="AB1081" s="222"/>
      <c r="AC1081" s="222"/>
      <c r="AD1081" s="222"/>
      <c r="AE1081" s="222"/>
      <c r="AF1081" s="222"/>
      <c r="AG1081" s="222"/>
      <c r="AH1081" s="222"/>
      <c r="AI1081" s="222"/>
      <c r="AJ1081" s="222"/>
      <c r="AK1081" s="222"/>
      <c r="AL1081" s="222"/>
      <c r="AM1081" s="222"/>
      <c r="AN1081" s="222"/>
      <c r="AO1081" s="222"/>
      <c r="AP1081" s="222"/>
      <c r="AQ1081" s="222"/>
      <c r="AR1081" s="222"/>
      <c r="AS1081" s="222"/>
      <c r="AT1081" s="222"/>
      <c r="AU1081" s="222"/>
      <c r="AV1081" s="222"/>
      <c r="AW1081" s="222"/>
      <c r="AX1081" s="222"/>
      <c r="AY1081" s="222"/>
      <c r="AZ1081" s="222"/>
      <c r="BA1081" s="222"/>
      <c r="BB1081" s="222"/>
      <c r="BC1081" s="222"/>
      <c r="BD1081" s="222"/>
      <c r="BE1081" s="222"/>
      <c r="BF1081" s="222"/>
      <c r="BG1081" s="222"/>
      <c r="BH1081" s="222"/>
      <c r="BI1081" s="222"/>
      <c r="BJ1081" s="222"/>
      <c r="BK1081" s="222"/>
      <c r="BL1081" s="222"/>
      <c r="BM1081" s="225"/>
    </row>
    <row r="1082" spans="1:65">
      <c r="A1082" s="29"/>
      <c r="B1082" s="20" t="s">
        <v>260</v>
      </c>
      <c r="C1082" s="12"/>
      <c r="D1082" s="226">
        <v>14.283333333333331</v>
      </c>
      <c r="E1082" s="226">
        <v>13.984373277720364</v>
      </c>
      <c r="F1082" s="226">
        <v>15.475283333333332</v>
      </c>
      <c r="G1082" s="226">
        <v>17.466666666666669</v>
      </c>
      <c r="H1082" s="226">
        <v>11.833333333333334</v>
      </c>
      <c r="I1082" s="226">
        <v>15.233333333333333</v>
      </c>
      <c r="J1082" s="226">
        <v>14.766666666666666</v>
      </c>
      <c r="K1082" s="226">
        <v>14.299999999999999</v>
      </c>
      <c r="L1082" s="226">
        <v>14.233333333333333</v>
      </c>
      <c r="M1082" s="226">
        <v>14.450000000000001</v>
      </c>
      <c r="N1082" s="226">
        <v>15.476067483400785</v>
      </c>
      <c r="O1082" s="226">
        <v>11.533333333333333</v>
      </c>
      <c r="P1082" s="226">
        <v>13.966666666666669</v>
      </c>
      <c r="Q1082" s="226">
        <v>12.116666666666667</v>
      </c>
      <c r="R1082" s="226">
        <v>16.008333333333336</v>
      </c>
      <c r="S1082" s="226">
        <v>12.933333333333332</v>
      </c>
      <c r="T1082" s="226">
        <v>15.5</v>
      </c>
      <c r="U1082" s="226">
        <v>15.4</v>
      </c>
      <c r="V1082" s="226">
        <v>13.149833333333333</v>
      </c>
      <c r="W1082" s="221"/>
      <c r="X1082" s="222"/>
      <c r="Y1082" s="222"/>
      <c r="Z1082" s="222"/>
      <c r="AA1082" s="222"/>
      <c r="AB1082" s="222"/>
      <c r="AC1082" s="222"/>
      <c r="AD1082" s="222"/>
      <c r="AE1082" s="222"/>
      <c r="AF1082" s="222"/>
      <c r="AG1082" s="222"/>
      <c r="AH1082" s="222"/>
      <c r="AI1082" s="222"/>
      <c r="AJ1082" s="222"/>
      <c r="AK1082" s="222"/>
      <c r="AL1082" s="222"/>
      <c r="AM1082" s="222"/>
      <c r="AN1082" s="222"/>
      <c r="AO1082" s="222"/>
      <c r="AP1082" s="222"/>
      <c r="AQ1082" s="222"/>
      <c r="AR1082" s="222"/>
      <c r="AS1082" s="222"/>
      <c r="AT1082" s="222"/>
      <c r="AU1082" s="222"/>
      <c r="AV1082" s="222"/>
      <c r="AW1082" s="222"/>
      <c r="AX1082" s="222"/>
      <c r="AY1082" s="222"/>
      <c r="AZ1082" s="222"/>
      <c r="BA1082" s="222"/>
      <c r="BB1082" s="222"/>
      <c r="BC1082" s="222"/>
      <c r="BD1082" s="222"/>
      <c r="BE1082" s="222"/>
      <c r="BF1082" s="222"/>
      <c r="BG1082" s="222"/>
      <c r="BH1082" s="222"/>
      <c r="BI1082" s="222"/>
      <c r="BJ1082" s="222"/>
      <c r="BK1082" s="222"/>
      <c r="BL1082" s="222"/>
      <c r="BM1082" s="225"/>
    </row>
    <row r="1083" spans="1:65">
      <c r="A1083" s="29"/>
      <c r="B1083" s="3" t="s">
        <v>261</v>
      </c>
      <c r="C1083" s="28"/>
      <c r="D1083" s="224">
        <v>14.309999999999999</v>
      </c>
      <c r="E1083" s="224">
        <v>14.044308486805553</v>
      </c>
      <c r="F1083" s="224">
        <v>15.460149999999999</v>
      </c>
      <c r="G1083" s="224">
        <v>17.450000000000003</v>
      </c>
      <c r="H1083" s="224">
        <v>11.850000000000001</v>
      </c>
      <c r="I1083" s="224">
        <v>15.1</v>
      </c>
      <c r="J1083" s="224">
        <v>14.95</v>
      </c>
      <c r="K1083" s="224">
        <v>14.3</v>
      </c>
      <c r="L1083" s="224">
        <v>14.25</v>
      </c>
      <c r="M1083" s="224">
        <v>14.4</v>
      </c>
      <c r="N1083" s="224">
        <v>15.499249396656868</v>
      </c>
      <c r="O1083" s="224">
        <v>11.535</v>
      </c>
      <c r="P1083" s="224">
        <v>13.9</v>
      </c>
      <c r="Q1083" s="224">
        <v>12</v>
      </c>
      <c r="R1083" s="224">
        <v>16.055</v>
      </c>
      <c r="S1083" s="224">
        <v>13.05</v>
      </c>
      <c r="T1083" s="224">
        <v>15.450000000000001</v>
      </c>
      <c r="U1083" s="224">
        <v>15.400000000000002</v>
      </c>
      <c r="V1083" s="224">
        <v>13.284500000000001</v>
      </c>
      <c r="W1083" s="221"/>
      <c r="X1083" s="222"/>
      <c r="Y1083" s="222"/>
      <c r="Z1083" s="222"/>
      <c r="AA1083" s="222"/>
      <c r="AB1083" s="222"/>
      <c r="AC1083" s="222"/>
      <c r="AD1083" s="222"/>
      <c r="AE1083" s="222"/>
      <c r="AF1083" s="222"/>
      <c r="AG1083" s="222"/>
      <c r="AH1083" s="222"/>
      <c r="AI1083" s="222"/>
      <c r="AJ1083" s="222"/>
      <c r="AK1083" s="222"/>
      <c r="AL1083" s="222"/>
      <c r="AM1083" s="222"/>
      <c r="AN1083" s="222"/>
      <c r="AO1083" s="222"/>
      <c r="AP1083" s="222"/>
      <c r="AQ1083" s="222"/>
      <c r="AR1083" s="222"/>
      <c r="AS1083" s="222"/>
      <c r="AT1083" s="222"/>
      <c r="AU1083" s="222"/>
      <c r="AV1083" s="222"/>
      <c r="AW1083" s="222"/>
      <c r="AX1083" s="222"/>
      <c r="AY1083" s="222"/>
      <c r="AZ1083" s="222"/>
      <c r="BA1083" s="222"/>
      <c r="BB1083" s="222"/>
      <c r="BC1083" s="222"/>
      <c r="BD1083" s="222"/>
      <c r="BE1083" s="222"/>
      <c r="BF1083" s="222"/>
      <c r="BG1083" s="222"/>
      <c r="BH1083" s="222"/>
      <c r="BI1083" s="222"/>
      <c r="BJ1083" s="222"/>
      <c r="BK1083" s="222"/>
      <c r="BL1083" s="222"/>
      <c r="BM1083" s="225"/>
    </row>
    <row r="1084" spans="1:65">
      <c r="A1084" s="29"/>
      <c r="B1084" s="3" t="s">
        <v>262</v>
      </c>
      <c r="C1084" s="28"/>
      <c r="D1084" s="224">
        <v>0.12564500255349034</v>
      </c>
      <c r="E1084" s="224">
        <v>0.23639719845520871</v>
      </c>
      <c r="F1084" s="224">
        <v>5.5243186608547434E-2</v>
      </c>
      <c r="G1084" s="224">
        <v>0.53913510984415314</v>
      </c>
      <c r="H1084" s="224">
        <v>0.50464508980734823</v>
      </c>
      <c r="I1084" s="224">
        <v>0.39832984656772413</v>
      </c>
      <c r="J1084" s="224">
        <v>0.49665548085837763</v>
      </c>
      <c r="K1084" s="224">
        <v>0.2828427124746189</v>
      </c>
      <c r="L1084" s="224">
        <v>0.3141125063837264</v>
      </c>
      <c r="M1084" s="224">
        <v>0.29495762407505305</v>
      </c>
      <c r="N1084" s="224">
        <v>0.17324443657737201</v>
      </c>
      <c r="O1084" s="224">
        <v>0.2128536273279516</v>
      </c>
      <c r="P1084" s="224">
        <v>0.17511900715418269</v>
      </c>
      <c r="Q1084" s="224">
        <v>0.8975893641675271</v>
      </c>
      <c r="R1084" s="224">
        <v>0.55076008085795913</v>
      </c>
      <c r="S1084" s="224">
        <v>0.26583202716502508</v>
      </c>
      <c r="T1084" s="224">
        <v>0.31622776601683861</v>
      </c>
      <c r="U1084" s="224">
        <v>8.944271909999206E-2</v>
      </c>
      <c r="V1084" s="224">
        <v>0.7529678390652994</v>
      </c>
      <c r="W1084" s="221"/>
      <c r="X1084" s="222"/>
      <c r="Y1084" s="222"/>
      <c r="Z1084" s="222"/>
      <c r="AA1084" s="222"/>
      <c r="AB1084" s="222"/>
      <c r="AC1084" s="222"/>
      <c r="AD1084" s="222"/>
      <c r="AE1084" s="222"/>
      <c r="AF1084" s="222"/>
      <c r="AG1084" s="222"/>
      <c r="AH1084" s="222"/>
      <c r="AI1084" s="222"/>
      <c r="AJ1084" s="222"/>
      <c r="AK1084" s="222"/>
      <c r="AL1084" s="222"/>
      <c r="AM1084" s="222"/>
      <c r="AN1084" s="222"/>
      <c r="AO1084" s="222"/>
      <c r="AP1084" s="222"/>
      <c r="AQ1084" s="222"/>
      <c r="AR1084" s="222"/>
      <c r="AS1084" s="222"/>
      <c r="AT1084" s="222"/>
      <c r="AU1084" s="222"/>
      <c r="AV1084" s="222"/>
      <c r="AW1084" s="222"/>
      <c r="AX1084" s="222"/>
      <c r="AY1084" s="222"/>
      <c r="AZ1084" s="222"/>
      <c r="BA1084" s="222"/>
      <c r="BB1084" s="222"/>
      <c r="BC1084" s="222"/>
      <c r="BD1084" s="222"/>
      <c r="BE1084" s="222"/>
      <c r="BF1084" s="222"/>
      <c r="BG1084" s="222"/>
      <c r="BH1084" s="222"/>
      <c r="BI1084" s="222"/>
      <c r="BJ1084" s="222"/>
      <c r="BK1084" s="222"/>
      <c r="BL1084" s="222"/>
      <c r="BM1084" s="225"/>
    </row>
    <row r="1085" spans="1:65">
      <c r="A1085" s="29"/>
      <c r="B1085" s="3" t="s">
        <v>86</v>
      </c>
      <c r="C1085" s="28"/>
      <c r="D1085" s="13">
        <v>8.7966162814579023E-3</v>
      </c>
      <c r="E1085" s="13">
        <v>1.690438275355766E-2</v>
      </c>
      <c r="F1085" s="13">
        <v>3.5697689934732981E-3</v>
      </c>
      <c r="G1085" s="13">
        <v>3.0866513922375178E-2</v>
      </c>
      <c r="H1085" s="13">
        <v>4.2646063927381538E-2</v>
      </c>
      <c r="I1085" s="13">
        <v>2.6148567608384517E-2</v>
      </c>
      <c r="J1085" s="13">
        <v>3.3633554008468014E-2</v>
      </c>
      <c r="K1085" s="13">
        <v>1.9779210662560765E-2</v>
      </c>
      <c r="L1085" s="13">
        <v>2.2068794359512395E-2</v>
      </c>
      <c r="M1085" s="13">
        <v>2.0412292323533081E-2</v>
      </c>
      <c r="N1085" s="13">
        <v>1.1194344865915669E-2</v>
      </c>
      <c r="O1085" s="13">
        <v>1.8455516820342625E-2</v>
      </c>
      <c r="P1085" s="13">
        <v>1.253835373418969E-2</v>
      </c>
      <c r="Q1085" s="13">
        <v>7.4078902132120525E-2</v>
      </c>
      <c r="R1085" s="13">
        <v>3.4404585998414929E-2</v>
      </c>
      <c r="S1085" s="13">
        <v>2.0554022718945242E-2</v>
      </c>
      <c r="T1085" s="13">
        <v>2.0401791355925073E-2</v>
      </c>
      <c r="U1085" s="13">
        <v>5.8079687727267569E-3</v>
      </c>
      <c r="V1085" s="13">
        <v>5.7260637452842197E-2</v>
      </c>
      <c r="W1085" s="149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55"/>
    </row>
    <row r="1086" spans="1:65">
      <c r="A1086" s="29"/>
      <c r="B1086" s="3" t="s">
        <v>263</v>
      </c>
      <c r="C1086" s="28"/>
      <c r="D1086" s="13">
        <v>-2.3792330559273545E-3</v>
      </c>
      <c r="E1086" s="13">
        <v>-2.3260126402456005E-2</v>
      </c>
      <c r="F1086" s="13">
        <v>8.0872627375273787E-2</v>
      </c>
      <c r="G1086" s="13">
        <v>0.21996098454771107</v>
      </c>
      <c r="H1086" s="13">
        <v>-0.17349971466710412</v>
      </c>
      <c r="I1086" s="13">
        <v>6.397360675248831E-2</v>
      </c>
      <c r="J1086" s="13">
        <v>3.1379229302740397E-2</v>
      </c>
      <c r="K1086" s="13">
        <v>-1.2151481470077385E-3</v>
      </c>
      <c r="L1086" s="13">
        <v>-5.8714877826859802E-3</v>
      </c>
      <c r="M1086" s="13">
        <v>9.2616160332685826E-3</v>
      </c>
      <c r="N1086" s="13">
        <v>8.0927396410864771E-2</v>
      </c>
      <c r="O1086" s="13">
        <v>-0.19445324302765654</v>
      </c>
      <c r="P1086" s="13">
        <v>-2.4496846325398947E-2</v>
      </c>
      <c r="Q1086" s="13">
        <v>-0.15371027121547143</v>
      </c>
      <c r="R1086" s="13">
        <v>0.11810355501724867</v>
      </c>
      <c r="S1086" s="13">
        <v>-9.667011067841258E-2</v>
      </c>
      <c r="T1086" s="13">
        <v>8.2598965295201499E-2</v>
      </c>
      <c r="U1086" s="13">
        <v>7.5614455841684025E-2</v>
      </c>
      <c r="V1086" s="13">
        <v>-8.154864771154724E-2</v>
      </c>
      <c r="W1086" s="149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5"/>
    </row>
    <row r="1087" spans="1:65">
      <c r="A1087" s="29"/>
      <c r="B1087" s="45" t="s">
        <v>264</v>
      </c>
      <c r="C1087" s="46"/>
      <c r="D1087" s="44">
        <v>0.01</v>
      </c>
      <c r="E1087" s="44">
        <v>0.19</v>
      </c>
      <c r="F1087" s="44">
        <v>0.69</v>
      </c>
      <c r="G1087" s="44">
        <v>1.86</v>
      </c>
      <c r="H1087" s="44">
        <v>1.45</v>
      </c>
      <c r="I1087" s="44">
        <v>0.55000000000000004</v>
      </c>
      <c r="J1087" s="44">
        <v>0.27</v>
      </c>
      <c r="K1087" s="44">
        <v>0</v>
      </c>
      <c r="L1087" s="44">
        <v>0.04</v>
      </c>
      <c r="M1087" s="44">
        <v>0.09</v>
      </c>
      <c r="N1087" s="44">
        <v>0.69</v>
      </c>
      <c r="O1087" s="44">
        <v>1.62</v>
      </c>
      <c r="P1087" s="44">
        <v>0.2</v>
      </c>
      <c r="Q1087" s="44">
        <v>1.28</v>
      </c>
      <c r="R1087" s="44">
        <v>1</v>
      </c>
      <c r="S1087" s="44">
        <v>0.8</v>
      </c>
      <c r="T1087" s="44">
        <v>0.7</v>
      </c>
      <c r="U1087" s="44">
        <v>0.64</v>
      </c>
      <c r="V1087" s="44">
        <v>0.67</v>
      </c>
      <c r="W1087" s="149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5"/>
    </row>
    <row r="1088" spans="1:65">
      <c r="B1088" s="30"/>
      <c r="C1088" s="20"/>
      <c r="D1088" s="20"/>
      <c r="E1088" s="20"/>
      <c r="F1088" s="20"/>
      <c r="G1088" s="20"/>
      <c r="H1088" s="20"/>
      <c r="I1088" s="20"/>
      <c r="J1088" s="20"/>
      <c r="K1088" s="20"/>
      <c r="L1088" s="20"/>
      <c r="M1088" s="20"/>
      <c r="N1088" s="20"/>
      <c r="O1088" s="20"/>
      <c r="P1088" s="20"/>
      <c r="Q1088" s="20"/>
      <c r="R1088" s="20"/>
      <c r="S1088" s="20"/>
      <c r="T1088" s="20"/>
      <c r="U1088" s="20"/>
      <c r="V1088" s="20"/>
      <c r="BM1088" s="55"/>
    </row>
    <row r="1089" spans="1:65" ht="15">
      <c r="B1089" s="8" t="s">
        <v>543</v>
      </c>
      <c r="BM1089" s="27" t="s">
        <v>66</v>
      </c>
    </row>
    <row r="1090" spans="1:65" ht="15">
      <c r="A1090" s="24" t="s">
        <v>41</v>
      </c>
      <c r="B1090" s="18" t="s">
        <v>110</v>
      </c>
      <c r="C1090" s="15" t="s">
        <v>111</v>
      </c>
      <c r="D1090" s="16" t="s">
        <v>229</v>
      </c>
      <c r="E1090" s="17" t="s">
        <v>229</v>
      </c>
      <c r="F1090" s="17" t="s">
        <v>229</v>
      </c>
      <c r="G1090" s="17" t="s">
        <v>229</v>
      </c>
      <c r="H1090" s="17" t="s">
        <v>229</v>
      </c>
      <c r="I1090" s="17" t="s">
        <v>229</v>
      </c>
      <c r="J1090" s="17" t="s">
        <v>229</v>
      </c>
      <c r="K1090" s="17" t="s">
        <v>229</v>
      </c>
      <c r="L1090" s="17" t="s">
        <v>229</v>
      </c>
      <c r="M1090" s="149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7">
        <v>1</v>
      </c>
    </row>
    <row r="1091" spans="1:65">
      <c r="A1091" s="29"/>
      <c r="B1091" s="19" t="s">
        <v>230</v>
      </c>
      <c r="C1091" s="9" t="s">
        <v>230</v>
      </c>
      <c r="D1091" s="147" t="s">
        <v>233</v>
      </c>
      <c r="E1091" s="148" t="s">
        <v>234</v>
      </c>
      <c r="F1091" s="148" t="s">
        <v>236</v>
      </c>
      <c r="G1091" s="148" t="s">
        <v>238</v>
      </c>
      <c r="H1091" s="148" t="s">
        <v>248</v>
      </c>
      <c r="I1091" s="148" t="s">
        <v>249</v>
      </c>
      <c r="J1091" s="148" t="s">
        <v>250</v>
      </c>
      <c r="K1091" s="148" t="s">
        <v>284</v>
      </c>
      <c r="L1091" s="148" t="s">
        <v>254</v>
      </c>
      <c r="M1091" s="149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7" t="s">
        <v>3</v>
      </c>
    </row>
    <row r="1092" spans="1:65">
      <c r="A1092" s="29"/>
      <c r="B1092" s="19"/>
      <c r="C1092" s="9"/>
      <c r="D1092" s="10" t="s">
        <v>300</v>
      </c>
      <c r="E1092" s="11" t="s">
        <v>300</v>
      </c>
      <c r="F1092" s="11" t="s">
        <v>300</v>
      </c>
      <c r="G1092" s="11" t="s">
        <v>301</v>
      </c>
      <c r="H1092" s="11" t="s">
        <v>300</v>
      </c>
      <c r="I1092" s="11" t="s">
        <v>300</v>
      </c>
      <c r="J1092" s="11" t="s">
        <v>301</v>
      </c>
      <c r="K1092" s="11" t="s">
        <v>301</v>
      </c>
      <c r="L1092" s="11" t="s">
        <v>300</v>
      </c>
      <c r="M1092" s="149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7">
        <v>2</v>
      </c>
    </row>
    <row r="1093" spans="1:65">
      <c r="A1093" s="29"/>
      <c r="B1093" s="19"/>
      <c r="C1093" s="9"/>
      <c r="D1093" s="25"/>
      <c r="E1093" s="25"/>
      <c r="F1093" s="25"/>
      <c r="G1093" s="25"/>
      <c r="H1093" s="25"/>
      <c r="I1093" s="25"/>
      <c r="J1093" s="25"/>
      <c r="K1093" s="25"/>
      <c r="L1093" s="25"/>
      <c r="M1093" s="149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7">
        <v>2</v>
      </c>
    </row>
    <row r="1094" spans="1:65">
      <c r="A1094" s="29"/>
      <c r="B1094" s="18">
        <v>1</v>
      </c>
      <c r="C1094" s="14">
        <v>1</v>
      </c>
      <c r="D1094" s="21">
        <v>1.61</v>
      </c>
      <c r="E1094" s="21">
        <v>1.6320785078441951</v>
      </c>
      <c r="F1094" s="21">
        <v>1.2872249999999998</v>
      </c>
      <c r="G1094" s="21">
        <v>2.1</v>
      </c>
      <c r="H1094" s="21">
        <v>1.3</v>
      </c>
      <c r="I1094" s="21">
        <v>1.67</v>
      </c>
      <c r="J1094" s="21">
        <v>1.4</v>
      </c>
      <c r="K1094" s="21">
        <v>1.55</v>
      </c>
      <c r="L1094" s="21">
        <v>1.95</v>
      </c>
      <c r="M1094" s="149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7">
        <v>1</v>
      </c>
    </row>
    <row r="1095" spans="1:65">
      <c r="A1095" s="29"/>
      <c r="B1095" s="19">
        <v>1</v>
      </c>
      <c r="C1095" s="9">
        <v>2</v>
      </c>
      <c r="D1095" s="11">
        <v>1.63</v>
      </c>
      <c r="E1095" s="145">
        <v>1.3920576549300696</v>
      </c>
      <c r="F1095" s="11">
        <v>1.3362750000000001</v>
      </c>
      <c r="G1095" s="11">
        <v>2</v>
      </c>
      <c r="H1095" s="11">
        <v>1.4</v>
      </c>
      <c r="I1095" s="11">
        <v>1.75</v>
      </c>
      <c r="J1095" s="11">
        <v>1.4</v>
      </c>
      <c r="K1095" s="11">
        <v>1.57</v>
      </c>
      <c r="L1095" s="11">
        <v>1.95</v>
      </c>
      <c r="M1095" s="149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7">
        <v>7</v>
      </c>
    </row>
    <row r="1096" spans="1:65">
      <c r="A1096" s="29"/>
      <c r="B1096" s="19">
        <v>1</v>
      </c>
      <c r="C1096" s="9">
        <v>3</v>
      </c>
      <c r="D1096" s="11">
        <v>1.67</v>
      </c>
      <c r="E1096" s="11">
        <v>1.5613271446071464</v>
      </c>
      <c r="F1096" s="11">
        <v>1.368425</v>
      </c>
      <c r="G1096" s="11">
        <v>2.1</v>
      </c>
      <c r="H1096" s="11">
        <v>1.4</v>
      </c>
      <c r="I1096" s="11">
        <v>1.71</v>
      </c>
      <c r="J1096" s="11">
        <v>1.4</v>
      </c>
      <c r="K1096" s="11">
        <v>1.49</v>
      </c>
      <c r="L1096" s="11">
        <v>1.9</v>
      </c>
      <c r="M1096" s="149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7">
        <v>16</v>
      </c>
    </row>
    <row r="1097" spans="1:65">
      <c r="A1097" s="29"/>
      <c r="B1097" s="19">
        <v>1</v>
      </c>
      <c r="C1097" s="9">
        <v>4</v>
      </c>
      <c r="D1097" s="11">
        <v>1.65</v>
      </c>
      <c r="E1097" s="11">
        <v>1.6364992026323106</v>
      </c>
      <c r="F1097" s="11">
        <v>1.33155</v>
      </c>
      <c r="G1097" s="11">
        <v>2</v>
      </c>
      <c r="H1097" s="11">
        <v>1.3</v>
      </c>
      <c r="I1097" s="11">
        <v>1.66</v>
      </c>
      <c r="J1097" s="11">
        <v>1.4</v>
      </c>
      <c r="K1097" s="11">
        <v>1.56</v>
      </c>
      <c r="L1097" s="11">
        <v>1.95</v>
      </c>
      <c r="M1097" s="149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7">
        <v>1.6272830907288744</v>
      </c>
    </row>
    <row r="1098" spans="1:65">
      <c r="A1098" s="29"/>
      <c r="B1098" s="19">
        <v>1</v>
      </c>
      <c r="C1098" s="9">
        <v>5</v>
      </c>
      <c r="D1098" s="11">
        <v>1.56</v>
      </c>
      <c r="E1098" s="11">
        <v>1.5986357259562824</v>
      </c>
      <c r="F1098" s="11">
        <v>1.3411999999999999</v>
      </c>
      <c r="G1098" s="11">
        <v>2</v>
      </c>
      <c r="H1098" s="11">
        <v>1.6</v>
      </c>
      <c r="I1098" s="11">
        <v>1.77</v>
      </c>
      <c r="J1098" s="11">
        <v>1.4</v>
      </c>
      <c r="K1098" s="11">
        <v>1.59</v>
      </c>
      <c r="L1098" s="11">
        <v>1.95</v>
      </c>
      <c r="M1098" s="149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7">
        <v>70</v>
      </c>
    </row>
    <row r="1099" spans="1:65">
      <c r="A1099" s="29"/>
      <c r="B1099" s="19">
        <v>1</v>
      </c>
      <c r="C1099" s="9">
        <v>6</v>
      </c>
      <c r="D1099" s="11">
        <v>1.63</v>
      </c>
      <c r="E1099" s="11">
        <v>1.5613026684260822</v>
      </c>
      <c r="F1099" s="11">
        <v>1.3608</v>
      </c>
      <c r="G1099" s="11">
        <v>2.1</v>
      </c>
      <c r="H1099" s="11">
        <v>1.5</v>
      </c>
      <c r="I1099" s="11">
        <v>1.8</v>
      </c>
      <c r="J1099" s="11">
        <v>1.4</v>
      </c>
      <c r="K1099" s="11">
        <v>1.59</v>
      </c>
      <c r="L1099" s="11">
        <v>1.9</v>
      </c>
      <c r="M1099" s="149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55"/>
    </row>
    <row r="1100" spans="1:65">
      <c r="A1100" s="29"/>
      <c r="B1100" s="20" t="s">
        <v>260</v>
      </c>
      <c r="C1100" s="12"/>
      <c r="D1100" s="22">
        <v>1.625</v>
      </c>
      <c r="E1100" s="22">
        <v>1.5636501507326812</v>
      </c>
      <c r="F1100" s="22">
        <v>1.3375791666666668</v>
      </c>
      <c r="G1100" s="22">
        <v>2.0499999999999998</v>
      </c>
      <c r="H1100" s="22">
        <v>1.4166666666666667</v>
      </c>
      <c r="I1100" s="22">
        <v>1.7266666666666668</v>
      </c>
      <c r="J1100" s="22">
        <v>1.4000000000000001</v>
      </c>
      <c r="K1100" s="22">
        <v>1.5583333333333333</v>
      </c>
      <c r="L1100" s="22">
        <v>1.9333333333333333</v>
      </c>
      <c r="M1100" s="149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55"/>
    </row>
    <row r="1101" spans="1:65">
      <c r="A1101" s="29"/>
      <c r="B1101" s="3" t="s">
        <v>261</v>
      </c>
      <c r="C1101" s="28"/>
      <c r="D1101" s="11">
        <v>1.63</v>
      </c>
      <c r="E1101" s="11">
        <v>1.5799814352817143</v>
      </c>
      <c r="F1101" s="11">
        <v>1.3387375000000001</v>
      </c>
      <c r="G1101" s="11">
        <v>2.0499999999999998</v>
      </c>
      <c r="H1101" s="11">
        <v>1.4</v>
      </c>
      <c r="I1101" s="11">
        <v>1.73</v>
      </c>
      <c r="J1101" s="11">
        <v>1.4</v>
      </c>
      <c r="K1101" s="11">
        <v>1.5649999999999999</v>
      </c>
      <c r="L1101" s="11">
        <v>1.95</v>
      </c>
      <c r="M1101" s="149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55"/>
    </row>
    <row r="1102" spans="1:65">
      <c r="A1102" s="29"/>
      <c r="B1102" s="3" t="s">
        <v>262</v>
      </c>
      <c r="C1102" s="28"/>
      <c r="D1102" s="23">
        <v>3.7815340802378014E-2</v>
      </c>
      <c r="E1102" s="23">
        <v>9.0186813381769274E-2</v>
      </c>
      <c r="F1102" s="23">
        <v>2.8556529098730989E-2</v>
      </c>
      <c r="G1102" s="23">
        <v>5.4772255750516662E-2</v>
      </c>
      <c r="H1102" s="23">
        <v>0.11690451944500123</v>
      </c>
      <c r="I1102" s="23">
        <v>5.6095157247900387E-2</v>
      </c>
      <c r="J1102" s="23">
        <v>2.4323767777952469E-16</v>
      </c>
      <c r="K1102" s="23">
        <v>3.7103458958251713E-2</v>
      </c>
      <c r="L1102" s="23">
        <v>2.5819888974716137E-2</v>
      </c>
      <c r="M1102" s="149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55"/>
    </row>
    <row r="1103" spans="1:65">
      <c r="A1103" s="29"/>
      <c r="B1103" s="3" t="s">
        <v>86</v>
      </c>
      <c r="C1103" s="28"/>
      <c r="D1103" s="13">
        <v>2.3270978955309548E-2</v>
      </c>
      <c r="E1103" s="13">
        <v>5.7677104651261246E-2</v>
      </c>
      <c r="F1103" s="13">
        <v>2.1349412289289535E-2</v>
      </c>
      <c r="G1103" s="13">
        <v>2.6718173536837399E-2</v>
      </c>
      <c r="H1103" s="13">
        <v>8.2520837255294979E-2</v>
      </c>
      <c r="I1103" s="13">
        <v>3.2487542807664312E-2</v>
      </c>
      <c r="J1103" s="13">
        <v>1.7374119841394619E-16</v>
      </c>
      <c r="K1103" s="13">
        <v>2.3809706283370084E-2</v>
      </c>
      <c r="L1103" s="13">
        <v>1.3355114986922139E-2</v>
      </c>
      <c r="M1103" s="149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55"/>
    </row>
    <row r="1104" spans="1:65">
      <c r="A1104" s="29"/>
      <c r="B1104" s="3" t="s">
        <v>263</v>
      </c>
      <c r="C1104" s="28"/>
      <c r="D1104" s="13">
        <v>-1.4030077138279529E-3</v>
      </c>
      <c r="E1104" s="13">
        <v>-3.9103792301861562E-2</v>
      </c>
      <c r="F1104" s="13">
        <v>-0.17802921059816745</v>
      </c>
      <c r="G1104" s="13">
        <v>0.25976851334563222</v>
      </c>
      <c r="H1104" s="13">
        <v>-0.129428263135132</v>
      </c>
      <c r="I1104" s="13">
        <v>6.107331693176854E-2</v>
      </c>
      <c r="J1104" s="13">
        <v>-0.13967028356883637</v>
      </c>
      <c r="K1104" s="13">
        <v>-4.2371089448645316E-2</v>
      </c>
      <c r="L1104" s="13">
        <v>0.18807437030970209</v>
      </c>
      <c r="M1104" s="149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55"/>
    </row>
    <row r="1105" spans="1:65">
      <c r="A1105" s="29"/>
      <c r="B1105" s="45" t="s">
        <v>264</v>
      </c>
      <c r="C1105" s="46"/>
      <c r="D1105" s="44">
        <v>0.25</v>
      </c>
      <c r="E1105" s="44">
        <v>0</v>
      </c>
      <c r="F1105" s="44">
        <v>0.94</v>
      </c>
      <c r="G1105" s="44">
        <v>2.0099999999999998</v>
      </c>
      <c r="H1105" s="44">
        <v>0.61</v>
      </c>
      <c r="I1105" s="44">
        <v>0.67</v>
      </c>
      <c r="J1105" s="44">
        <v>0.68</v>
      </c>
      <c r="K1105" s="44">
        <v>0.02</v>
      </c>
      <c r="L1105" s="44">
        <v>1.53</v>
      </c>
      <c r="M1105" s="149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55"/>
    </row>
    <row r="1106" spans="1:65">
      <c r="B1106" s="30"/>
      <c r="C1106" s="20"/>
      <c r="D1106" s="20"/>
      <c r="E1106" s="20"/>
      <c r="F1106" s="20"/>
      <c r="G1106" s="20"/>
      <c r="H1106" s="20"/>
      <c r="I1106" s="20"/>
      <c r="J1106" s="20"/>
      <c r="K1106" s="20"/>
      <c r="L1106" s="20"/>
      <c r="BM1106" s="55"/>
    </row>
    <row r="1107" spans="1:65" ht="15">
      <c r="B1107" s="8" t="s">
        <v>544</v>
      </c>
      <c r="BM1107" s="27" t="s">
        <v>66</v>
      </c>
    </row>
    <row r="1108" spans="1:65" ht="15">
      <c r="A1108" s="24" t="s">
        <v>44</v>
      </c>
      <c r="B1108" s="18" t="s">
        <v>110</v>
      </c>
      <c r="C1108" s="15" t="s">
        <v>111</v>
      </c>
      <c r="D1108" s="16" t="s">
        <v>229</v>
      </c>
      <c r="E1108" s="17" t="s">
        <v>229</v>
      </c>
      <c r="F1108" s="17" t="s">
        <v>229</v>
      </c>
      <c r="G1108" s="17" t="s">
        <v>229</v>
      </c>
      <c r="H1108" s="17" t="s">
        <v>229</v>
      </c>
      <c r="I1108" s="17" t="s">
        <v>229</v>
      </c>
      <c r="J1108" s="17" t="s">
        <v>229</v>
      </c>
      <c r="K1108" s="17" t="s">
        <v>229</v>
      </c>
      <c r="L1108" s="17" t="s">
        <v>229</v>
      </c>
      <c r="M1108" s="17" t="s">
        <v>229</v>
      </c>
      <c r="N1108" s="17" t="s">
        <v>229</v>
      </c>
      <c r="O1108" s="17" t="s">
        <v>229</v>
      </c>
      <c r="P1108" s="17" t="s">
        <v>229</v>
      </c>
      <c r="Q1108" s="17" t="s">
        <v>229</v>
      </c>
      <c r="R1108" s="17" t="s">
        <v>229</v>
      </c>
      <c r="S1108" s="17" t="s">
        <v>229</v>
      </c>
      <c r="T1108" s="17" t="s">
        <v>229</v>
      </c>
      <c r="U1108" s="17" t="s">
        <v>229</v>
      </c>
      <c r="V1108" s="17" t="s">
        <v>229</v>
      </c>
      <c r="W1108" s="17" t="s">
        <v>229</v>
      </c>
      <c r="X1108" s="149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27">
        <v>1</v>
      </c>
    </row>
    <row r="1109" spans="1:65">
      <c r="A1109" s="29"/>
      <c r="B1109" s="19" t="s">
        <v>230</v>
      </c>
      <c r="C1109" s="9" t="s">
        <v>230</v>
      </c>
      <c r="D1109" s="147" t="s">
        <v>233</v>
      </c>
      <c r="E1109" s="148" t="s">
        <v>234</v>
      </c>
      <c r="F1109" s="148" t="s">
        <v>236</v>
      </c>
      <c r="G1109" s="148" t="s">
        <v>238</v>
      </c>
      <c r="H1109" s="148" t="s">
        <v>239</v>
      </c>
      <c r="I1109" s="148" t="s">
        <v>240</v>
      </c>
      <c r="J1109" s="148" t="s">
        <v>241</v>
      </c>
      <c r="K1109" s="148" t="s">
        <v>242</v>
      </c>
      <c r="L1109" s="148" t="s">
        <v>243</v>
      </c>
      <c r="M1109" s="148" t="s">
        <v>244</v>
      </c>
      <c r="N1109" s="148" t="s">
        <v>245</v>
      </c>
      <c r="O1109" s="148" t="s">
        <v>246</v>
      </c>
      <c r="P1109" s="148" t="s">
        <v>247</v>
      </c>
      <c r="Q1109" s="148" t="s">
        <v>248</v>
      </c>
      <c r="R1109" s="148" t="s">
        <v>249</v>
      </c>
      <c r="S1109" s="148" t="s">
        <v>250</v>
      </c>
      <c r="T1109" s="148" t="s">
        <v>284</v>
      </c>
      <c r="U1109" s="148" t="s">
        <v>253</v>
      </c>
      <c r="V1109" s="148" t="s">
        <v>254</v>
      </c>
      <c r="W1109" s="148" t="s">
        <v>299</v>
      </c>
      <c r="X1109" s="149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27" t="s">
        <v>3</v>
      </c>
    </row>
    <row r="1110" spans="1:65">
      <c r="A1110" s="29"/>
      <c r="B1110" s="19"/>
      <c r="C1110" s="9"/>
      <c r="D1110" s="10" t="s">
        <v>300</v>
      </c>
      <c r="E1110" s="11" t="s">
        <v>300</v>
      </c>
      <c r="F1110" s="11" t="s">
        <v>114</v>
      </c>
      <c r="G1110" s="11" t="s">
        <v>301</v>
      </c>
      <c r="H1110" s="11" t="s">
        <v>300</v>
      </c>
      <c r="I1110" s="11" t="s">
        <v>301</v>
      </c>
      <c r="J1110" s="11" t="s">
        <v>301</v>
      </c>
      <c r="K1110" s="11" t="s">
        <v>301</v>
      </c>
      <c r="L1110" s="11" t="s">
        <v>301</v>
      </c>
      <c r="M1110" s="11" t="s">
        <v>301</v>
      </c>
      <c r="N1110" s="11" t="s">
        <v>114</v>
      </c>
      <c r="O1110" s="11" t="s">
        <v>301</v>
      </c>
      <c r="P1110" s="11" t="s">
        <v>114</v>
      </c>
      <c r="Q1110" s="11" t="s">
        <v>300</v>
      </c>
      <c r="R1110" s="11" t="s">
        <v>300</v>
      </c>
      <c r="S1110" s="11" t="s">
        <v>301</v>
      </c>
      <c r="T1110" s="11" t="s">
        <v>301</v>
      </c>
      <c r="U1110" s="11" t="s">
        <v>114</v>
      </c>
      <c r="V1110" s="11" t="s">
        <v>300</v>
      </c>
      <c r="W1110" s="11" t="s">
        <v>114</v>
      </c>
      <c r="X1110" s="149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27">
        <v>1</v>
      </c>
    </row>
    <row r="1111" spans="1:65">
      <c r="A1111" s="29"/>
      <c r="B1111" s="19"/>
      <c r="C1111" s="9"/>
      <c r="D1111" s="25"/>
      <c r="E1111" s="25"/>
      <c r="F1111" s="25"/>
      <c r="G1111" s="25"/>
      <c r="H1111" s="25"/>
      <c r="I1111" s="25"/>
      <c r="J1111" s="25"/>
      <c r="K1111" s="25"/>
      <c r="L1111" s="25"/>
      <c r="M1111" s="25"/>
      <c r="N1111" s="25"/>
      <c r="O1111" s="25"/>
      <c r="P1111" s="25"/>
      <c r="Q1111" s="25"/>
      <c r="R1111" s="25"/>
      <c r="S1111" s="25"/>
      <c r="T1111" s="25"/>
      <c r="U1111" s="25"/>
      <c r="V1111" s="25"/>
      <c r="W1111" s="25"/>
      <c r="X1111" s="149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27">
        <v>2</v>
      </c>
    </row>
    <row r="1112" spans="1:65">
      <c r="A1112" s="29"/>
      <c r="B1112" s="18">
        <v>1</v>
      </c>
      <c r="C1112" s="14">
        <v>1</v>
      </c>
      <c r="D1112" s="220">
        <v>43</v>
      </c>
      <c r="E1112" s="220">
        <v>44.201595913104583</v>
      </c>
      <c r="F1112" s="220">
        <v>44.783999999999999</v>
      </c>
      <c r="G1112" s="220">
        <v>49</v>
      </c>
      <c r="H1112" s="220">
        <v>45</v>
      </c>
      <c r="I1112" s="220">
        <v>42</v>
      </c>
      <c r="J1112" s="220">
        <v>43</v>
      </c>
      <c r="K1112" s="220">
        <v>45</v>
      </c>
      <c r="L1112" s="220">
        <v>40</v>
      </c>
      <c r="M1112" s="227">
        <v>20</v>
      </c>
      <c r="N1112" s="220">
        <v>43.174985104649998</v>
      </c>
      <c r="O1112" s="220">
        <v>43</v>
      </c>
      <c r="P1112" s="220">
        <v>45</v>
      </c>
      <c r="Q1112" s="220">
        <v>43.2</v>
      </c>
      <c r="R1112" s="220">
        <v>44</v>
      </c>
      <c r="S1112" s="220">
        <v>41.8</v>
      </c>
      <c r="T1112" s="227">
        <v>34.6</v>
      </c>
      <c r="U1112" s="227">
        <v>71.97</v>
      </c>
      <c r="V1112" s="220">
        <v>46</v>
      </c>
      <c r="W1112" s="220">
        <v>42.776000000000003</v>
      </c>
      <c r="X1112" s="221"/>
      <c r="Y1112" s="222"/>
      <c r="Z1112" s="222"/>
      <c r="AA1112" s="222"/>
      <c r="AB1112" s="222"/>
      <c r="AC1112" s="222"/>
      <c r="AD1112" s="222"/>
      <c r="AE1112" s="222"/>
      <c r="AF1112" s="222"/>
      <c r="AG1112" s="222"/>
      <c r="AH1112" s="222"/>
      <c r="AI1112" s="222"/>
      <c r="AJ1112" s="222"/>
      <c r="AK1112" s="222"/>
      <c r="AL1112" s="222"/>
      <c r="AM1112" s="222"/>
      <c r="AN1112" s="222"/>
      <c r="AO1112" s="222"/>
      <c r="AP1112" s="222"/>
      <c r="AQ1112" s="222"/>
      <c r="AR1112" s="222"/>
      <c r="AS1112" s="222"/>
      <c r="AT1112" s="222"/>
      <c r="AU1112" s="222"/>
      <c r="AV1112" s="222"/>
      <c r="AW1112" s="222"/>
      <c r="AX1112" s="222"/>
      <c r="AY1112" s="222"/>
      <c r="AZ1112" s="222"/>
      <c r="BA1112" s="222"/>
      <c r="BB1112" s="222"/>
      <c r="BC1112" s="222"/>
      <c r="BD1112" s="222"/>
      <c r="BE1112" s="222"/>
      <c r="BF1112" s="222"/>
      <c r="BG1112" s="222"/>
      <c r="BH1112" s="222"/>
      <c r="BI1112" s="222"/>
      <c r="BJ1112" s="222"/>
      <c r="BK1112" s="222"/>
      <c r="BL1112" s="222"/>
      <c r="BM1112" s="223">
        <v>1</v>
      </c>
    </row>
    <row r="1113" spans="1:65">
      <c r="A1113" s="29"/>
      <c r="B1113" s="19">
        <v>1</v>
      </c>
      <c r="C1113" s="9">
        <v>2</v>
      </c>
      <c r="D1113" s="224">
        <v>44</v>
      </c>
      <c r="E1113" s="224">
        <v>42.725891033290381</v>
      </c>
      <c r="F1113" s="224">
        <v>42.959999999999994</v>
      </c>
      <c r="G1113" s="224">
        <v>48</v>
      </c>
      <c r="H1113" s="224">
        <v>42</v>
      </c>
      <c r="I1113" s="224">
        <v>42</v>
      </c>
      <c r="J1113" s="224">
        <v>44</v>
      </c>
      <c r="K1113" s="224">
        <v>46</v>
      </c>
      <c r="L1113" s="224">
        <v>41</v>
      </c>
      <c r="M1113" s="229">
        <v>38</v>
      </c>
      <c r="N1113" s="224">
        <v>42.993025953150003</v>
      </c>
      <c r="O1113" s="224">
        <v>43</v>
      </c>
      <c r="P1113" s="224">
        <v>43</v>
      </c>
      <c r="Q1113" s="224">
        <v>41.8</v>
      </c>
      <c r="R1113" s="224">
        <v>45</v>
      </c>
      <c r="S1113" s="224">
        <v>41.3</v>
      </c>
      <c r="T1113" s="229">
        <v>38.799999999999997</v>
      </c>
      <c r="U1113" s="229">
        <v>68.23</v>
      </c>
      <c r="V1113" s="224">
        <v>46</v>
      </c>
      <c r="W1113" s="224">
        <v>43.723999999999997</v>
      </c>
      <c r="X1113" s="221"/>
      <c r="Y1113" s="222"/>
      <c r="Z1113" s="222"/>
      <c r="AA1113" s="222"/>
      <c r="AB1113" s="222"/>
      <c r="AC1113" s="222"/>
      <c r="AD1113" s="222"/>
      <c r="AE1113" s="222"/>
      <c r="AF1113" s="222"/>
      <c r="AG1113" s="222"/>
      <c r="AH1113" s="222"/>
      <c r="AI1113" s="222"/>
      <c r="AJ1113" s="222"/>
      <c r="AK1113" s="222"/>
      <c r="AL1113" s="222"/>
      <c r="AM1113" s="222"/>
      <c r="AN1113" s="222"/>
      <c r="AO1113" s="222"/>
      <c r="AP1113" s="222"/>
      <c r="AQ1113" s="222"/>
      <c r="AR1113" s="222"/>
      <c r="AS1113" s="222"/>
      <c r="AT1113" s="222"/>
      <c r="AU1113" s="222"/>
      <c r="AV1113" s="222"/>
      <c r="AW1113" s="222"/>
      <c r="AX1113" s="222"/>
      <c r="AY1113" s="222"/>
      <c r="AZ1113" s="222"/>
      <c r="BA1113" s="222"/>
      <c r="BB1113" s="222"/>
      <c r="BC1113" s="222"/>
      <c r="BD1113" s="222"/>
      <c r="BE1113" s="222"/>
      <c r="BF1113" s="222"/>
      <c r="BG1113" s="222"/>
      <c r="BH1113" s="222"/>
      <c r="BI1113" s="222"/>
      <c r="BJ1113" s="222"/>
      <c r="BK1113" s="222"/>
      <c r="BL1113" s="222"/>
      <c r="BM1113" s="223">
        <v>15</v>
      </c>
    </row>
    <row r="1114" spans="1:65">
      <c r="A1114" s="29"/>
      <c r="B1114" s="19">
        <v>1</v>
      </c>
      <c r="C1114" s="9">
        <v>3</v>
      </c>
      <c r="D1114" s="224">
        <v>44</v>
      </c>
      <c r="E1114" s="224">
        <v>43.26593559472218</v>
      </c>
      <c r="F1114" s="224">
        <v>45.24</v>
      </c>
      <c r="G1114" s="224">
        <v>49</v>
      </c>
      <c r="H1114" s="224">
        <v>43</v>
      </c>
      <c r="I1114" s="224">
        <v>42</v>
      </c>
      <c r="J1114" s="224">
        <v>43</v>
      </c>
      <c r="K1114" s="224">
        <v>46</v>
      </c>
      <c r="L1114" s="224">
        <v>41</v>
      </c>
      <c r="M1114" s="229">
        <v>37</v>
      </c>
      <c r="N1114" s="224">
        <v>41.781482266650002</v>
      </c>
      <c r="O1114" s="224">
        <v>43</v>
      </c>
      <c r="P1114" s="224">
        <v>43</v>
      </c>
      <c r="Q1114" s="224">
        <v>48.2</v>
      </c>
      <c r="R1114" s="224">
        <v>46</v>
      </c>
      <c r="S1114" s="224">
        <v>41.5</v>
      </c>
      <c r="T1114" s="229">
        <v>35.5</v>
      </c>
      <c r="U1114" s="229">
        <v>70.06</v>
      </c>
      <c r="V1114" s="224">
        <v>48</v>
      </c>
      <c r="W1114" s="224">
        <v>43.576999999999998</v>
      </c>
      <c r="X1114" s="221"/>
      <c r="Y1114" s="222"/>
      <c r="Z1114" s="222"/>
      <c r="AA1114" s="222"/>
      <c r="AB1114" s="222"/>
      <c r="AC1114" s="222"/>
      <c r="AD1114" s="222"/>
      <c r="AE1114" s="222"/>
      <c r="AF1114" s="222"/>
      <c r="AG1114" s="222"/>
      <c r="AH1114" s="222"/>
      <c r="AI1114" s="222"/>
      <c r="AJ1114" s="222"/>
      <c r="AK1114" s="222"/>
      <c r="AL1114" s="222"/>
      <c r="AM1114" s="222"/>
      <c r="AN1114" s="222"/>
      <c r="AO1114" s="222"/>
      <c r="AP1114" s="222"/>
      <c r="AQ1114" s="222"/>
      <c r="AR1114" s="222"/>
      <c r="AS1114" s="222"/>
      <c r="AT1114" s="222"/>
      <c r="AU1114" s="222"/>
      <c r="AV1114" s="222"/>
      <c r="AW1114" s="222"/>
      <c r="AX1114" s="222"/>
      <c r="AY1114" s="222"/>
      <c r="AZ1114" s="222"/>
      <c r="BA1114" s="222"/>
      <c r="BB1114" s="222"/>
      <c r="BC1114" s="222"/>
      <c r="BD1114" s="222"/>
      <c r="BE1114" s="222"/>
      <c r="BF1114" s="222"/>
      <c r="BG1114" s="222"/>
      <c r="BH1114" s="222"/>
      <c r="BI1114" s="222"/>
      <c r="BJ1114" s="222"/>
      <c r="BK1114" s="222"/>
      <c r="BL1114" s="222"/>
      <c r="BM1114" s="223">
        <v>16</v>
      </c>
    </row>
    <row r="1115" spans="1:65">
      <c r="A1115" s="29"/>
      <c r="B1115" s="19">
        <v>1</v>
      </c>
      <c r="C1115" s="9">
        <v>4</v>
      </c>
      <c r="D1115" s="224">
        <v>45</v>
      </c>
      <c r="E1115" s="224">
        <v>44.379446872488217</v>
      </c>
      <c r="F1115" s="224">
        <v>42.335999999999999</v>
      </c>
      <c r="G1115" s="224">
        <v>47</v>
      </c>
      <c r="H1115" s="224">
        <v>42</v>
      </c>
      <c r="I1115" s="224">
        <v>43</v>
      </c>
      <c r="J1115" s="224">
        <v>44</v>
      </c>
      <c r="K1115" s="224">
        <v>46</v>
      </c>
      <c r="L1115" s="224">
        <v>41</v>
      </c>
      <c r="M1115" s="229">
        <v>26</v>
      </c>
      <c r="N1115" s="224">
        <v>46.03595125815</v>
      </c>
      <c r="O1115" s="224">
        <v>43</v>
      </c>
      <c r="P1115" s="224">
        <v>43</v>
      </c>
      <c r="Q1115" s="224">
        <v>44.1</v>
      </c>
      <c r="R1115" s="224">
        <v>45</v>
      </c>
      <c r="S1115" s="224">
        <v>41.6</v>
      </c>
      <c r="T1115" s="229">
        <v>38.299999999999997</v>
      </c>
      <c r="U1115" s="229">
        <v>69.41</v>
      </c>
      <c r="V1115" s="224">
        <v>44</v>
      </c>
      <c r="W1115" s="224">
        <v>43.502000000000002</v>
      </c>
      <c r="X1115" s="221"/>
      <c r="Y1115" s="222"/>
      <c r="Z1115" s="222"/>
      <c r="AA1115" s="222"/>
      <c r="AB1115" s="222"/>
      <c r="AC1115" s="222"/>
      <c r="AD1115" s="222"/>
      <c r="AE1115" s="222"/>
      <c r="AF1115" s="222"/>
      <c r="AG1115" s="222"/>
      <c r="AH1115" s="222"/>
      <c r="AI1115" s="222"/>
      <c r="AJ1115" s="222"/>
      <c r="AK1115" s="222"/>
      <c r="AL1115" s="222"/>
      <c r="AM1115" s="222"/>
      <c r="AN1115" s="222"/>
      <c r="AO1115" s="222"/>
      <c r="AP1115" s="222"/>
      <c r="AQ1115" s="222"/>
      <c r="AR1115" s="222"/>
      <c r="AS1115" s="222"/>
      <c r="AT1115" s="222"/>
      <c r="AU1115" s="222"/>
      <c r="AV1115" s="222"/>
      <c r="AW1115" s="222"/>
      <c r="AX1115" s="222"/>
      <c r="AY1115" s="222"/>
      <c r="AZ1115" s="222"/>
      <c r="BA1115" s="222"/>
      <c r="BB1115" s="222"/>
      <c r="BC1115" s="222"/>
      <c r="BD1115" s="222"/>
      <c r="BE1115" s="222"/>
      <c r="BF1115" s="222"/>
      <c r="BG1115" s="222"/>
      <c r="BH1115" s="222"/>
      <c r="BI1115" s="222"/>
      <c r="BJ1115" s="222"/>
      <c r="BK1115" s="222"/>
      <c r="BL1115" s="222"/>
      <c r="BM1115" s="223">
        <v>44.028501601480876</v>
      </c>
    </row>
    <row r="1116" spans="1:65">
      <c r="A1116" s="29"/>
      <c r="B1116" s="19">
        <v>1</v>
      </c>
      <c r="C1116" s="9">
        <v>5</v>
      </c>
      <c r="D1116" s="224">
        <v>44</v>
      </c>
      <c r="E1116" s="224">
        <v>44.574439103706226</v>
      </c>
      <c r="F1116" s="224">
        <v>45.851999999999997</v>
      </c>
      <c r="G1116" s="224">
        <v>49</v>
      </c>
      <c r="H1116" s="224">
        <v>40</v>
      </c>
      <c r="I1116" s="224">
        <v>42</v>
      </c>
      <c r="J1116" s="224">
        <v>44</v>
      </c>
      <c r="K1116" s="224">
        <v>46</v>
      </c>
      <c r="L1116" s="228">
        <v>45</v>
      </c>
      <c r="M1116" s="229">
        <v>37</v>
      </c>
      <c r="N1116" s="224">
        <v>46.026717274649997</v>
      </c>
      <c r="O1116" s="224">
        <v>43</v>
      </c>
      <c r="P1116" s="224">
        <v>44</v>
      </c>
      <c r="Q1116" s="224">
        <v>48.5</v>
      </c>
      <c r="R1116" s="224">
        <v>46</v>
      </c>
      <c r="S1116" s="224">
        <v>42.8</v>
      </c>
      <c r="T1116" s="229">
        <v>37.200000000000003</v>
      </c>
      <c r="U1116" s="229">
        <v>69.05</v>
      </c>
      <c r="V1116" s="224">
        <v>46</v>
      </c>
      <c r="W1116" s="224">
        <v>44.722999999999999</v>
      </c>
      <c r="X1116" s="221"/>
      <c r="Y1116" s="222"/>
      <c r="Z1116" s="222"/>
      <c r="AA1116" s="222"/>
      <c r="AB1116" s="222"/>
      <c r="AC1116" s="222"/>
      <c r="AD1116" s="222"/>
      <c r="AE1116" s="222"/>
      <c r="AF1116" s="222"/>
      <c r="AG1116" s="222"/>
      <c r="AH1116" s="222"/>
      <c r="AI1116" s="222"/>
      <c r="AJ1116" s="222"/>
      <c r="AK1116" s="222"/>
      <c r="AL1116" s="222"/>
      <c r="AM1116" s="222"/>
      <c r="AN1116" s="222"/>
      <c r="AO1116" s="222"/>
      <c r="AP1116" s="222"/>
      <c r="AQ1116" s="222"/>
      <c r="AR1116" s="222"/>
      <c r="AS1116" s="222"/>
      <c r="AT1116" s="222"/>
      <c r="AU1116" s="222"/>
      <c r="AV1116" s="222"/>
      <c r="AW1116" s="222"/>
      <c r="AX1116" s="222"/>
      <c r="AY1116" s="222"/>
      <c r="AZ1116" s="222"/>
      <c r="BA1116" s="222"/>
      <c r="BB1116" s="222"/>
      <c r="BC1116" s="222"/>
      <c r="BD1116" s="222"/>
      <c r="BE1116" s="222"/>
      <c r="BF1116" s="222"/>
      <c r="BG1116" s="222"/>
      <c r="BH1116" s="222"/>
      <c r="BI1116" s="222"/>
      <c r="BJ1116" s="222"/>
      <c r="BK1116" s="222"/>
      <c r="BL1116" s="222"/>
      <c r="BM1116" s="223">
        <v>71</v>
      </c>
    </row>
    <row r="1117" spans="1:65">
      <c r="A1117" s="29"/>
      <c r="B1117" s="19">
        <v>1</v>
      </c>
      <c r="C1117" s="9">
        <v>6</v>
      </c>
      <c r="D1117" s="224">
        <v>44</v>
      </c>
      <c r="E1117" s="224">
        <v>43.737636544337974</v>
      </c>
      <c r="F1117" s="224">
        <v>44.172000000000004</v>
      </c>
      <c r="G1117" s="224">
        <v>50</v>
      </c>
      <c r="H1117" s="224">
        <v>41</v>
      </c>
      <c r="I1117" s="224">
        <v>43</v>
      </c>
      <c r="J1117" s="224">
        <v>44</v>
      </c>
      <c r="K1117" s="224">
        <v>45</v>
      </c>
      <c r="L1117" s="224">
        <v>41</v>
      </c>
      <c r="M1117" s="229">
        <v>22</v>
      </c>
      <c r="N1117" s="224">
        <v>43.909056432150003</v>
      </c>
      <c r="O1117" s="224">
        <v>44</v>
      </c>
      <c r="P1117" s="224">
        <v>43</v>
      </c>
      <c r="Q1117" s="224">
        <v>48.9</v>
      </c>
      <c r="R1117" s="224">
        <v>45</v>
      </c>
      <c r="S1117" s="224">
        <v>42.6</v>
      </c>
      <c r="T1117" s="229">
        <v>35.700000000000003</v>
      </c>
      <c r="U1117" s="229">
        <v>67.069999999999993</v>
      </c>
      <c r="V1117" s="224">
        <v>46</v>
      </c>
      <c r="W1117" s="224">
        <v>43.354999999999997</v>
      </c>
      <c r="X1117" s="221"/>
      <c r="Y1117" s="222"/>
      <c r="Z1117" s="222"/>
      <c r="AA1117" s="222"/>
      <c r="AB1117" s="222"/>
      <c r="AC1117" s="222"/>
      <c r="AD1117" s="222"/>
      <c r="AE1117" s="222"/>
      <c r="AF1117" s="222"/>
      <c r="AG1117" s="222"/>
      <c r="AH1117" s="222"/>
      <c r="AI1117" s="222"/>
      <c r="AJ1117" s="222"/>
      <c r="AK1117" s="222"/>
      <c r="AL1117" s="222"/>
      <c r="AM1117" s="222"/>
      <c r="AN1117" s="222"/>
      <c r="AO1117" s="222"/>
      <c r="AP1117" s="222"/>
      <c r="AQ1117" s="222"/>
      <c r="AR1117" s="222"/>
      <c r="AS1117" s="222"/>
      <c r="AT1117" s="222"/>
      <c r="AU1117" s="222"/>
      <c r="AV1117" s="222"/>
      <c r="AW1117" s="222"/>
      <c r="AX1117" s="222"/>
      <c r="AY1117" s="222"/>
      <c r="AZ1117" s="222"/>
      <c r="BA1117" s="222"/>
      <c r="BB1117" s="222"/>
      <c r="BC1117" s="222"/>
      <c r="BD1117" s="222"/>
      <c r="BE1117" s="222"/>
      <c r="BF1117" s="222"/>
      <c r="BG1117" s="222"/>
      <c r="BH1117" s="222"/>
      <c r="BI1117" s="222"/>
      <c r="BJ1117" s="222"/>
      <c r="BK1117" s="222"/>
      <c r="BL1117" s="222"/>
      <c r="BM1117" s="225"/>
    </row>
    <row r="1118" spans="1:65">
      <c r="A1118" s="29"/>
      <c r="B1118" s="20" t="s">
        <v>260</v>
      </c>
      <c r="C1118" s="12"/>
      <c r="D1118" s="226">
        <v>44</v>
      </c>
      <c r="E1118" s="226">
        <v>43.814157510274924</v>
      </c>
      <c r="F1118" s="226">
        <v>44.223999999999997</v>
      </c>
      <c r="G1118" s="226">
        <v>48.666666666666664</v>
      </c>
      <c r="H1118" s="226">
        <v>42.166666666666664</v>
      </c>
      <c r="I1118" s="226">
        <v>42.333333333333336</v>
      </c>
      <c r="J1118" s="226">
        <v>43.666666666666664</v>
      </c>
      <c r="K1118" s="226">
        <v>45.666666666666664</v>
      </c>
      <c r="L1118" s="226">
        <v>41.5</v>
      </c>
      <c r="M1118" s="226">
        <v>30</v>
      </c>
      <c r="N1118" s="226">
        <v>43.986869714899996</v>
      </c>
      <c r="O1118" s="226">
        <v>43.166666666666664</v>
      </c>
      <c r="P1118" s="226">
        <v>43.5</v>
      </c>
      <c r="Q1118" s="226">
        <v>45.783333333333331</v>
      </c>
      <c r="R1118" s="226">
        <v>45.166666666666664</v>
      </c>
      <c r="S1118" s="226">
        <v>41.93333333333333</v>
      </c>
      <c r="T1118" s="226">
        <v>36.68333333333333</v>
      </c>
      <c r="U1118" s="226">
        <v>69.298333333333332</v>
      </c>
      <c r="V1118" s="226">
        <v>46</v>
      </c>
      <c r="W1118" s="226">
        <v>43.609500000000004</v>
      </c>
      <c r="X1118" s="221"/>
      <c r="Y1118" s="222"/>
      <c r="Z1118" s="222"/>
      <c r="AA1118" s="222"/>
      <c r="AB1118" s="222"/>
      <c r="AC1118" s="222"/>
      <c r="AD1118" s="222"/>
      <c r="AE1118" s="222"/>
      <c r="AF1118" s="222"/>
      <c r="AG1118" s="222"/>
      <c r="AH1118" s="222"/>
      <c r="AI1118" s="222"/>
      <c r="AJ1118" s="222"/>
      <c r="AK1118" s="222"/>
      <c r="AL1118" s="222"/>
      <c r="AM1118" s="222"/>
      <c r="AN1118" s="222"/>
      <c r="AO1118" s="222"/>
      <c r="AP1118" s="222"/>
      <c r="AQ1118" s="222"/>
      <c r="AR1118" s="222"/>
      <c r="AS1118" s="222"/>
      <c r="AT1118" s="222"/>
      <c r="AU1118" s="222"/>
      <c r="AV1118" s="222"/>
      <c r="AW1118" s="222"/>
      <c r="AX1118" s="222"/>
      <c r="AY1118" s="222"/>
      <c r="AZ1118" s="222"/>
      <c r="BA1118" s="222"/>
      <c r="BB1118" s="222"/>
      <c r="BC1118" s="222"/>
      <c r="BD1118" s="222"/>
      <c r="BE1118" s="222"/>
      <c r="BF1118" s="222"/>
      <c r="BG1118" s="222"/>
      <c r="BH1118" s="222"/>
      <c r="BI1118" s="222"/>
      <c r="BJ1118" s="222"/>
      <c r="BK1118" s="222"/>
      <c r="BL1118" s="222"/>
      <c r="BM1118" s="225"/>
    </row>
    <row r="1119" spans="1:65">
      <c r="A1119" s="29"/>
      <c r="B1119" s="3" t="s">
        <v>261</v>
      </c>
      <c r="C1119" s="28"/>
      <c r="D1119" s="224">
        <v>44</v>
      </c>
      <c r="E1119" s="224">
        <v>43.969616228721279</v>
      </c>
      <c r="F1119" s="224">
        <v>44.478000000000002</v>
      </c>
      <c r="G1119" s="224">
        <v>49</v>
      </c>
      <c r="H1119" s="224">
        <v>42</v>
      </c>
      <c r="I1119" s="224">
        <v>42</v>
      </c>
      <c r="J1119" s="224">
        <v>44</v>
      </c>
      <c r="K1119" s="224">
        <v>46</v>
      </c>
      <c r="L1119" s="224">
        <v>41</v>
      </c>
      <c r="M1119" s="224">
        <v>31.5</v>
      </c>
      <c r="N1119" s="224">
        <v>43.5420207684</v>
      </c>
      <c r="O1119" s="224">
        <v>43</v>
      </c>
      <c r="P1119" s="224">
        <v>43</v>
      </c>
      <c r="Q1119" s="224">
        <v>46.150000000000006</v>
      </c>
      <c r="R1119" s="224">
        <v>45</v>
      </c>
      <c r="S1119" s="224">
        <v>41.7</v>
      </c>
      <c r="T1119" s="224">
        <v>36.450000000000003</v>
      </c>
      <c r="U1119" s="224">
        <v>69.22999999999999</v>
      </c>
      <c r="V1119" s="224">
        <v>46</v>
      </c>
      <c r="W1119" s="224">
        <v>43.539500000000004</v>
      </c>
      <c r="X1119" s="221"/>
      <c r="Y1119" s="222"/>
      <c r="Z1119" s="222"/>
      <c r="AA1119" s="222"/>
      <c r="AB1119" s="222"/>
      <c r="AC1119" s="222"/>
      <c r="AD1119" s="222"/>
      <c r="AE1119" s="222"/>
      <c r="AF1119" s="222"/>
      <c r="AG1119" s="222"/>
      <c r="AH1119" s="222"/>
      <c r="AI1119" s="222"/>
      <c r="AJ1119" s="222"/>
      <c r="AK1119" s="222"/>
      <c r="AL1119" s="222"/>
      <c r="AM1119" s="222"/>
      <c r="AN1119" s="222"/>
      <c r="AO1119" s="222"/>
      <c r="AP1119" s="222"/>
      <c r="AQ1119" s="222"/>
      <c r="AR1119" s="222"/>
      <c r="AS1119" s="222"/>
      <c r="AT1119" s="222"/>
      <c r="AU1119" s="222"/>
      <c r="AV1119" s="222"/>
      <c r="AW1119" s="222"/>
      <c r="AX1119" s="222"/>
      <c r="AY1119" s="222"/>
      <c r="AZ1119" s="222"/>
      <c r="BA1119" s="222"/>
      <c r="BB1119" s="222"/>
      <c r="BC1119" s="222"/>
      <c r="BD1119" s="222"/>
      <c r="BE1119" s="222"/>
      <c r="BF1119" s="222"/>
      <c r="BG1119" s="222"/>
      <c r="BH1119" s="222"/>
      <c r="BI1119" s="222"/>
      <c r="BJ1119" s="222"/>
      <c r="BK1119" s="222"/>
      <c r="BL1119" s="222"/>
      <c r="BM1119" s="225"/>
    </row>
    <row r="1120" spans="1:65">
      <c r="A1120" s="29"/>
      <c r="B1120" s="3" t="s">
        <v>262</v>
      </c>
      <c r="C1120" s="28"/>
      <c r="D1120" s="23">
        <v>0.63245553203367588</v>
      </c>
      <c r="E1120" s="23">
        <v>0.71251881830275055</v>
      </c>
      <c r="F1120" s="23">
        <v>1.3536014184389742</v>
      </c>
      <c r="G1120" s="23">
        <v>1.0327955589886444</v>
      </c>
      <c r="H1120" s="23">
        <v>1.7224014243685084</v>
      </c>
      <c r="I1120" s="23">
        <v>0.51639777949432231</v>
      </c>
      <c r="J1120" s="23">
        <v>0.51639777949432231</v>
      </c>
      <c r="K1120" s="23">
        <v>0.51639777949432231</v>
      </c>
      <c r="L1120" s="23">
        <v>1.7606816861659009</v>
      </c>
      <c r="M1120" s="23">
        <v>8.270429251254134</v>
      </c>
      <c r="N1120" s="23">
        <v>1.7248990686360155</v>
      </c>
      <c r="O1120" s="23">
        <v>0.40824829046386302</v>
      </c>
      <c r="P1120" s="23">
        <v>0.83666002653407556</v>
      </c>
      <c r="Q1120" s="23">
        <v>3.1083221626251465</v>
      </c>
      <c r="R1120" s="23">
        <v>0.752772652709081</v>
      </c>
      <c r="S1120" s="23">
        <v>0.61860057118197587</v>
      </c>
      <c r="T1120" s="23">
        <v>1.6773987798572709</v>
      </c>
      <c r="U1120" s="23">
        <v>1.6672662254920991</v>
      </c>
      <c r="V1120" s="23">
        <v>1.2649110640673518</v>
      </c>
      <c r="W1120" s="23">
        <v>0.63641142353040658</v>
      </c>
      <c r="X1120" s="149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55"/>
    </row>
    <row r="1121" spans="1:65">
      <c r="A1121" s="29"/>
      <c r="B1121" s="3" t="s">
        <v>86</v>
      </c>
      <c r="C1121" s="28"/>
      <c r="D1121" s="13">
        <v>1.4373989364401724E-2</v>
      </c>
      <c r="E1121" s="13">
        <v>1.6262296453735454E-2</v>
      </c>
      <c r="F1121" s="13">
        <v>3.0607846835179413E-2</v>
      </c>
      <c r="G1121" s="13">
        <v>2.1221826554561188E-2</v>
      </c>
      <c r="H1121" s="13">
        <v>4.0847464609529843E-2</v>
      </c>
      <c r="I1121" s="13">
        <v>1.2198372743960368E-2</v>
      </c>
      <c r="J1121" s="13">
        <v>1.1825903347198222E-2</v>
      </c>
      <c r="K1121" s="13">
        <v>1.1307980572868373E-2</v>
      </c>
      <c r="L1121" s="13">
        <v>4.242606472688918E-2</v>
      </c>
      <c r="M1121" s="13">
        <v>0.27568097504180444</v>
      </c>
      <c r="N1121" s="13">
        <v>3.9213953614247024E-2</v>
      </c>
      <c r="O1121" s="13">
        <v>9.4574893543752057E-3</v>
      </c>
      <c r="P1121" s="13">
        <v>1.9233563828369552E-2</v>
      </c>
      <c r="Q1121" s="13">
        <v>6.7892002095926024E-2</v>
      </c>
      <c r="R1121" s="13">
        <v>1.666655319651102E-2</v>
      </c>
      <c r="S1121" s="13">
        <v>1.475200090259084E-2</v>
      </c>
      <c r="T1121" s="13">
        <v>4.572645469851716E-2</v>
      </c>
      <c r="U1121" s="13">
        <v>2.4059254318171661E-2</v>
      </c>
      <c r="V1121" s="13">
        <v>2.749806661015982E-2</v>
      </c>
      <c r="W1121" s="13">
        <v>1.4593412525491154E-2</v>
      </c>
      <c r="X1121" s="149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55"/>
    </row>
    <row r="1122" spans="1:65">
      <c r="A1122" s="29"/>
      <c r="B1122" s="3" t="s">
        <v>263</v>
      </c>
      <c r="C1122" s="28"/>
      <c r="D1122" s="13">
        <v>-6.4734434387192508E-4</v>
      </c>
      <c r="E1122" s="13">
        <v>-4.8683031084287842E-3</v>
      </c>
      <c r="F1122" s="13">
        <v>4.4402691758318458E-3</v>
      </c>
      <c r="G1122" s="13">
        <v>0.10534460398329304</v>
      </c>
      <c r="H1122" s="13">
        <v>-4.2287038329544058E-2</v>
      </c>
      <c r="I1122" s="13">
        <v>-3.8501611603573682E-2</v>
      </c>
      <c r="J1122" s="13">
        <v>-8.2181977958123431E-3</v>
      </c>
      <c r="K1122" s="13">
        <v>3.7206922915829832E-2</v>
      </c>
      <c r="L1122" s="13">
        <v>-5.7428745233424672E-2</v>
      </c>
      <c r="M1122" s="13">
        <v>-0.31862318932536726</v>
      </c>
      <c r="N1122" s="13">
        <v>-9.4556673669499158E-4</v>
      </c>
      <c r="O1122" s="13">
        <v>-1.9574477973722915E-2</v>
      </c>
      <c r="P1122" s="13">
        <v>-1.2003624521782497E-2</v>
      </c>
      <c r="Q1122" s="13">
        <v>3.9856721624008884E-2</v>
      </c>
      <c r="R1122" s="13">
        <v>2.585064273791926E-2</v>
      </c>
      <c r="S1122" s="13">
        <v>-4.7586635745902273E-2</v>
      </c>
      <c r="T1122" s="13">
        <v>-0.16682757761396305</v>
      </c>
      <c r="U1122" s="13">
        <v>0.57394257839114204</v>
      </c>
      <c r="V1122" s="13">
        <v>4.4777776367770139E-2</v>
      </c>
      <c r="W1122" s="13">
        <v>-9.5165991628199942E-3</v>
      </c>
      <c r="X1122" s="149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55"/>
    </row>
    <row r="1123" spans="1:65">
      <c r="A1123" s="29"/>
      <c r="B1123" s="45" t="s">
        <v>264</v>
      </c>
      <c r="C1123" s="46"/>
      <c r="D1123" s="44">
        <v>0.12</v>
      </c>
      <c r="E1123" s="44">
        <v>0.03</v>
      </c>
      <c r="F1123" s="44">
        <v>0.22</v>
      </c>
      <c r="G1123" s="44">
        <v>2.21</v>
      </c>
      <c r="H1123" s="44">
        <v>0.71</v>
      </c>
      <c r="I1123" s="44">
        <v>0.63</v>
      </c>
      <c r="J1123" s="44">
        <v>0.03</v>
      </c>
      <c r="K1123" s="44">
        <v>0.87</v>
      </c>
      <c r="L1123" s="44">
        <v>1.01</v>
      </c>
      <c r="M1123" s="44">
        <v>6.18</v>
      </c>
      <c r="N1123" s="44">
        <v>0.11</v>
      </c>
      <c r="O1123" s="44">
        <v>0.26</v>
      </c>
      <c r="P1123" s="44">
        <v>0.11</v>
      </c>
      <c r="Q1123" s="44">
        <v>0.92</v>
      </c>
      <c r="R1123" s="44">
        <v>0.64</v>
      </c>
      <c r="S1123" s="44">
        <v>0.81</v>
      </c>
      <c r="T1123" s="44">
        <v>3.17</v>
      </c>
      <c r="U1123" s="44">
        <v>11.49</v>
      </c>
      <c r="V1123" s="44">
        <v>1.02</v>
      </c>
      <c r="W1123" s="44">
        <v>0.06</v>
      </c>
      <c r="X1123" s="149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55"/>
    </row>
    <row r="1124" spans="1:65">
      <c r="B1124" s="30"/>
      <c r="C1124" s="20"/>
      <c r="D1124" s="20"/>
      <c r="E1124" s="20"/>
      <c r="F1124" s="20"/>
      <c r="G1124" s="20"/>
      <c r="H1124" s="20"/>
      <c r="I1124" s="20"/>
      <c r="J1124" s="20"/>
      <c r="K1124" s="20"/>
      <c r="L1124" s="20"/>
      <c r="M1124" s="20"/>
      <c r="N1124" s="20"/>
      <c r="O1124" s="20"/>
      <c r="P1124" s="20"/>
      <c r="Q1124" s="20"/>
      <c r="R1124" s="20"/>
      <c r="S1124" s="20"/>
      <c r="T1124" s="20"/>
      <c r="U1124" s="20"/>
      <c r="V1124" s="20"/>
      <c r="W1124" s="20"/>
      <c r="BM1124" s="55"/>
    </row>
    <row r="1125" spans="1:65" ht="15">
      <c r="B1125" s="8" t="s">
        <v>545</v>
      </c>
      <c r="BM1125" s="27" t="s">
        <v>66</v>
      </c>
    </row>
    <row r="1126" spans="1:65" ht="15">
      <c r="A1126" s="24" t="s">
        <v>45</v>
      </c>
      <c r="B1126" s="18" t="s">
        <v>110</v>
      </c>
      <c r="C1126" s="15" t="s">
        <v>111</v>
      </c>
      <c r="D1126" s="16" t="s">
        <v>229</v>
      </c>
      <c r="E1126" s="17" t="s">
        <v>229</v>
      </c>
      <c r="F1126" s="17" t="s">
        <v>229</v>
      </c>
      <c r="G1126" s="17" t="s">
        <v>229</v>
      </c>
      <c r="H1126" s="17" t="s">
        <v>229</v>
      </c>
      <c r="I1126" s="17" t="s">
        <v>229</v>
      </c>
      <c r="J1126" s="17" t="s">
        <v>229</v>
      </c>
      <c r="K1126" s="17" t="s">
        <v>229</v>
      </c>
      <c r="L1126" s="17" t="s">
        <v>229</v>
      </c>
      <c r="M1126" s="17" t="s">
        <v>229</v>
      </c>
      <c r="N1126" s="17" t="s">
        <v>229</v>
      </c>
      <c r="O1126" s="17" t="s">
        <v>229</v>
      </c>
      <c r="P1126" s="17" t="s">
        <v>229</v>
      </c>
      <c r="Q1126" s="17" t="s">
        <v>229</v>
      </c>
      <c r="R1126" s="17" t="s">
        <v>229</v>
      </c>
      <c r="S1126" s="17" t="s">
        <v>229</v>
      </c>
      <c r="T1126" s="17" t="s">
        <v>229</v>
      </c>
      <c r="U1126" s="17" t="s">
        <v>229</v>
      </c>
      <c r="V1126" s="17" t="s">
        <v>229</v>
      </c>
      <c r="W1126" s="149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27">
        <v>1</v>
      </c>
    </row>
    <row r="1127" spans="1:65">
      <c r="A1127" s="29"/>
      <c r="B1127" s="19" t="s">
        <v>230</v>
      </c>
      <c r="C1127" s="9" t="s">
        <v>230</v>
      </c>
      <c r="D1127" s="147" t="s">
        <v>233</v>
      </c>
      <c r="E1127" s="148" t="s">
        <v>234</v>
      </c>
      <c r="F1127" s="148" t="s">
        <v>236</v>
      </c>
      <c r="G1127" s="148" t="s">
        <v>238</v>
      </c>
      <c r="H1127" s="148" t="s">
        <v>239</v>
      </c>
      <c r="I1127" s="148" t="s">
        <v>240</v>
      </c>
      <c r="J1127" s="148" t="s">
        <v>241</v>
      </c>
      <c r="K1127" s="148" t="s">
        <v>242</v>
      </c>
      <c r="L1127" s="148" t="s">
        <v>243</v>
      </c>
      <c r="M1127" s="148" t="s">
        <v>244</v>
      </c>
      <c r="N1127" s="148" t="s">
        <v>245</v>
      </c>
      <c r="O1127" s="148" t="s">
        <v>246</v>
      </c>
      <c r="P1127" s="148" t="s">
        <v>247</v>
      </c>
      <c r="Q1127" s="148" t="s">
        <v>248</v>
      </c>
      <c r="R1127" s="148" t="s">
        <v>249</v>
      </c>
      <c r="S1127" s="148" t="s">
        <v>250</v>
      </c>
      <c r="T1127" s="148" t="s">
        <v>284</v>
      </c>
      <c r="U1127" s="148" t="s">
        <v>253</v>
      </c>
      <c r="V1127" s="148" t="s">
        <v>254</v>
      </c>
      <c r="W1127" s="149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27" t="s">
        <v>3</v>
      </c>
    </row>
    <row r="1128" spans="1:65">
      <c r="A1128" s="29"/>
      <c r="B1128" s="19"/>
      <c r="C1128" s="9"/>
      <c r="D1128" s="10" t="s">
        <v>300</v>
      </c>
      <c r="E1128" s="11" t="s">
        <v>300</v>
      </c>
      <c r="F1128" s="11" t="s">
        <v>114</v>
      </c>
      <c r="G1128" s="11" t="s">
        <v>301</v>
      </c>
      <c r="H1128" s="11" t="s">
        <v>300</v>
      </c>
      <c r="I1128" s="11" t="s">
        <v>301</v>
      </c>
      <c r="J1128" s="11" t="s">
        <v>301</v>
      </c>
      <c r="K1128" s="11" t="s">
        <v>301</v>
      </c>
      <c r="L1128" s="11" t="s">
        <v>301</v>
      </c>
      <c r="M1128" s="11" t="s">
        <v>301</v>
      </c>
      <c r="N1128" s="11" t="s">
        <v>114</v>
      </c>
      <c r="O1128" s="11" t="s">
        <v>301</v>
      </c>
      <c r="P1128" s="11" t="s">
        <v>300</v>
      </c>
      <c r="Q1128" s="11" t="s">
        <v>300</v>
      </c>
      <c r="R1128" s="11" t="s">
        <v>300</v>
      </c>
      <c r="S1128" s="11" t="s">
        <v>301</v>
      </c>
      <c r="T1128" s="11" t="s">
        <v>301</v>
      </c>
      <c r="U1128" s="11" t="s">
        <v>114</v>
      </c>
      <c r="V1128" s="11" t="s">
        <v>114</v>
      </c>
      <c r="W1128" s="149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27">
        <v>0</v>
      </c>
    </row>
    <row r="1129" spans="1:65">
      <c r="A1129" s="29"/>
      <c r="B1129" s="19"/>
      <c r="C1129" s="9"/>
      <c r="D1129" s="25"/>
      <c r="E1129" s="25"/>
      <c r="F1129" s="25"/>
      <c r="G1129" s="25"/>
      <c r="H1129" s="25"/>
      <c r="I1129" s="25"/>
      <c r="J1129" s="25"/>
      <c r="K1129" s="25"/>
      <c r="L1129" s="25"/>
      <c r="M1129" s="25"/>
      <c r="N1129" s="25"/>
      <c r="O1129" s="25"/>
      <c r="P1129" s="25"/>
      <c r="Q1129" s="25"/>
      <c r="R1129" s="25"/>
      <c r="S1129" s="25"/>
      <c r="T1129" s="25"/>
      <c r="U1129" s="25"/>
      <c r="V1129" s="25"/>
      <c r="W1129" s="149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27">
        <v>0</v>
      </c>
    </row>
    <row r="1130" spans="1:65">
      <c r="A1130" s="29"/>
      <c r="B1130" s="18">
        <v>1</v>
      </c>
      <c r="C1130" s="14">
        <v>1</v>
      </c>
      <c r="D1130" s="210">
        <v>110.2</v>
      </c>
      <c r="E1130" s="210">
        <v>112.03633125470139</v>
      </c>
      <c r="F1130" s="210">
        <v>112.8935</v>
      </c>
      <c r="G1130" s="211">
        <v>24</v>
      </c>
      <c r="H1130" s="210">
        <v>103</v>
      </c>
      <c r="I1130" s="210">
        <v>119.5</v>
      </c>
      <c r="J1130" s="210">
        <v>121</v>
      </c>
      <c r="K1130" s="210">
        <v>114.5</v>
      </c>
      <c r="L1130" s="210">
        <v>121</v>
      </c>
      <c r="M1130" s="210">
        <v>104.5</v>
      </c>
      <c r="N1130" s="210">
        <v>109.81095814596</v>
      </c>
      <c r="O1130" s="210">
        <v>92.5</v>
      </c>
      <c r="P1130" s="210">
        <v>103</v>
      </c>
      <c r="Q1130" s="210">
        <v>97.9</v>
      </c>
      <c r="R1130" s="210">
        <v>117.6</v>
      </c>
      <c r="S1130" s="210">
        <v>101</v>
      </c>
      <c r="T1130" s="210">
        <v>122</v>
      </c>
      <c r="U1130" s="210">
        <v>104.2</v>
      </c>
      <c r="V1130" s="210">
        <v>110</v>
      </c>
      <c r="W1130" s="212"/>
      <c r="X1130" s="213"/>
      <c r="Y1130" s="213"/>
      <c r="Z1130" s="213"/>
      <c r="AA1130" s="213"/>
      <c r="AB1130" s="213"/>
      <c r="AC1130" s="213"/>
      <c r="AD1130" s="213"/>
      <c r="AE1130" s="213"/>
      <c r="AF1130" s="213"/>
      <c r="AG1130" s="213"/>
      <c r="AH1130" s="213"/>
      <c r="AI1130" s="213"/>
      <c r="AJ1130" s="213"/>
      <c r="AK1130" s="213"/>
      <c r="AL1130" s="213"/>
      <c r="AM1130" s="213"/>
      <c r="AN1130" s="213"/>
      <c r="AO1130" s="213"/>
      <c r="AP1130" s="213"/>
      <c r="AQ1130" s="213"/>
      <c r="AR1130" s="213"/>
      <c r="AS1130" s="213"/>
      <c r="AT1130" s="213"/>
      <c r="AU1130" s="213"/>
      <c r="AV1130" s="213"/>
      <c r="AW1130" s="213"/>
      <c r="AX1130" s="213"/>
      <c r="AY1130" s="213"/>
      <c r="AZ1130" s="213"/>
      <c r="BA1130" s="213"/>
      <c r="BB1130" s="213"/>
      <c r="BC1130" s="213"/>
      <c r="BD1130" s="213"/>
      <c r="BE1130" s="213"/>
      <c r="BF1130" s="213"/>
      <c r="BG1130" s="213"/>
      <c r="BH1130" s="213"/>
      <c r="BI1130" s="213"/>
      <c r="BJ1130" s="213"/>
      <c r="BK1130" s="213"/>
      <c r="BL1130" s="213"/>
      <c r="BM1130" s="214">
        <v>1</v>
      </c>
    </row>
    <row r="1131" spans="1:65">
      <c r="A1131" s="29"/>
      <c r="B1131" s="19">
        <v>1</v>
      </c>
      <c r="C1131" s="9">
        <v>2</v>
      </c>
      <c r="D1131" s="215">
        <v>112.8</v>
      </c>
      <c r="E1131" s="215">
        <v>108.49783266042859</v>
      </c>
      <c r="F1131" s="215">
        <v>116.42150000000001</v>
      </c>
      <c r="G1131" s="216">
        <v>87</v>
      </c>
      <c r="H1131" s="215">
        <v>103</v>
      </c>
      <c r="I1131" s="215">
        <v>121.5</v>
      </c>
      <c r="J1131" s="215">
        <v>123.00000000000001</v>
      </c>
      <c r="K1131" s="215">
        <v>116</v>
      </c>
      <c r="L1131" s="215">
        <v>120</v>
      </c>
      <c r="M1131" s="215">
        <v>103</v>
      </c>
      <c r="N1131" s="215">
        <v>106.58139680575999</v>
      </c>
      <c r="O1131" s="215">
        <v>91.7</v>
      </c>
      <c r="P1131" s="215">
        <v>100</v>
      </c>
      <c r="Q1131" s="215">
        <v>93.1</v>
      </c>
      <c r="R1131" s="215">
        <v>120.4</v>
      </c>
      <c r="S1131" s="215">
        <v>102.5</v>
      </c>
      <c r="T1131" s="215">
        <v>114</v>
      </c>
      <c r="U1131" s="215">
        <v>97.5</v>
      </c>
      <c r="V1131" s="215">
        <v>110</v>
      </c>
      <c r="W1131" s="212"/>
      <c r="X1131" s="213"/>
      <c r="Y1131" s="213"/>
      <c r="Z1131" s="213"/>
      <c r="AA1131" s="213"/>
      <c r="AB1131" s="213"/>
      <c r="AC1131" s="213"/>
      <c r="AD1131" s="213"/>
      <c r="AE1131" s="213"/>
      <c r="AF1131" s="213"/>
      <c r="AG1131" s="213"/>
      <c r="AH1131" s="213"/>
      <c r="AI1131" s="213"/>
      <c r="AJ1131" s="213"/>
      <c r="AK1131" s="213"/>
      <c r="AL1131" s="213"/>
      <c r="AM1131" s="213"/>
      <c r="AN1131" s="213"/>
      <c r="AO1131" s="213"/>
      <c r="AP1131" s="213"/>
      <c r="AQ1131" s="213"/>
      <c r="AR1131" s="213"/>
      <c r="AS1131" s="213"/>
      <c r="AT1131" s="213"/>
      <c r="AU1131" s="213"/>
      <c r="AV1131" s="213"/>
      <c r="AW1131" s="213"/>
      <c r="AX1131" s="213"/>
      <c r="AY1131" s="213"/>
      <c r="AZ1131" s="213"/>
      <c r="BA1131" s="213"/>
      <c r="BB1131" s="213"/>
      <c r="BC1131" s="213"/>
      <c r="BD1131" s="213"/>
      <c r="BE1131" s="213"/>
      <c r="BF1131" s="213"/>
      <c r="BG1131" s="213"/>
      <c r="BH1131" s="213"/>
      <c r="BI1131" s="213"/>
      <c r="BJ1131" s="213"/>
      <c r="BK1131" s="213"/>
      <c r="BL1131" s="213"/>
      <c r="BM1131" s="214">
        <v>16</v>
      </c>
    </row>
    <row r="1132" spans="1:65">
      <c r="A1132" s="29"/>
      <c r="B1132" s="19">
        <v>1</v>
      </c>
      <c r="C1132" s="9">
        <v>3</v>
      </c>
      <c r="D1132" s="215">
        <v>117.5</v>
      </c>
      <c r="E1132" s="215">
        <v>111.68789739261666</v>
      </c>
      <c r="F1132" s="215">
        <v>119.6345</v>
      </c>
      <c r="G1132" s="216">
        <v>66</v>
      </c>
      <c r="H1132" s="215">
        <v>108</v>
      </c>
      <c r="I1132" s="215">
        <v>123.00000000000001</v>
      </c>
      <c r="J1132" s="215">
        <v>119.5</v>
      </c>
      <c r="K1132" s="215">
        <v>113.5</v>
      </c>
      <c r="L1132" s="215">
        <v>113</v>
      </c>
      <c r="M1132" s="217">
        <v>114</v>
      </c>
      <c r="N1132" s="215">
        <v>104.58432586032114</v>
      </c>
      <c r="O1132" s="215">
        <v>88.5</v>
      </c>
      <c r="P1132" s="215">
        <v>104</v>
      </c>
      <c r="Q1132" s="215">
        <v>112.8</v>
      </c>
      <c r="R1132" s="215">
        <v>123.29999999999998</v>
      </c>
      <c r="S1132" s="215">
        <v>101</v>
      </c>
      <c r="T1132" s="215">
        <v>122</v>
      </c>
      <c r="U1132" s="215">
        <v>104.5</v>
      </c>
      <c r="V1132" s="215">
        <v>110</v>
      </c>
      <c r="W1132" s="212"/>
      <c r="X1132" s="213"/>
      <c r="Y1132" s="213"/>
      <c r="Z1132" s="213"/>
      <c r="AA1132" s="213"/>
      <c r="AB1132" s="213"/>
      <c r="AC1132" s="213"/>
      <c r="AD1132" s="213"/>
      <c r="AE1132" s="213"/>
      <c r="AF1132" s="213"/>
      <c r="AG1132" s="213"/>
      <c r="AH1132" s="213"/>
      <c r="AI1132" s="213"/>
      <c r="AJ1132" s="213"/>
      <c r="AK1132" s="213"/>
      <c r="AL1132" s="213"/>
      <c r="AM1132" s="213"/>
      <c r="AN1132" s="213"/>
      <c r="AO1132" s="213"/>
      <c r="AP1132" s="213"/>
      <c r="AQ1132" s="213"/>
      <c r="AR1132" s="213"/>
      <c r="AS1132" s="213"/>
      <c r="AT1132" s="213"/>
      <c r="AU1132" s="213"/>
      <c r="AV1132" s="213"/>
      <c r="AW1132" s="213"/>
      <c r="AX1132" s="213"/>
      <c r="AY1132" s="213"/>
      <c r="AZ1132" s="213"/>
      <c r="BA1132" s="213"/>
      <c r="BB1132" s="213"/>
      <c r="BC1132" s="213"/>
      <c r="BD1132" s="213"/>
      <c r="BE1132" s="213"/>
      <c r="BF1132" s="213"/>
      <c r="BG1132" s="213"/>
      <c r="BH1132" s="213"/>
      <c r="BI1132" s="213"/>
      <c r="BJ1132" s="213"/>
      <c r="BK1132" s="213"/>
      <c r="BL1132" s="213"/>
      <c r="BM1132" s="214">
        <v>16</v>
      </c>
    </row>
    <row r="1133" spans="1:65">
      <c r="A1133" s="29"/>
      <c r="B1133" s="19">
        <v>1</v>
      </c>
      <c r="C1133" s="9">
        <v>4</v>
      </c>
      <c r="D1133" s="215">
        <v>110.6</v>
      </c>
      <c r="E1133" s="215">
        <v>108.0462468934582</v>
      </c>
      <c r="F1133" s="215">
        <v>118.59500000000001</v>
      </c>
      <c r="G1133" s="216">
        <v>92</v>
      </c>
      <c r="H1133" s="215">
        <v>102</v>
      </c>
      <c r="I1133" s="215">
        <v>119.5</v>
      </c>
      <c r="J1133" s="215">
        <v>121.5</v>
      </c>
      <c r="K1133" s="215">
        <v>117</v>
      </c>
      <c r="L1133" s="215">
        <v>115.5</v>
      </c>
      <c r="M1133" s="215">
        <v>105</v>
      </c>
      <c r="N1133" s="215">
        <v>111.8180837944408</v>
      </c>
      <c r="O1133" s="215">
        <v>89.4</v>
      </c>
      <c r="P1133" s="215">
        <v>100</v>
      </c>
      <c r="Q1133" s="215">
        <v>114</v>
      </c>
      <c r="R1133" s="215">
        <v>122</v>
      </c>
      <c r="S1133" s="215">
        <v>100.6</v>
      </c>
      <c r="T1133" s="215">
        <v>112</v>
      </c>
      <c r="U1133" s="215">
        <v>97.8</v>
      </c>
      <c r="V1133" s="217">
        <v>105</v>
      </c>
      <c r="W1133" s="212"/>
      <c r="X1133" s="213"/>
      <c r="Y1133" s="213"/>
      <c r="Z1133" s="213"/>
      <c r="AA1133" s="213"/>
      <c r="AB1133" s="213"/>
      <c r="AC1133" s="213"/>
      <c r="AD1133" s="213"/>
      <c r="AE1133" s="213"/>
      <c r="AF1133" s="213"/>
      <c r="AG1133" s="213"/>
      <c r="AH1133" s="213"/>
      <c r="AI1133" s="213"/>
      <c r="AJ1133" s="213"/>
      <c r="AK1133" s="213"/>
      <c r="AL1133" s="213"/>
      <c r="AM1133" s="213"/>
      <c r="AN1133" s="213"/>
      <c r="AO1133" s="213"/>
      <c r="AP1133" s="213"/>
      <c r="AQ1133" s="213"/>
      <c r="AR1133" s="213"/>
      <c r="AS1133" s="213"/>
      <c r="AT1133" s="213"/>
      <c r="AU1133" s="213"/>
      <c r="AV1133" s="213"/>
      <c r="AW1133" s="213"/>
      <c r="AX1133" s="213"/>
      <c r="AY1133" s="213"/>
      <c r="AZ1133" s="213"/>
      <c r="BA1133" s="213"/>
      <c r="BB1133" s="213"/>
      <c r="BC1133" s="213"/>
      <c r="BD1133" s="213"/>
      <c r="BE1133" s="213"/>
      <c r="BF1133" s="213"/>
      <c r="BG1133" s="213"/>
      <c r="BH1133" s="213"/>
      <c r="BI1133" s="213"/>
      <c r="BJ1133" s="213"/>
      <c r="BK1133" s="213"/>
      <c r="BL1133" s="213"/>
      <c r="BM1133" s="214">
        <v>110.34127826640085</v>
      </c>
    </row>
    <row r="1134" spans="1:65">
      <c r="A1134" s="29"/>
      <c r="B1134" s="19">
        <v>1</v>
      </c>
      <c r="C1134" s="9">
        <v>5</v>
      </c>
      <c r="D1134" s="215">
        <v>114.3</v>
      </c>
      <c r="E1134" s="215">
        <v>109.61482577193848</v>
      </c>
      <c r="F1134" s="215">
        <v>119.5925</v>
      </c>
      <c r="G1134" s="216">
        <v>103</v>
      </c>
      <c r="H1134" s="215">
        <v>99</v>
      </c>
      <c r="I1134" s="215">
        <v>123.00000000000001</v>
      </c>
      <c r="J1134" s="217">
        <v>113</v>
      </c>
      <c r="K1134" s="215">
        <v>113</v>
      </c>
      <c r="L1134" s="215">
        <v>115.5</v>
      </c>
      <c r="M1134" s="215">
        <v>104.5</v>
      </c>
      <c r="N1134" s="215">
        <v>106.78353045176</v>
      </c>
      <c r="O1134" s="215">
        <v>89.2</v>
      </c>
      <c r="P1134" s="215">
        <v>103</v>
      </c>
      <c r="Q1134" s="215">
        <v>119.9</v>
      </c>
      <c r="R1134" s="215">
        <v>119.4</v>
      </c>
      <c r="S1134" s="215">
        <v>103.1</v>
      </c>
      <c r="T1134" s="215">
        <v>116</v>
      </c>
      <c r="U1134" s="215">
        <v>119.5</v>
      </c>
      <c r="V1134" s="215">
        <v>110</v>
      </c>
      <c r="W1134" s="212"/>
      <c r="X1134" s="213"/>
      <c r="Y1134" s="213"/>
      <c r="Z1134" s="213"/>
      <c r="AA1134" s="213"/>
      <c r="AB1134" s="213"/>
      <c r="AC1134" s="213"/>
      <c r="AD1134" s="213"/>
      <c r="AE1134" s="213"/>
      <c r="AF1134" s="213"/>
      <c r="AG1134" s="213"/>
      <c r="AH1134" s="213"/>
      <c r="AI1134" s="213"/>
      <c r="AJ1134" s="213"/>
      <c r="AK1134" s="213"/>
      <c r="AL1134" s="213"/>
      <c r="AM1134" s="213"/>
      <c r="AN1134" s="213"/>
      <c r="AO1134" s="213"/>
      <c r="AP1134" s="213"/>
      <c r="AQ1134" s="213"/>
      <c r="AR1134" s="213"/>
      <c r="AS1134" s="213"/>
      <c r="AT1134" s="213"/>
      <c r="AU1134" s="213"/>
      <c r="AV1134" s="213"/>
      <c r="AW1134" s="213"/>
      <c r="AX1134" s="213"/>
      <c r="AY1134" s="213"/>
      <c r="AZ1134" s="213"/>
      <c r="BA1134" s="213"/>
      <c r="BB1134" s="213"/>
      <c r="BC1134" s="213"/>
      <c r="BD1134" s="213"/>
      <c r="BE1134" s="213"/>
      <c r="BF1134" s="213"/>
      <c r="BG1134" s="213"/>
      <c r="BH1134" s="213"/>
      <c r="BI1134" s="213"/>
      <c r="BJ1134" s="213"/>
      <c r="BK1134" s="213"/>
      <c r="BL1134" s="213"/>
      <c r="BM1134" s="214">
        <v>72</v>
      </c>
    </row>
    <row r="1135" spans="1:65">
      <c r="A1135" s="29"/>
      <c r="B1135" s="19">
        <v>1</v>
      </c>
      <c r="C1135" s="9">
        <v>6</v>
      </c>
      <c r="D1135" s="215">
        <v>115.5</v>
      </c>
      <c r="E1135" s="215">
        <v>108.62028302826367</v>
      </c>
      <c r="F1135" s="215">
        <v>115.66550000000001</v>
      </c>
      <c r="G1135" s="216">
        <v>22</v>
      </c>
      <c r="H1135" s="215">
        <v>99</v>
      </c>
      <c r="I1135" s="215">
        <v>122</v>
      </c>
      <c r="J1135" s="215">
        <v>124</v>
      </c>
      <c r="K1135" s="215">
        <v>114.5</v>
      </c>
      <c r="L1135" s="215">
        <v>119.5</v>
      </c>
      <c r="M1135" s="215">
        <v>104.5</v>
      </c>
      <c r="N1135" s="215">
        <v>113.77384071164214</v>
      </c>
      <c r="O1135" s="215">
        <v>90.3</v>
      </c>
      <c r="P1135" s="215">
        <v>108</v>
      </c>
      <c r="Q1135" s="215">
        <v>117.1</v>
      </c>
      <c r="R1135" s="215">
        <v>121.6</v>
      </c>
      <c r="S1135" s="215">
        <v>103.6</v>
      </c>
      <c r="T1135" s="215">
        <v>114</v>
      </c>
      <c r="U1135" s="215">
        <v>95.2</v>
      </c>
      <c r="V1135" s="215">
        <v>110</v>
      </c>
      <c r="W1135" s="212"/>
      <c r="X1135" s="213"/>
      <c r="Y1135" s="213"/>
      <c r="Z1135" s="213"/>
      <c r="AA1135" s="213"/>
      <c r="AB1135" s="213"/>
      <c r="AC1135" s="213"/>
      <c r="AD1135" s="213"/>
      <c r="AE1135" s="213"/>
      <c r="AF1135" s="213"/>
      <c r="AG1135" s="213"/>
      <c r="AH1135" s="213"/>
      <c r="AI1135" s="213"/>
      <c r="AJ1135" s="213"/>
      <c r="AK1135" s="213"/>
      <c r="AL1135" s="213"/>
      <c r="AM1135" s="213"/>
      <c r="AN1135" s="213"/>
      <c r="AO1135" s="213"/>
      <c r="AP1135" s="213"/>
      <c r="AQ1135" s="213"/>
      <c r="AR1135" s="213"/>
      <c r="AS1135" s="213"/>
      <c r="AT1135" s="213"/>
      <c r="AU1135" s="213"/>
      <c r="AV1135" s="213"/>
      <c r="AW1135" s="213"/>
      <c r="AX1135" s="213"/>
      <c r="AY1135" s="213"/>
      <c r="AZ1135" s="213"/>
      <c r="BA1135" s="213"/>
      <c r="BB1135" s="213"/>
      <c r="BC1135" s="213"/>
      <c r="BD1135" s="213"/>
      <c r="BE1135" s="213"/>
      <c r="BF1135" s="213"/>
      <c r="BG1135" s="213"/>
      <c r="BH1135" s="213"/>
      <c r="BI1135" s="213"/>
      <c r="BJ1135" s="213"/>
      <c r="BK1135" s="213"/>
      <c r="BL1135" s="213"/>
      <c r="BM1135" s="218"/>
    </row>
    <row r="1136" spans="1:65">
      <c r="A1136" s="29"/>
      <c r="B1136" s="20" t="s">
        <v>260</v>
      </c>
      <c r="C1136" s="12"/>
      <c r="D1136" s="219">
        <v>113.48333333333333</v>
      </c>
      <c r="E1136" s="219">
        <v>109.7505695002345</v>
      </c>
      <c r="F1136" s="219">
        <v>117.13375000000001</v>
      </c>
      <c r="G1136" s="219">
        <v>65.666666666666671</v>
      </c>
      <c r="H1136" s="219">
        <v>102.33333333333333</v>
      </c>
      <c r="I1136" s="219">
        <v>121.41666666666667</v>
      </c>
      <c r="J1136" s="219">
        <v>120.33333333333333</v>
      </c>
      <c r="K1136" s="219">
        <v>114.75</v>
      </c>
      <c r="L1136" s="219">
        <v>117.41666666666667</v>
      </c>
      <c r="M1136" s="219">
        <v>105.91666666666667</v>
      </c>
      <c r="N1136" s="219">
        <v>108.89202262831401</v>
      </c>
      <c r="O1136" s="219">
        <v>90.266666666666666</v>
      </c>
      <c r="P1136" s="219">
        <v>103</v>
      </c>
      <c r="Q1136" s="219">
        <v>109.13333333333334</v>
      </c>
      <c r="R1136" s="219">
        <v>120.71666666666665</v>
      </c>
      <c r="S1136" s="219">
        <v>101.96666666666668</v>
      </c>
      <c r="T1136" s="219">
        <v>116.66666666666667</v>
      </c>
      <c r="U1136" s="219">
        <v>103.11666666666667</v>
      </c>
      <c r="V1136" s="219">
        <v>109.16666666666667</v>
      </c>
      <c r="W1136" s="212"/>
      <c r="X1136" s="213"/>
      <c r="Y1136" s="213"/>
      <c r="Z1136" s="213"/>
      <c r="AA1136" s="213"/>
      <c r="AB1136" s="213"/>
      <c r="AC1136" s="213"/>
      <c r="AD1136" s="213"/>
      <c r="AE1136" s="213"/>
      <c r="AF1136" s="213"/>
      <c r="AG1136" s="213"/>
      <c r="AH1136" s="213"/>
      <c r="AI1136" s="213"/>
      <c r="AJ1136" s="213"/>
      <c r="AK1136" s="213"/>
      <c r="AL1136" s="213"/>
      <c r="AM1136" s="213"/>
      <c r="AN1136" s="213"/>
      <c r="AO1136" s="213"/>
      <c r="AP1136" s="213"/>
      <c r="AQ1136" s="213"/>
      <c r="AR1136" s="213"/>
      <c r="AS1136" s="213"/>
      <c r="AT1136" s="213"/>
      <c r="AU1136" s="213"/>
      <c r="AV1136" s="213"/>
      <c r="AW1136" s="213"/>
      <c r="AX1136" s="213"/>
      <c r="AY1136" s="213"/>
      <c r="AZ1136" s="213"/>
      <c r="BA1136" s="213"/>
      <c r="BB1136" s="213"/>
      <c r="BC1136" s="213"/>
      <c r="BD1136" s="213"/>
      <c r="BE1136" s="213"/>
      <c r="BF1136" s="213"/>
      <c r="BG1136" s="213"/>
      <c r="BH1136" s="213"/>
      <c r="BI1136" s="213"/>
      <c r="BJ1136" s="213"/>
      <c r="BK1136" s="213"/>
      <c r="BL1136" s="213"/>
      <c r="BM1136" s="218"/>
    </row>
    <row r="1137" spans="1:65">
      <c r="A1137" s="29"/>
      <c r="B1137" s="3" t="s">
        <v>261</v>
      </c>
      <c r="C1137" s="28"/>
      <c r="D1137" s="215">
        <v>113.55</v>
      </c>
      <c r="E1137" s="215">
        <v>109.11755440010108</v>
      </c>
      <c r="F1137" s="215">
        <v>117.50825</v>
      </c>
      <c r="G1137" s="215">
        <v>76.5</v>
      </c>
      <c r="H1137" s="215">
        <v>102.5</v>
      </c>
      <c r="I1137" s="215">
        <v>121.75</v>
      </c>
      <c r="J1137" s="215">
        <v>121.25</v>
      </c>
      <c r="K1137" s="215">
        <v>114.5</v>
      </c>
      <c r="L1137" s="215">
        <v>117.5</v>
      </c>
      <c r="M1137" s="215">
        <v>104.5</v>
      </c>
      <c r="N1137" s="215">
        <v>108.29724429885999</v>
      </c>
      <c r="O1137" s="215">
        <v>89.85</v>
      </c>
      <c r="P1137" s="215">
        <v>103</v>
      </c>
      <c r="Q1137" s="215">
        <v>113.4</v>
      </c>
      <c r="R1137" s="215">
        <v>121</v>
      </c>
      <c r="S1137" s="215">
        <v>101.75</v>
      </c>
      <c r="T1137" s="215">
        <v>115</v>
      </c>
      <c r="U1137" s="215">
        <v>101</v>
      </c>
      <c r="V1137" s="215">
        <v>110</v>
      </c>
      <c r="W1137" s="212"/>
      <c r="X1137" s="213"/>
      <c r="Y1137" s="213"/>
      <c r="Z1137" s="213"/>
      <c r="AA1137" s="213"/>
      <c r="AB1137" s="213"/>
      <c r="AC1137" s="213"/>
      <c r="AD1137" s="213"/>
      <c r="AE1137" s="213"/>
      <c r="AF1137" s="213"/>
      <c r="AG1137" s="213"/>
      <c r="AH1137" s="213"/>
      <c r="AI1137" s="213"/>
      <c r="AJ1137" s="213"/>
      <c r="AK1137" s="213"/>
      <c r="AL1137" s="213"/>
      <c r="AM1137" s="213"/>
      <c r="AN1137" s="213"/>
      <c r="AO1137" s="213"/>
      <c r="AP1137" s="213"/>
      <c r="AQ1137" s="213"/>
      <c r="AR1137" s="213"/>
      <c r="AS1137" s="213"/>
      <c r="AT1137" s="213"/>
      <c r="AU1137" s="213"/>
      <c r="AV1137" s="213"/>
      <c r="AW1137" s="213"/>
      <c r="AX1137" s="213"/>
      <c r="AY1137" s="213"/>
      <c r="AZ1137" s="213"/>
      <c r="BA1137" s="213"/>
      <c r="BB1137" s="213"/>
      <c r="BC1137" s="213"/>
      <c r="BD1137" s="213"/>
      <c r="BE1137" s="213"/>
      <c r="BF1137" s="213"/>
      <c r="BG1137" s="213"/>
      <c r="BH1137" s="213"/>
      <c r="BI1137" s="213"/>
      <c r="BJ1137" s="213"/>
      <c r="BK1137" s="213"/>
      <c r="BL1137" s="213"/>
      <c r="BM1137" s="218"/>
    </row>
    <row r="1138" spans="1:65">
      <c r="A1138" s="29"/>
      <c r="B1138" s="3" t="s">
        <v>262</v>
      </c>
      <c r="C1138" s="28"/>
      <c r="D1138" s="215">
        <v>2.8435306691974804</v>
      </c>
      <c r="E1138" s="215">
        <v>1.717439091615951</v>
      </c>
      <c r="F1138" s="215">
        <v>2.6486687929977202</v>
      </c>
      <c r="G1138" s="215">
        <v>35.17195852759221</v>
      </c>
      <c r="H1138" s="215">
        <v>3.3266599866332398</v>
      </c>
      <c r="I1138" s="215">
        <v>1.5942605391424216</v>
      </c>
      <c r="J1138" s="215">
        <v>3.9200340134578782</v>
      </c>
      <c r="K1138" s="215">
        <v>1.5083103128998356</v>
      </c>
      <c r="L1138" s="215">
        <v>3.1845983524875887</v>
      </c>
      <c r="M1138" s="215">
        <v>4.0176693077786609</v>
      </c>
      <c r="N1138" s="215">
        <v>3.509398997766858</v>
      </c>
      <c r="O1138" s="215">
        <v>1.5526321736543607</v>
      </c>
      <c r="P1138" s="215">
        <v>2.9664793948382653</v>
      </c>
      <c r="Q1138" s="215">
        <v>10.952381780538271</v>
      </c>
      <c r="R1138" s="215">
        <v>2.0321581303300809</v>
      </c>
      <c r="S1138" s="215">
        <v>1.2628011192055</v>
      </c>
      <c r="T1138" s="215">
        <v>4.3204937989385739</v>
      </c>
      <c r="U1138" s="215">
        <v>8.8768049807724552</v>
      </c>
      <c r="V1138" s="215">
        <v>2.0412414523193148</v>
      </c>
      <c r="W1138" s="212"/>
      <c r="X1138" s="213"/>
      <c r="Y1138" s="213"/>
      <c r="Z1138" s="213"/>
      <c r="AA1138" s="213"/>
      <c r="AB1138" s="213"/>
      <c r="AC1138" s="213"/>
      <c r="AD1138" s="213"/>
      <c r="AE1138" s="213"/>
      <c r="AF1138" s="213"/>
      <c r="AG1138" s="213"/>
      <c r="AH1138" s="213"/>
      <c r="AI1138" s="213"/>
      <c r="AJ1138" s="213"/>
      <c r="AK1138" s="213"/>
      <c r="AL1138" s="213"/>
      <c r="AM1138" s="213"/>
      <c r="AN1138" s="213"/>
      <c r="AO1138" s="213"/>
      <c r="AP1138" s="213"/>
      <c r="AQ1138" s="213"/>
      <c r="AR1138" s="213"/>
      <c r="AS1138" s="213"/>
      <c r="AT1138" s="213"/>
      <c r="AU1138" s="213"/>
      <c r="AV1138" s="213"/>
      <c r="AW1138" s="213"/>
      <c r="AX1138" s="213"/>
      <c r="AY1138" s="213"/>
      <c r="AZ1138" s="213"/>
      <c r="BA1138" s="213"/>
      <c r="BB1138" s="213"/>
      <c r="BC1138" s="213"/>
      <c r="BD1138" s="213"/>
      <c r="BE1138" s="213"/>
      <c r="BF1138" s="213"/>
      <c r="BG1138" s="213"/>
      <c r="BH1138" s="213"/>
      <c r="BI1138" s="213"/>
      <c r="BJ1138" s="213"/>
      <c r="BK1138" s="213"/>
      <c r="BL1138" s="213"/>
      <c r="BM1138" s="218"/>
    </row>
    <row r="1139" spans="1:65">
      <c r="A1139" s="29"/>
      <c r="B1139" s="3" t="s">
        <v>86</v>
      </c>
      <c r="C1139" s="28"/>
      <c r="D1139" s="13">
        <v>2.5056813063863832E-2</v>
      </c>
      <c r="E1139" s="13">
        <v>1.5648566558119602E-2</v>
      </c>
      <c r="F1139" s="13">
        <v>2.2612345229259031E-2</v>
      </c>
      <c r="G1139" s="13">
        <v>0.53561358163845996</v>
      </c>
      <c r="H1139" s="13">
        <v>3.2508078045275959E-2</v>
      </c>
      <c r="I1139" s="13">
        <v>1.3130491743108482E-2</v>
      </c>
      <c r="J1139" s="13">
        <v>3.2576459945633338E-2</v>
      </c>
      <c r="K1139" s="13">
        <v>1.3144316452286149E-2</v>
      </c>
      <c r="L1139" s="13">
        <v>2.7122200305075277E-2</v>
      </c>
      <c r="M1139" s="13">
        <v>3.7932361678476731E-2</v>
      </c>
      <c r="N1139" s="13">
        <v>3.2228246964845587E-2</v>
      </c>
      <c r="O1139" s="13">
        <v>1.7200504139450082E-2</v>
      </c>
      <c r="P1139" s="13">
        <v>2.8800770823672477E-2</v>
      </c>
      <c r="Q1139" s="13">
        <v>0.10035780495300797</v>
      </c>
      <c r="R1139" s="13">
        <v>1.683411401626465E-2</v>
      </c>
      <c r="S1139" s="13">
        <v>1.2384450335457663E-2</v>
      </c>
      <c r="T1139" s="13">
        <v>3.7032803990902058E-2</v>
      </c>
      <c r="U1139" s="13">
        <v>8.6085065273371147E-2</v>
      </c>
      <c r="V1139" s="13">
        <v>1.8698394983077692E-2</v>
      </c>
      <c r="W1139" s="149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55"/>
    </row>
    <row r="1140" spans="1:65">
      <c r="A1140" s="29"/>
      <c r="B1140" s="3" t="s">
        <v>263</v>
      </c>
      <c r="C1140" s="28"/>
      <c r="D1140" s="13">
        <v>2.8475789988099631E-2</v>
      </c>
      <c r="E1140" s="13">
        <v>-5.3534703915625315E-3</v>
      </c>
      <c r="F1140" s="13">
        <v>6.1558755166854606E-2</v>
      </c>
      <c r="G1140" s="13">
        <v>-0.40487669076911259</v>
      </c>
      <c r="H1140" s="13">
        <v>-7.2574335361002995E-2</v>
      </c>
      <c r="I1140" s="13">
        <v>0.10037393597639976</v>
      </c>
      <c r="J1140" s="13">
        <v>9.0555911839341752E-2</v>
      </c>
      <c r="K1140" s="13">
        <v>3.9955325902197858E-2</v>
      </c>
      <c r="L1140" s="13">
        <v>6.4122769931878709E-2</v>
      </c>
      <c r="M1140" s="13">
        <v>-4.0099332446119407E-2</v>
      </c>
      <c r="N1140" s="13">
        <v>-1.3134301694311068E-2</v>
      </c>
      <c r="O1140" s="13">
        <v>-0.18193201959530814</v>
      </c>
      <c r="P1140" s="13">
        <v>-6.6532474353582671E-2</v>
      </c>
      <c r="Q1140" s="13">
        <v>-1.0947353085317024E-2</v>
      </c>
      <c r="R1140" s="13">
        <v>9.4029981918608341E-2</v>
      </c>
      <c r="S1140" s="13">
        <v>-7.5897358915083868E-2</v>
      </c>
      <c r="T1140" s="13">
        <v>5.7325676298531025E-2</v>
      </c>
      <c r="U1140" s="13">
        <v>-6.5475148677284101E-2</v>
      </c>
      <c r="V1140" s="13">
        <v>-1.0645260034946036E-2</v>
      </c>
      <c r="W1140" s="149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55"/>
    </row>
    <row r="1141" spans="1:65">
      <c r="A1141" s="29"/>
      <c r="B1141" s="45" t="s">
        <v>264</v>
      </c>
      <c r="C1141" s="46"/>
      <c r="D1141" s="44">
        <v>0.43</v>
      </c>
      <c r="E1141" s="44">
        <v>0.06</v>
      </c>
      <c r="F1141" s="44">
        <v>0.79</v>
      </c>
      <c r="G1141" s="44">
        <v>4.29</v>
      </c>
      <c r="H1141" s="44">
        <v>0.67</v>
      </c>
      <c r="I1141" s="44">
        <v>1.21</v>
      </c>
      <c r="J1141" s="44">
        <v>1.1000000000000001</v>
      </c>
      <c r="K1141" s="44">
        <v>0.55000000000000004</v>
      </c>
      <c r="L1141" s="44">
        <v>0.81</v>
      </c>
      <c r="M1141" s="44">
        <v>0.32</v>
      </c>
      <c r="N1141" s="44">
        <v>0.03</v>
      </c>
      <c r="O1141" s="44">
        <v>1.87</v>
      </c>
      <c r="P1141" s="44">
        <v>0.61</v>
      </c>
      <c r="Q1141" s="44">
        <v>0</v>
      </c>
      <c r="R1141" s="44">
        <v>1.1399999999999999</v>
      </c>
      <c r="S1141" s="44">
        <v>0.71</v>
      </c>
      <c r="T1141" s="44">
        <v>0.74</v>
      </c>
      <c r="U1141" s="44">
        <v>0.6</v>
      </c>
      <c r="V1141" s="44">
        <v>0</v>
      </c>
      <c r="W1141" s="149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55"/>
    </row>
    <row r="1142" spans="1:65">
      <c r="B1142" s="30"/>
      <c r="C1142" s="20"/>
      <c r="D1142" s="20"/>
      <c r="E1142" s="20"/>
      <c r="F1142" s="20"/>
      <c r="G1142" s="20"/>
      <c r="H1142" s="20"/>
      <c r="I1142" s="20"/>
      <c r="J1142" s="20"/>
      <c r="K1142" s="20"/>
      <c r="L1142" s="20"/>
      <c r="M1142" s="20"/>
      <c r="N1142" s="20"/>
      <c r="O1142" s="20"/>
      <c r="P1142" s="20"/>
      <c r="Q1142" s="20"/>
      <c r="R1142" s="20"/>
      <c r="S1142" s="20"/>
      <c r="T1142" s="20"/>
      <c r="U1142" s="20"/>
      <c r="V1142" s="20"/>
      <c r="BM1142" s="55"/>
    </row>
    <row r="1143" spans="1:65">
      <c r="BM1143" s="55"/>
    </row>
    <row r="1144" spans="1:65">
      <c r="BM1144" s="55"/>
    </row>
    <row r="1145" spans="1:65">
      <c r="BM1145" s="55"/>
    </row>
    <row r="1146" spans="1:65">
      <c r="BM1146" s="55"/>
    </row>
    <row r="1147" spans="1:65">
      <c r="BM1147" s="55"/>
    </row>
    <row r="1148" spans="1:65">
      <c r="BM1148" s="55"/>
    </row>
    <row r="1149" spans="1:65">
      <c r="BM1149" s="55"/>
    </row>
    <row r="1150" spans="1:65">
      <c r="BM1150" s="55"/>
    </row>
    <row r="1151" spans="1:65">
      <c r="BM1151" s="55"/>
    </row>
    <row r="1152" spans="1:65">
      <c r="BM1152" s="55"/>
    </row>
    <row r="1153" spans="65:65">
      <c r="BM1153" s="55"/>
    </row>
    <row r="1154" spans="65:65">
      <c r="BM1154" s="55"/>
    </row>
    <row r="1155" spans="65:65">
      <c r="BM1155" s="55"/>
    </row>
    <row r="1156" spans="65:65">
      <c r="BM1156" s="55"/>
    </row>
    <row r="1157" spans="65:65">
      <c r="BM1157" s="55"/>
    </row>
    <row r="1158" spans="65:65">
      <c r="BM1158" s="55"/>
    </row>
    <row r="1159" spans="65:65">
      <c r="BM1159" s="55"/>
    </row>
    <row r="1160" spans="65:65">
      <c r="BM1160" s="55"/>
    </row>
    <row r="1161" spans="65:65">
      <c r="BM1161" s="55"/>
    </row>
    <row r="1162" spans="65:65">
      <c r="BM1162" s="55"/>
    </row>
    <row r="1163" spans="65:65">
      <c r="BM1163" s="55"/>
    </row>
    <row r="1164" spans="65:65">
      <c r="BM1164" s="55"/>
    </row>
    <row r="1165" spans="65:65">
      <c r="BM1165" s="55"/>
    </row>
    <row r="1166" spans="65:65">
      <c r="BM1166" s="55"/>
    </row>
    <row r="1167" spans="65:65">
      <c r="BM1167" s="55"/>
    </row>
    <row r="1168" spans="65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5"/>
    </row>
    <row r="1175" spans="65:65">
      <c r="BM1175" s="55"/>
    </row>
    <row r="1176" spans="65:65">
      <c r="BM1176" s="55"/>
    </row>
    <row r="1177" spans="65:65">
      <c r="BM1177" s="55"/>
    </row>
    <row r="1178" spans="65:65">
      <c r="BM1178" s="55"/>
    </row>
    <row r="1179" spans="65:65">
      <c r="BM1179" s="55"/>
    </row>
    <row r="1180" spans="65:65">
      <c r="BM1180" s="55"/>
    </row>
    <row r="1181" spans="65:65">
      <c r="BM1181" s="55"/>
    </row>
    <row r="1182" spans="65:65">
      <c r="BM1182" s="55"/>
    </row>
    <row r="1183" spans="65:65">
      <c r="BM1183" s="55"/>
    </row>
    <row r="1184" spans="65:65">
      <c r="BM1184" s="55"/>
    </row>
    <row r="1185" spans="65:65">
      <c r="BM1185" s="55"/>
    </row>
    <row r="1186" spans="65:65">
      <c r="BM1186" s="55"/>
    </row>
    <row r="1187" spans="65:65">
      <c r="BM1187" s="55"/>
    </row>
    <row r="1188" spans="65:65">
      <c r="BM1188" s="55"/>
    </row>
    <row r="1189" spans="65:65">
      <c r="BM1189" s="55"/>
    </row>
    <row r="1190" spans="65:65">
      <c r="BM1190" s="55"/>
    </row>
    <row r="1191" spans="65:65">
      <c r="BM1191" s="56"/>
    </row>
    <row r="1192" spans="65:65">
      <c r="BM1192" s="57"/>
    </row>
    <row r="1193" spans="65:65">
      <c r="BM1193" s="57"/>
    </row>
    <row r="1194" spans="65:65">
      <c r="BM1194" s="57"/>
    </row>
    <row r="1195" spans="65:65">
      <c r="BM1195" s="57"/>
    </row>
    <row r="1196" spans="65:65">
      <c r="BM1196" s="57"/>
    </row>
    <row r="1197" spans="65:65">
      <c r="BM1197" s="57"/>
    </row>
    <row r="1198" spans="65:65">
      <c r="BM1198" s="57"/>
    </row>
    <row r="1199" spans="65:65">
      <c r="BM1199" s="57"/>
    </row>
    <row r="1200" spans="65:65">
      <c r="BM1200" s="57"/>
    </row>
    <row r="1201" spans="65:65">
      <c r="BM1201" s="57"/>
    </row>
    <row r="1202" spans="65:65">
      <c r="BM1202" s="57"/>
    </row>
    <row r="1203" spans="65:65">
      <c r="BM1203" s="57"/>
    </row>
    <row r="1204" spans="65:65">
      <c r="BM1204" s="57"/>
    </row>
    <row r="1205" spans="65:65">
      <c r="BM1205" s="57"/>
    </row>
    <row r="1206" spans="65:65">
      <c r="BM1206" s="57"/>
    </row>
    <row r="1207" spans="65:65">
      <c r="BM1207" s="57"/>
    </row>
    <row r="1208" spans="65:65">
      <c r="BM1208" s="57"/>
    </row>
    <row r="1209" spans="65:65">
      <c r="BM1209" s="57"/>
    </row>
    <row r="1210" spans="65:65">
      <c r="BM1210" s="57"/>
    </row>
    <row r="1211" spans="65:65">
      <c r="BM1211" s="57"/>
    </row>
    <row r="1212" spans="65:65">
      <c r="BM1212" s="57"/>
    </row>
    <row r="1213" spans="65:65">
      <c r="BM1213" s="57"/>
    </row>
    <row r="1214" spans="65:65">
      <c r="BM1214" s="57"/>
    </row>
    <row r="1215" spans="65:65">
      <c r="BM1215" s="57"/>
    </row>
    <row r="1216" spans="65:65">
      <c r="BM1216" s="57"/>
    </row>
    <row r="1217" spans="65:65">
      <c r="BM1217" s="57"/>
    </row>
    <row r="1218" spans="65:65">
      <c r="BM1218" s="57"/>
    </row>
    <row r="1219" spans="65:65">
      <c r="BM1219" s="57"/>
    </row>
    <row r="1220" spans="65:65">
      <c r="BM1220" s="57"/>
    </row>
    <row r="1221" spans="65:65">
      <c r="BM1221" s="57"/>
    </row>
    <row r="1222" spans="65:65">
      <c r="BM1222" s="57"/>
    </row>
    <row r="1223" spans="65:65">
      <c r="BM1223" s="57"/>
    </row>
    <row r="1224" spans="65:65">
      <c r="BM1224" s="57"/>
    </row>
    <row r="1225" spans="65:65">
      <c r="BM1225" s="57"/>
    </row>
  </sheetData>
  <dataConsolidate/>
  <conditionalFormatting sqref="B6:V11 B25:W30 B43:V48 B61:D66 B79:W84 B97:W102 B116:V121 B134:W139 B152:V157 B170:S175 B188:W193 B206:V211 B224:S229 B242:W247 B260:M265 B278:L283 B296:M301 B314:W319 B332:U337 B350:K355 B368:R373 B386:S391 B404:F409 B422:L427 B440:S445 B458:W463 B476:U481 B494:W499 B512:L517 B530:W535 B548:W553 B566:V571 B584:W589 B602:T607 B621:L626 B639:W644 B657:V662 B675:V680 B694:L699 B712:D717 B730:T735 B748:Q753 B766:V771 B784:V789 B802:V807 B821:U826 B839:L844 B857:V862 B876:W881 B894:T899 B912:M917 B930:T935 B949:T954 B967:W972 B985:T990 B1003:L1008 B1022:T1027 B1040:W1045 B1058:T1063 B1076:V1081 B1094:L1099 B1112:W1117 B1130:V1135">
    <cfRule type="expression" dxfId="17" priority="189">
      <formula>AND($B6&lt;&gt;$B5,NOT(ISBLANK(INDIRECT(Anlyt_LabRefThisCol))))</formula>
    </cfRule>
  </conditionalFormatting>
  <conditionalFormatting sqref="C2:V17 C21:W36 C39:V54 C57:D72 C75:W90 C93:W108 C112:V127 C130:W145 C148:V163 C166:S181 C184:W199 C202:V217 C220:S235 C238:W253 C256:M271 C274:L289 C292:M307 C310:W325 C328:U343 C346:K361 C364:R379 C382:S397 C400:F415 C418:L433 C436:S451 C454:W469 C472:U487 C490:W505 C508:L523 C526:W541 C544:W559 C562:V577 C580:W595 C598:T613 C617:L632 C635:W650 C653:V668 C671:V686 C690:L705 C708:D723 C726:T741 C744:Q759 C762:V777 C780:V795 C798:V813 C817:U832 C835:L850 C853:V868 C872:W887 C890:T905 C908:M923 C926:T941 C945:T960 C963:W978 C981:T996 C999:L1014 C1018:T1033 C1036:W1051 C1054:T1069 C1072:V1087 C1090:L1105 C1108:W1123 C1126:V1141">
    <cfRule type="expression" dxfId="16" priority="187" stopIfTrue="1">
      <formula>AND(ISBLANK(INDIRECT(Anlyt_LabRefLastCol)),ISBLANK(INDIRECT(Anlyt_LabRefThisCol)))</formula>
    </cfRule>
    <cfRule type="expression" dxfId="15" priority="18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6F8D6-E6DD-49D0-AE06-62711942B999}">
  <sheetPr codeName="Sheet16"/>
  <dimension ref="A1:BN1250"/>
  <sheetViews>
    <sheetView zoomScale="95" zoomScaleNormal="9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4" width="11.28515625" style="2" bestFit="1" customWidth="1"/>
    <col min="25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546</v>
      </c>
      <c r="BM1" s="27" t="s">
        <v>66</v>
      </c>
    </row>
    <row r="2" spans="1:66" ht="15">
      <c r="A2" s="24" t="s">
        <v>4</v>
      </c>
      <c r="B2" s="18" t="s">
        <v>110</v>
      </c>
      <c r="C2" s="15" t="s">
        <v>111</v>
      </c>
      <c r="D2" s="16" t="s">
        <v>229</v>
      </c>
      <c r="E2" s="17" t="s">
        <v>229</v>
      </c>
      <c r="F2" s="17" t="s">
        <v>229</v>
      </c>
      <c r="G2" s="17" t="s">
        <v>229</v>
      </c>
      <c r="H2" s="17" t="s">
        <v>229</v>
      </c>
      <c r="I2" s="17" t="s">
        <v>229</v>
      </c>
      <c r="J2" s="17" t="s">
        <v>229</v>
      </c>
      <c r="K2" s="17" t="s">
        <v>229</v>
      </c>
      <c r="L2" s="17" t="s">
        <v>229</v>
      </c>
      <c r="M2" s="17" t="s">
        <v>229</v>
      </c>
      <c r="N2" s="17" t="s">
        <v>229</v>
      </c>
      <c r="O2" s="17" t="s">
        <v>229</v>
      </c>
      <c r="P2" s="17" t="s">
        <v>229</v>
      </c>
      <c r="Q2" s="17" t="s">
        <v>229</v>
      </c>
      <c r="R2" s="17" t="s">
        <v>229</v>
      </c>
      <c r="S2" s="17" t="s">
        <v>229</v>
      </c>
      <c r="T2" s="17" t="s">
        <v>229</v>
      </c>
      <c r="U2" s="17" t="s">
        <v>229</v>
      </c>
      <c r="V2" s="17" t="s">
        <v>229</v>
      </c>
      <c r="W2" s="149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230</v>
      </c>
      <c r="C3" s="9" t="s">
        <v>230</v>
      </c>
      <c r="D3" s="147" t="s">
        <v>233</v>
      </c>
      <c r="E3" s="148" t="s">
        <v>234</v>
      </c>
      <c r="F3" s="148" t="s">
        <v>235</v>
      </c>
      <c r="G3" s="148" t="s">
        <v>238</v>
      </c>
      <c r="H3" s="148" t="s">
        <v>239</v>
      </c>
      <c r="I3" s="148" t="s">
        <v>240</v>
      </c>
      <c r="J3" s="148" t="s">
        <v>241</v>
      </c>
      <c r="K3" s="148" t="s">
        <v>242</v>
      </c>
      <c r="L3" s="148" t="s">
        <v>243</v>
      </c>
      <c r="M3" s="148" t="s">
        <v>244</v>
      </c>
      <c r="N3" s="148" t="s">
        <v>245</v>
      </c>
      <c r="O3" s="148" t="s">
        <v>246</v>
      </c>
      <c r="P3" s="148" t="s">
        <v>247</v>
      </c>
      <c r="Q3" s="148" t="s">
        <v>248</v>
      </c>
      <c r="R3" s="148" t="s">
        <v>250</v>
      </c>
      <c r="S3" s="148" t="s">
        <v>284</v>
      </c>
      <c r="T3" s="148" t="s">
        <v>253</v>
      </c>
      <c r="U3" s="148" t="s">
        <v>254</v>
      </c>
      <c r="V3" s="148" t="s">
        <v>299</v>
      </c>
      <c r="W3" s="149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287</v>
      </c>
      <c r="E4" s="11" t="s">
        <v>287</v>
      </c>
      <c r="F4" s="11" t="s">
        <v>288</v>
      </c>
      <c r="G4" s="11" t="s">
        <v>317</v>
      </c>
      <c r="H4" s="11" t="s">
        <v>317</v>
      </c>
      <c r="I4" s="11" t="s">
        <v>287</v>
      </c>
      <c r="J4" s="11" t="s">
        <v>287</v>
      </c>
      <c r="K4" s="11" t="s">
        <v>287</v>
      </c>
      <c r="L4" s="11" t="s">
        <v>287</v>
      </c>
      <c r="M4" s="11" t="s">
        <v>287</v>
      </c>
      <c r="N4" s="11" t="s">
        <v>317</v>
      </c>
      <c r="O4" s="11" t="s">
        <v>317</v>
      </c>
      <c r="P4" s="11" t="s">
        <v>317</v>
      </c>
      <c r="Q4" s="11" t="s">
        <v>287</v>
      </c>
      <c r="R4" s="11" t="s">
        <v>287</v>
      </c>
      <c r="S4" s="11" t="s">
        <v>317</v>
      </c>
      <c r="T4" s="11" t="s">
        <v>288</v>
      </c>
      <c r="U4" s="11" t="s">
        <v>287</v>
      </c>
      <c r="V4" s="11" t="s">
        <v>288</v>
      </c>
      <c r="W4" s="149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 t="s">
        <v>318</v>
      </c>
      <c r="E5" s="25" t="s">
        <v>319</v>
      </c>
      <c r="F5" s="25" t="s">
        <v>319</v>
      </c>
      <c r="G5" s="25" t="s">
        <v>320</v>
      </c>
      <c r="H5" s="25" t="s">
        <v>320</v>
      </c>
      <c r="I5" s="25" t="s">
        <v>320</v>
      </c>
      <c r="J5" s="25" t="s">
        <v>320</v>
      </c>
      <c r="K5" s="25" t="s">
        <v>320</v>
      </c>
      <c r="L5" s="25" t="s">
        <v>320</v>
      </c>
      <c r="M5" s="25" t="s">
        <v>320</v>
      </c>
      <c r="N5" s="25" t="s">
        <v>318</v>
      </c>
      <c r="O5" s="25" t="s">
        <v>320</v>
      </c>
      <c r="P5" s="25" t="s">
        <v>318</v>
      </c>
      <c r="Q5" s="25" t="s">
        <v>320</v>
      </c>
      <c r="R5" s="25" t="s">
        <v>290</v>
      </c>
      <c r="S5" s="25" t="s">
        <v>321</v>
      </c>
      <c r="T5" s="25" t="s">
        <v>318</v>
      </c>
      <c r="U5" s="25" t="s">
        <v>259</v>
      </c>
      <c r="V5" s="25" t="s">
        <v>320</v>
      </c>
      <c r="W5" s="149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0">
        <v>0.26</v>
      </c>
      <c r="E6" s="200">
        <v>0.27292166669352436</v>
      </c>
      <c r="F6" s="201">
        <v>7.2327000000000002E-2</v>
      </c>
      <c r="G6" s="200">
        <v>0.30099999999999999</v>
      </c>
      <c r="H6" s="201" t="s">
        <v>291</v>
      </c>
      <c r="I6" s="200">
        <v>0.26</v>
      </c>
      <c r="J6" s="200">
        <v>0.28000000000000003</v>
      </c>
      <c r="K6" s="200">
        <v>0.25</v>
      </c>
      <c r="L6" s="200">
        <v>0.28000000000000003</v>
      </c>
      <c r="M6" s="200">
        <v>0.26</v>
      </c>
      <c r="N6" s="200">
        <v>0.30208397601468817</v>
      </c>
      <c r="O6" s="201" t="s">
        <v>302</v>
      </c>
      <c r="P6" s="201">
        <v>0.16</v>
      </c>
      <c r="Q6" s="200">
        <v>0.25</v>
      </c>
      <c r="R6" s="200">
        <v>0.25700000000000001</v>
      </c>
      <c r="S6" s="200">
        <v>0.26</v>
      </c>
      <c r="T6" s="201" t="s">
        <v>291</v>
      </c>
      <c r="U6" s="201">
        <v>0.3</v>
      </c>
      <c r="V6" s="201">
        <v>0.11</v>
      </c>
      <c r="W6" s="202"/>
      <c r="X6" s="203"/>
      <c r="Y6" s="203"/>
      <c r="Z6" s="203"/>
      <c r="AA6" s="203"/>
      <c r="AB6" s="203"/>
      <c r="AC6" s="203"/>
      <c r="AD6" s="203"/>
      <c r="AE6" s="203"/>
      <c r="AF6" s="203"/>
      <c r="AG6" s="203"/>
      <c r="AH6" s="203"/>
      <c r="AI6" s="203"/>
      <c r="AJ6" s="203"/>
      <c r="AK6" s="203"/>
      <c r="AL6" s="203"/>
      <c r="AM6" s="203"/>
      <c r="AN6" s="203"/>
      <c r="AO6" s="203"/>
      <c r="AP6" s="203"/>
      <c r="AQ6" s="203"/>
      <c r="AR6" s="203"/>
      <c r="AS6" s="203"/>
      <c r="AT6" s="203"/>
      <c r="AU6" s="203"/>
      <c r="AV6" s="203"/>
      <c r="AW6" s="203"/>
      <c r="AX6" s="203"/>
      <c r="AY6" s="203"/>
      <c r="AZ6" s="203"/>
      <c r="BA6" s="203"/>
      <c r="BB6" s="203"/>
      <c r="BC6" s="203"/>
      <c r="BD6" s="203"/>
      <c r="BE6" s="203"/>
      <c r="BF6" s="203"/>
      <c r="BG6" s="203"/>
      <c r="BH6" s="203"/>
      <c r="BI6" s="203"/>
      <c r="BJ6" s="203"/>
      <c r="BK6" s="203"/>
      <c r="BL6" s="203"/>
      <c r="BM6" s="204">
        <v>1</v>
      </c>
    </row>
    <row r="7" spans="1:66">
      <c r="A7" s="29"/>
      <c r="B7" s="19">
        <v>1</v>
      </c>
      <c r="C7" s="9">
        <v>2</v>
      </c>
      <c r="D7" s="23">
        <v>0.26</v>
      </c>
      <c r="E7" s="23">
        <v>0.2572724868475762</v>
      </c>
      <c r="F7" s="206">
        <v>0.12408599999999999</v>
      </c>
      <c r="G7" s="23">
        <v>0.30599999999999999</v>
      </c>
      <c r="H7" s="206" t="s">
        <v>291</v>
      </c>
      <c r="I7" s="23">
        <v>0.26</v>
      </c>
      <c r="J7" s="23">
        <v>0.28999999999999998</v>
      </c>
      <c r="K7" s="23">
        <v>0.25</v>
      </c>
      <c r="L7" s="23">
        <v>0.28000000000000003</v>
      </c>
      <c r="M7" s="23">
        <v>0.28000000000000003</v>
      </c>
      <c r="N7" s="23">
        <v>0.32905509783999998</v>
      </c>
      <c r="O7" s="206" t="s">
        <v>302</v>
      </c>
      <c r="P7" s="206">
        <v>0.13</v>
      </c>
      <c r="Q7" s="23">
        <v>0.254</v>
      </c>
      <c r="R7" s="23">
        <v>0.26200000000000001</v>
      </c>
      <c r="S7" s="23">
        <v>0.27</v>
      </c>
      <c r="T7" s="206" t="s">
        <v>291</v>
      </c>
      <c r="U7" s="206">
        <v>0.3</v>
      </c>
      <c r="V7" s="206">
        <v>7.0000000000000001E-3</v>
      </c>
      <c r="W7" s="202"/>
      <c r="X7" s="203"/>
      <c r="Y7" s="203"/>
      <c r="Z7" s="203"/>
      <c r="AA7" s="203"/>
      <c r="AB7" s="203"/>
      <c r="AC7" s="203"/>
      <c r="AD7" s="203"/>
      <c r="AE7" s="203"/>
      <c r="AF7" s="203"/>
      <c r="AG7" s="203"/>
      <c r="AH7" s="203"/>
      <c r="AI7" s="203"/>
      <c r="AJ7" s="203"/>
      <c r="AK7" s="203"/>
      <c r="AL7" s="203"/>
      <c r="AM7" s="203"/>
      <c r="AN7" s="203"/>
      <c r="AO7" s="203"/>
      <c r="AP7" s="203"/>
      <c r="AQ7" s="203"/>
      <c r="AR7" s="203"/>
      <c r="AS7" s="203"/>
      <c r="AT7" s="203"/>
      <c r="AU7" s="203"/>
      <c r="AV7" s="203"/>
      <c r="AW7" s="203"/>
      <c r="AX7" s="203"/>
      <c r="AY7" s="203"/>
      <c r="AZ7" s="203"/>
      <c r="BA7" s="203"/>
      <c r="BB7" s="203"/>
      <c r="BC7" s="203"/>
      <c r="BD7" s="203"/>
      <c r="BE7" s="203"/>
      <c r="BF7" s="203"/>
      <c r="BG7" s="203"/>
      <c r="BH7" s="203"/>
      <c r="BI7" s="203"/>
      <c r="BJ7" s="203"/>
      <c r="BK7" s="203"/>
      <c r="BL7" s="203"/>
      <c r="BM7" s="204">
        <v>22</v>
      </c>
    </row>
    <row r="8" spans="1:66">
      <c r="A8" s="29"/>
      <c r="B8" s="19">
        <v>1</v>
      </c>
      <c r="C8" s="9">
        <v>3</v>
      </c>
      <c r="D8" s="23">
        <v>0.27</v>
      </c>
      <c r="E8" s="23">
        <v>0.27400182771773218</v>
      </c>
      <c r="F8" s="206">
        <v>9.4506999999999994E-2</v>
      </c>
      <c r="G8" s="23">
        <v>0.29199999999999998</v>
      </c>
      <c r="H8" s="206" t="s">
        <v>291</v>
      </c>
      <c r="I8" s="23">
        <v>0.27</v>
      </c>
      <c r="J8" s="23">
        <v>0.28999999999999998</v>
      </c>
      <c r="K8" s="23">
        <v>0.25</v>
      </c>
      <c r="L8" s="23">
        <v>0.28000000000000003</v>
      </c>
      <c r="M8" s="23">
        <v>0.28000000000000003</v>
      </c>
      <c r="N8" s="23">
        <v>0.31659857201999997</v>
      </c>
      <c r="O8" s="206" t="s">
        <v>302</v>
      </c>
      <c r="P8" s="206">
        <v>0.13</v>
      </c>
      <c r="Q8" s="23">
        <v>0.24099999999999999</v>
      </c>
      <c r="R8" s="23">
        <v>0.27</v>
      </c>
      <c r="S8" s="23">
        <v>0.26</v>
      </c>
      <c r="T8" s="206" t="s">
        <v>291</v>
      </c>
      <c r="U8" s="206">
        <v>0.3</v>
      </c>
      <c r="V8" s="206">
        <v>0.13900000000000001</v>
      </c>
      <c r="W8" s="202"/>
      <c r="X8" s="203"/>
      <c r="Y8" s="203"/>
      <c r="Z8" s="203"/>
      <c r="AA8" s="203"/>
      <c r="AB8" s="203"/>
      <c r="AC8" s="203"/>
      <c r="AD8" s="203"/>
      <c r="AE8" s="203"/>
      <c r="AF8" s="203"/>
      <c r="AG8" s="203"/>
      <c r="AH8" s="203"/>
      <c r="AI8" s="203"/>
      <c r="AJ8" s="203"/>
      <c r="AK8" s="203"/>
      <c r="AL8" s="203"/>
      <c r="AM8" s="203"/>
      <c r="AN8" s="203"/>
      <c r="AO8" s="203"/>
      <c r="AP8" s="203"/>
      <c r="AQ8" s="203"/>
      <c r="AR8" s="203"/>
      <c r="AS8" s="203"/>
      <c r="AT8" s="203"/>
      <c r="AU8" s="203"/>
      <c r="AV8" s="203"/>
      <c r="AW8" s="203"/>
      <c r="AX8" s="203"/>
      <c r="AY8" s="203"/>
      <c r="AZ8" s="203"/>
      <c r="BA8" s="203"/>
      <c r="BB8" s="203"/>
      <c r="BC8" s="203"/>
      <c r="BD8" s="203"/>
      <c r="BE8" s="203"/>
      <c r="BF8" s="203"/>
      <c r="BG8" s="203"/>
      <c r="BH8" s="203"/>
      <c r="BI8" s="203"/>
      <c r="BJ8" s="203"/>
      <c r="BK8" s="203"/>
      <c r="BL8" s="203"/>
      <c r="BM8" s="204">
        <v>16</v>
      </c>
    </row>
    <row r="9" spans="1:66">
      <c r="A9" s="29"/>
      <c r="B9" s="19">
        <v>1</v>
      </c>
      <c r="C9" s="9">
        <v>4</v>
      </c>
      <c r="D9" s="23">
        <v>0.27</v>
      </c>
      <c r="E9" s="23">
        <v>0.27580515599814687</v>
      </c>
      <c r="F9" s="206">
        <v>9.1999999999999998E-2</v>
      </c>
      <c r="G9" s="23">
        <v>0.315</v>
      </c>
      <c r="H9" s="206" t="s">
        <v>291</v>
      </c>
      <c r="I9" s="23">
        <v>0.27</v>
      </c>
      <c r="J9" s="23">
        <v>0.28999999999999998</v>
      </c>
      <c r="K9" s="23">
        <v>0.25</v>
      </c>
      <c r="L9" s="23">
        <v>0.28000000000000003</v>
      </c>
      <c r="M9" s="23">
        <v>0.26</v>
      </c>
      <c r="N9" s="23">
        <v>0.33422397716840002</v>
      </c>
      <c r="O9" s="206" t="s">
        <v>302</v>
      </c>
      <c r="P9" s="206">
        <v>0.15</v>
      </c>
      <c r="Q9" s="23">
        <v>0.25600000000000001</v>
      </c>
      <c r="R9" s="23">
        <v>0.28099999999999997</v>
      </c>
      <c r="S9" s="23">
        <v>0.28000000000000003</v>
      </c>
      <c r="T9" s="206" t="s">
        <v>291</v>
      </c>
      <c r="U9" s="206">
        <v>0.3</v>
      </c>
      <c r="V9" s="206">
        <v>9.2999999999999999E-2</v>
      </c>
      <c r="W9" s="202"/>
      <c r="X9" s="203"/>
      <c r="Y9" s="203"/>
      <c r="Z9" s="203"/>
      <c r="AA9" s="203"/>
      <c r="AB9" s="203"/>
      <c r="AC9" s="203"/>
      <c r="AD9" s="203"/>
      <c r="AE9" s="203"/>
      <c r="AF9" s="203"/>
      <c r="AG9" s="203"/>
      <c r="AH9" s="203"/>
      <c r="AI9" s="203"/>
      <c r="AJ9" s="203"/>
      <c r="AK9" s="203"/>
      <c r="AL9" s="203"/>
      <c r="AM9" s="203"/>
      <c r="AN9" s="203"/>
      <c r="AO9" s="203"/>
      <c r="AP9" s="203"/>
      <c r="AQ9" s="203"/>
      <c r="AR9" s="203"/>
      <c r="AS9" s="203"/>
      <c r="AT9" s="203"/>
      <c r="AU9" s="203"/>
      <c r="AV9" s="203"/>
      <c r="AW9" s="203"/>
      <c r="AX9" s="203"/>
      <c r="AY9" s="203"/>
      <c r="AZ9" s="203"/>
      <c r="BA9" s="203"/>
      <c r="BB9" s="203"/>
      <c r="BC9" s="203"/>
      <c r="BD9" s="203"/>
      <c r="BE9" s="203"/>
      <c r="BF9" s="203"/>
      <c r="BG9" s="203"/>
      <c r="BH9" s="203"/>
      <c r="BI9" s="203"/>
      <c r="BJ9" s="203"/>
      <c r="BK9" s="203"/>
      <c r="BL9" s="203"/>
      <c r="BM9" s="204">
        <v>0.27461589237742395</v>
      </c>
      <c r="BN9" s="27"/>
    </row>
    <row r="10" spans="1:66">
      <c r="A10" s="29"/>
      <c r="B10" s="19">
        <v>1</v>
      </c>
      <c r="C10" s="9">
        <v>5</v>
      </c>
      <c r="D10" s="23">
        <v>0.26</v>
      </c>
      <c r="E10" s="23">
        <v>0.25700876756047508</v>
      </c>
      <c r="F10" s="206">
        <v>9.787499999999999E-2</v>
      </c>
      <c r="G10" s="23">
        <v>0.314</v>
      </c>
      <c r="H10" s="206" t="s">
        <v>291</v>
      </c>
      <c r="I10" s="23">
        <v>0.27</v>
      </c>
      <c r="J10" s="23">
        <v>0.28000000000000003</v>
      </c>
      <c r="K10" s="23">
        <v>0.25</v>
      </c>
      <c r="L10" s="23">
        <v>0.26</v>
      </c>
      <c r="M10" s="23">
        <v>0.27</v>
      </c>
      <c r="N10" s="23">
        <v>0.31701561152999996</v>
      </c>
      <c r="O10" s="206" t="s">
        <v>302</v>
      </c>
      <c r="P10" s="206">
        <v>0.14000000000000001</v>
      </c>
      <c r="Q10" s="23">
        <v>0.23599999999999999</v>
      </c>
      <c r="R10" s="23">
        <v>0.27</v>
      </c>
      <c r="S10" s="23">
        <v>0.28000000000000003</v>
      </c>
      <c r="T10" s="206" t="s">
        <v>291</v>
      </c>
      <c r="U10" s="206">
        <v>0.3</v>
      </c>
      <c r="V10" s="206">
        <v>6.2E-2</v>
      </c>
      <c r="W10" s="202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  <c r="AO10" s="203"/>
      <c r="AP10" s="203"/>
      <c r="AQ10" s="203"/>
      <c r="AR10" s="203"/>
      <c r="AS10" s="203"/>
      <c r="AT10" s="203"/>
      <c r="AU10" s="203"/>
      <c r="AV10" s="203"/>
      <c r="AW10" s="203"/>
      <c r="AX10" s="203"/>
      <c r="AY10" s="203"/>
      <c r="AZ10" s="203"/>
      <c r="BA10" s="203"/>
      <c r="BB10" s="203"/>
      <c r="BC10" s="203"/>
      <c r="BD10" s="203"/>
      <c r="BE10" s="203"/>
      <c r="BF10" s="203"/>
      <c r="BG10" s="203"/>
      <c r="BH10" s="203"/>
      <c r="BI10" s="203"/>
      <c r="BJ10" s="203"/>
      <c r="BK10" s="203"/>
      <c r="BL10" s="203"/>
      <c r="BM10" s="204">
        <v>74</v>
      </c>
    </row>
    <row r="11" spans="1:66">
      <c r="A11" s="29"/>
      <c r="B11" s="19">
        <v>1</v>
      </c>
      <c r="C11" s="9">
        <v>6</v>
      </c>
      <c r="D11" s="23">
        <v>0.26</v>
      </c>
      <c r="E11" s="23">
        <v>0.28262898446825213</v>
      </c>
      <c r="F11" s="206">
        <v>0.110357</v>
      </c>
      <c r="G11" s="23">
        <v>0.29199999999999998</v>
      </c>
      <c r="H11" s="206" t="s">
        <v>291</v>
      </c>
      <c r="I11" s="23">
        <v>0.27</v>
      </c>
      <c r="J11" s="23">
        <v>0.28999999999999998</v>
      </c>
      <c r="K11" s="23">
        <v>0.26</v>
      </c>
      <c r="L11" s="23">
        <v>0.28000000000000003</v>
      </c>
      <c r="M11" s="23">
        <v>0.28000000000000003</v>
      </c>
      <c r="N11" s="23">
        <v>0.29672812731573078</v>
      </c>
      <c r="O11" s="206" t="s">
        <v>302</v>
      </c>
      <c r="P11" s="206">
        <v>0.14000000000000001</v>
      </c>
      <c r="Q11" s="23">
        <v>0.27200000000000002</v>
      </c>
      <c r="R11" s="23">
        <v>0.27799999999999997</v>
      </c>
      <c r="S11" s="23">
        <v>0.26</v>
      </c>
      <c r="T11" s="206" t="s">
        <v>291</v>
      </c>
      <c r="U11" s="206">
        <v>0.3</v>
      </c>
      <c r="V11" s="206">
        <v>0.11899999999999999</v>
      </c>
      <c r="W11" s="202"/>
      <c r="X11" s="203"/>
      <c r="Y11" s="203"/>
      <c r="Z11" s="203"/>
      <c r="AA11" s="203"/>
      <c r="AB11" s="203"/>
      <c r="AC11" s="203"/>
      <c r="AD11" s="203"/>
      <c r="AE11" s="203"/>
      <c r="AF11" s="203"/>
      <c r="AG11" s="203"/>
      <c r="AH11" s="203"/>
      <c r="AI11" s="203"/>
      <c r="AJ11" s="203"/>
      <c r="AK11" s="203"/>
      <c r="AL11" s="203"/>
      <c r="AM11" s="203"/>
      <c r="AN11" s="203"/>
      <c r="AO11" s="203"/>
      <c r="AP11" s="203"/>
      <c r="AQ11" s="203"/>
      <c r="AR11" s="203"/>
      <c r="AS11" s="203"/>
      <c r="AT11" s="203"/>
      <c r="AU11" s="203"/>
      <c r="AV11" s="203"/>
      <c r="AW11" s="203"/>
      <c r="AX11" s="203"/>
      <c r="AY11" s="203"/>
      <c r="AZ11" s="203"/>
      <c r="BA11" s="203"/>
      <c r="BB11" s="203"/>
      <c r="BC11" s="203"/>
      <c r="BD11" s="203"/>
      <c r="BE11" s="203"/>
      <c r="BF11" s="203"/>
      <c r="BG11" s="203"/>
      <c r="BH11" s="203"/>
      <c r="BI11" s="203"/>
      <c r="BJ11" s="203"/>
      <c r="BK11" s="203"/>
      <c r="BL11" s="203"/>
      <c r="BM11" s="56"/>
    </row>
    <row r="12" spans="1:66">
      <c r="A12" s="29"/>
      <c r="B12" s="20" t="s">
        <v>260</v>
      </c>
      <c r="C12" s="12"/>
      <c r="D12" s="208">
        <v>0.26333333333333336</v>
      </c>
      <c r="E12" s="208">
        <v>0.26993981488095115</v>
      </c>
      <c r="F12" s="208">
        <v>9.852533333333334E-2</v>
      </c>
      <c r="G12" s="208">
        <v>0.30333333333333334</v>
      </c>
      <c r="H12" s="208" t="s">
        <v>687</v>
      </c>
      <c r="I12" s="208">
        <v>0.26666666666666666</v>
      </c>
      <c r="J12" s="208">
        <v>0.28666666666666668</v>
      </c>
      <c r="K12" s="208">
        <v>0.25166666666666665</v>
      </c>
      <c r="L12" s="208">
        <v>0.27666666666666667</v>
      </c>
      <c r="M12" s="208">
        <v>0.27166666666666667</v>
      </c>
      <c r="N12" s="208">
        <v>0.3159508936481365</v>
      </c>
      <c r="O12" s="208" t="s">
        <v>687</v>
      </c>
      <c r="P12" s="208">
        <v>0.14166666666666669</v>
      </c>
      <c r="Q12" s="208">
        <v>0.2515</v>
      </c>
      <c r="R12" s="208">
        <v>0.26966666666666667</v>
      </c>
      <c r="S12" s="208">
        <v>0.26833333333333337</v>
      </c>
      <c r="T12" s="208" t="s">
        <v>687</v>
      </c>
      <c r="U12" s="208">
        <v>0.3</v>
      </c>
      <c r="V12" s="208">
        <v>8.8333333333333333E-2</v>
      </c>
      <c r="W12" s="202"/>
      <c r="X12" s="203"/>
      <c r="Y12" s="203"/>
      <c r="Z12" s="203"/>
      <c r="AA12" s="203"/>
      <c r="AB12" s="203"/>
      <c r="AC12" s="203"/>
      <c r="AD12" s="203"/>
      <c r="AE12" s="203"/>
      <c r="AF12" s="203"/>
      <c r="AG12" s="203"/>
      <c r="AH12" s="203"/>
      <c r="AI12" s="203"/>
      <c r="AJ12" s="203"/>
      <c r="AK12" s="203"/>
      <c r="AL12" s="203"/>
      <c r="AM12" s="203"/>
      <c r="AN12" s="203"/>
      <c r="AO12" s="203"/>
      <c r="AP12" s="203"/>
      <c r="AQ12" s="203"/>
      <c r="AR12" s="203"/>
      <c r="AS12" s="203"/>
      <c r="AT12" s="203"/>
      <c r="AU12" s="203"/>
      <c r="AV12" s="203"/>
      <c r="AW12" s="203"/>
      <c r="AX12" s="203"/>
      <c r="AY12" s="203"/>
      <c r="AZ12" s="203"/>
      <c r="BA12" s="203"/>
      <c r="BB12" s="203"/>
      <c r="BC12" s="203"/>
      <c r="BD12" s="203"/>
      <c r="BE12" s="203"/>
      <c r="BF12" s="203"/>
      <c r="BG12" s="203"/>
      <c r="BH12" s="203"/>
      <c r="BI12" s="203"/>
      <c r="BJ12" s="203"/>
      <c r="BK12" s="203"/>
      <c r="BL12" s="203"/>
      <c r="BM12" s="56"/>
    </row>
    <row r="13" spans="1:66">
      <c r="A13" s="29"/>
      <c r="B13" s="3" t="s">
        <v>261</v>
      </c>
      <c r="C13" s="28"/>
      <c r="D13" s="23">
        <v>0.26</v>
      </c>
      <c r="E13" s="23">
        <v>0.27346174720562827</v>
      </c>
      <c r="F13" s="23">
        <v>9.6190999999999999E-2</v>
      </c>
      <c r="G13" s="23">
        <v>0.30349999999999999</v>
      </c>
      <c r="H13" s="23" t="s">
        <v>687</v>
      </c>
      <c r="I13" s="23">
        <v>0.27</v>
      </c>
      <c r="J13" s="23">
        <v>0.28999999999999998</v>
      </c>
      <c r="K13" s="23">
        <v>0.25</v>
      </c>
      <c r="L13" s="23">
        <v>0.28000000000000003</v>
      </c>
      <c r="M13" s="23">
        <v>0.27500000000000002</v>
      </c>
      <c r="N13" s="23">
        <v>0.31680709177499999</v>
      </c>
      <c r="O13" s="23" t="s">
        <v>687</v>
      </c>
      <c r="P13" s="23">
        <v>0.14000000000000001</v>
      </c>
      <c r="Q13" s="23">
        <v>0.252</v>
      </c>
      <c r="R13" s="23">
        <v>0.27</v>
      </c>
      <c r="S13" s="23">
        <v>0.26500000000000001</v>
      </c>
      <c r="T13" s="23" t="s">
        <v>687</v>
      </c>
      <c r="U13" s="23">
        <v>0.3</v>
      </c>
      <c r="V13" s="23">
        <v>0.10150000000000001</v>
      </c>
      <c r="W13" s="202"/>
      <c r="X13" s="203"/>
      <c r="Y13" s="203"/>
      <c r="Z13" s="203"/>
      <c r="AA13" s="203"/>
      <c r="AB13" s="203"/>
      <c r="AC13" s="203"/>
      <c r="AD13" s="203"/>
      <c r="AE13" s="203"/>
      <c r="AF13" s="203"/>
      <c r="AG13" s="203"/>
      <c r="AH13" s="203"/>
      <c r="AI13" s="203"/>
      <c r="AJ13" s="203"/>
      <c r="AK13" s="203"/>
      <c r="AL13" s="203"/>
      <c r="AM13" s="203"/>
      <c r="AN13" s="203"/>
      <c r="AO13" s="203"/>
      <c r="AP13" s="203"/>
      <c r="AQ13" s="203"/>
      <c r="AR13" s="203"/>
      <c r="AS13" s="203"/>
      <c r="AT13" s="203"/>
      <c r="AU13" s="203"/>
      <c r="AV13" s="203"/>
      <c r="AW13" s="203"/>
      <c r="AX13" s="203"/>
      <c r="AY13" s="203"/>
      <c r="AZ13" s="203"/>
      <c r="BA13" s="203"/>
      <c r="BB13" s="203"/>
      <c r="BC13" s="203"/>
      <c r="BD13" s="203"/>
      <c r="BE13" s="203"/>
      <c r="BF13" s="203"/>
      <c r="BG13" s="203"/>
      <c r="BH13" s="203"/>
      <c r="BI13" s="203"/>
      <c r="BJ13" s="203"/>
      <c r="BK13" s="203"/>
      <c r="BL13" s="203"/>
      <c r="BM13" s="56"/>
    </row>
    <row r="14" spans="1:66">
      <c r="A14" s="29"/>
      <c r="B14" s="3" t="s">
        <v>262</v>
      </c>
      <c r="C14" s="28"/>
      <c r="D14" s="23">
        <v>5.1639777949432277E-3</v>
      </c>
      <c r="E14" s="23">
        <v>1.0473603239231369E-2</v>
      </c>
      <c r="F14" s="23">
        <v>1.7543309820745472E-2</v>
      </c>
      <c r="G14" s="23">
        <v>1.0191499726078928E-2</v>
      </c>
      <c r="H14" s="23" t="s">
        <v>687</v>
      </c>
      <c r="I14" s="23">
        <v>5.1639777949432277E-3</v>
      </c>
      <c r="J14" s="23">
        <v>5.1639777949431982E-3</v>
      </c>
      <c r="K14" s="23">
        <v>4.0824829046386332E-3</v>
      </c>
      <c r="L14" s="23">
        <v>8.1649658092772665E-3</v>
      </c>
      <c r="M14" s="23">
        <v>9.8319208025017587E-3</v>
      </c>
      <c r="N14" s="23">
        <v>1.462179886611103E-2</v>
      </c>
      <c r="O14" s="23" t="s">
        <v>687</v>
      </c>
      <c r="P14" s="23">
        <v>1.1690451944500118E-2</v>
      </c>
      <c r="Q14" s="23">
        <v>1.2645157175772878E-2</v>
      </c>
      <c r="R14" s="23">
        <v>9.1360093403337964E-3</v>
      </c>
      <c r="S14" s="23">
        <v>9.8319208025017587E-3</v>
      </c>
      <c r="T14" s="23" t="s">
        <v>687</v>
      </c>
      <c r="U14" s="23">
        <v>0</v>
      </c>
      <c r="V14" s="23">
        <v>4.7554880576725939E-2</v>
      </c>
      <c r="W14" s="202"/>
      <c r="X14" s="203"/>
      <c r="Y14" s="203"/>
      <c r="Z14" s="203"/>
      <c r="AA14" s="203"/>
      <c r="AB14" s="203"/>
      <c r="AC14" s="203"/>
      <c r="AD14" s="203"/>
      <c r="AE14" s="203"/>
      <c r="AF14" s="203"/>
      <c r="AG14" s="203"/>
      <c r="AH14" s="203"/>
      <c r="AI14" s="203"/>
      <c r="AJ14" s="203"/>
      <c r="AK14" s="203"/>
      <c r="AL14" s="203"/>
      <c r="AM14" s="203"/>
      <c r="AN14" s="203"/>
      <c r="AO14" s="203"/>
      <c r="AP14" s="203"/>
      <c r="AQ14" s="203"/>
      <c r="AR14" s="203"/>
      <c r="AS14" s="203"/>
      <c r="AT14" s="203"/>
      <c r="AU14" s="203"/>
      <c r="AV14" s="203"/>
      <c r="AW14" s="203"/>
      <c r="AX14" s="203"/>
      <c r="AY14" s="203"/>
      <c r="AZ14" s="203"/>
      <c r="BA14" s="203"/>
      <c r="BB14" s="203"/>
      <c r="BC14" s="203"/>
      <c r="BD14" s="203"/>
      <c r="BE14" s="203"/>
      <c r="BF14" s="203"/>
      <c r="BG14" s="203"/>
      <c r="BH14" s="203"/>
      <c r="BI14" s="203"/>
      <c r="BJ14" s="203"/>
      <c r="BK14" s="203"/>
      <c r="BL14" s="203"/>
      <c r="BM14" s="56"/>
    </row>
    <row r="15" spans="1:66">
      <c r="A15" s="29"/>
      <c r="B15" s="3" t="s">
        <v>86</v>
      </c>
      <c r="C15" s="28"/>
      <c r="D15" s="13">
        <v>1.9610042259278079E-2</v>
      </c>
      <c r="E15" s="13">
        <v>3.8799771881930192E-2</v>
      </c>
      <c r="F15" s="13">
        <v>0.17805887305544568</v>
      </c>
      <c r="G15" s="13">
        <v>3.3598350745315142E-2</v>
      </c>
      <c r="H15" s="13" t="s">
        <v>687</v>
      </c>
      <c r="I15" s="13">
        <v>1.9364916731037105E-2</v>
      </c>
      <c r="J15" s="13">
        <v>1.8013876028871622E-2</v>
      </c>
      <c r="K15" s="13">
        <v>1.6221786376047549E-2</v>
      </c>
      <c r="L15" s="13">
        <v>2.9511924611845541E-2</v>
      </c>
      <c r="M15" s="13">
        <v>3.6191119518411384E-2</v>
      </c>
      <c r="N15" s="13">
        <v>4.6278707103119696E-2</v>
      </c>
      <c r="O15" s="13" t="s">
        <v>687</v>
      </c>
      <c r="P15" s="13">
        <v>8.2520837255294938E-2</v>
      </c>
      <c r="Q15" s="13">
        <v>5.0278954973252001E-2</v>
      </c>
      <c r="R15" s="13">
        <v>3.3878897430162411E-2</v>
      </c>
      <c r="S15" s="13">
        <v>3.6640698642863692E-2</v>
      </c>
      <c r="T15" s="13" t="s">
        <v>687</v>
      </c>
      <c r="U15" s="13">
        <v>0</v>
      </c>
      <c r="V15" s="13">
        <v>0.53835713860444456</v>
      </c>
      <c r="W15" s="149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263</v>
      </c>
      <c r="C16" s="28"/>
      <c r="D16" s="13">
        <v>-4.1084872934390004E-2</v>
      </c>
      <c r="E16" s="13">
        <v>-1.7027701696324837E-2</v>
      </c>
      <c r="F16" s="13">
        <v>-0.64122493974994343</v>
      </c>
      <c r="G16" s="13">
        <v>0.1045731210502594</v>
      </c>
      <c r="H16" s="13" t="s">
        <v>687</v>
      </c>
      <c r="I16" s="13">
        <v>-2.8946706769002684E-2</v>
      </c>
      <c r="J16" s="13">
        <v>4.388229022332224E-2</v>
      </c>
      <c r="K16" s="13">
        <v>-8.3568454513246349E-2</v>
      </c>
      <c r="L16" s="13">
        <v>7.4677917271597227E-3</v>
      </c>
      <c r="M16" s="13">
        <v>-1.0739457520921425E-2</v>
      </c>
      <c r="N16" s="13">
        <v>0.15051933416112329</v>
      </c>
      <c r="O16" s="13" t="s">
        <v>687</v>
      </c>
      <c r="P16" s="13">
        <v>-0.4841279379710326</v>
      </c>
      <c r="Q16" s="13">
        <v>-8.4175362821515609E-2</v>
      </c>
      <c r="R16" s="13">
        <v>-1.8022357220153995E-2</v>
      </c>
      <c r="S16" s="13">
        <v>-2.2877623686308857E-2</v>
      </c>
      <c r="T16" s="13" t="s">
        <v>687</v>
      </c>
      <c r="U16" s="13">
        <v>9.2434954884871967E-2</v>
      </c>
      <c r="V16" s="13">
        <v>-0.67833859661723217</v>
      </c>
      <c r="W16" s="149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5" t="s">
        <v>264</v>
      </c>
      <c r="C17" s="46"/>
      <c r="D17" s="44">
        <v>0.08</v>
      </c>
      <c r="E17" s="44">
        <v>0.23</v>
      </c>
      <c r="F17" s="44">
        <v>7.88</v>
      </c>
      <c r="G17" s="44">
        <v>1.81</v>
      </c>
      <c r="H17" s="44">
        <v>0.71</v>
      </c>
      <c r="I17" s="44">
        <v>0.08</v>
      </c>
      <c r="J17" s="44">
        <v>1.03</v>
      </c>
      <c r="K17" s="44">
        <v>0.63</v>
      </c>
      <c r="L17" s="44">
        <v>0.55000000000000004</v>
      </c>
      <c r="M17" s="44">
        <v>0.32</v>
      </c>
      <c r="N17" s="44">
        <v>2.41</v>
      </c>
      <c r="O17" s="44">
        <v>5.44</v>
      </c>
      <c r="P17" s="44">
        <v>5.84</v>
      </c>
      <c r="Q17" s="44">
        <v>0.64</v>
      </c>
      <c r="R17" s="44">
        <v>0.22</v>
      </c>
      <c r="S17" s="44">
        <v>0.16</v>
      </c>
      <c r="T17" s="44">
        <v>0.71</v>
      </c>
      <c r="U17" s="44" t="s">
        <v>265</v>
      </c>
      <c r="V17" s="44">
        <v>8.36</v>
      </c>
      <c r="W17" s="149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0" t="s">
        <v>322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BM18" s="55"/>
    </row>
    <row r="19" spans="1:65">
      <c r="BM19" s="55"/>
    </row>
    <row r="20" spans="1:65" ht="15">
      <c r="B20" s="8" t="s">
        <v>547</v>
      </c>
      <c r="BM20" s="27" t="s">
        <v>66</v>
      </c>
    </row>
    <row r="21" spans="1:65" ht="15">
      <c r="A21" s="24" t="s">
        <v>48</v>
      </c>
      <c r="B21" s="18" t="s">
        <v>110</v>
      </c>
      <c r="C21" s="15" t="s">
        <v>111</v>
      </c>
      <c r="D21" s="16" t="s">
        <v>229</v>
      </c>
      <c r="E21" s="17" t="s">
        <v>229</v>
      </c>
      <c r="F21" s="17" t="s">
        <v>229</v>
      </c>
      <c r="G21" s="17" t="s">
        <v>229</v>
      </c>
      <c r="H21" s="17" t="s">
        <v>229</v>
      </c>
      <c r="I21" s="17" t="s">
        <v>229</v>
      </c>
      <c r="J21" s="17" t="s">
        <v>229</v>
      </c>
      <c r="K21" s="17" t="s">
        <v>229</v>
      </c>
      <c r="L21" s="17" t="s">
        <v>229</v>
      </c>
      <c r="M21" s="17" t="s">
        <v>229</v>
      </c>
      <c r="N21" s="17" t="s">
        <v>229</v>
      </c>
      <c r="O21" s="17" t="s">
        <v>229</v>
      </c>
      <c r="P21" s="17" t="s">
        <v>229</v>
      </c>
      <c r="Q21" s="17" t="s">
        <v>229</v>
      </c>
      <c r="R21" s="17" t="s">
        <v>229</v>
      </c>
      <c r="S21" s="17" t="s">
        <v>229</v>
      </c>
      <c r="T21" s="17" t="s">
        <v>229</v>
      </c>
      <c r="U21" s="17" t="s">
        <v>229</v>
      </c>
      <c r="V21" s="149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>
        <v>1</v>
      </c>
    </row>
    <row r="22" spans="1:65">
      <c r="A22" s="29"/>
      <c r="B22" s="19" t="s">
        <v>230</v>
      </c>
      <c r="C22" s="9" t="s">
        <v>230</v>
      </c>
      <c r="D22" s="147" t="s">
        <v>233</v>
      </c>
      <c r="E22" s="148" t="s">
        <v>234</v>
      </c>
      <c r="F22" s="148" t="s">
        <v>238</v>
      </c>
      <c r="G22" s="148" t="s">
        <v>239</v>
      </c>
      <c r="H22" s="148" t="s">
        <v>240</v>
      </c>
      <c r="I22" s="148" t="s">
        <v>241</v>
      </c>
      <c r="J22" s="148" t="s">
        <v>242</v>
      </c>
      <c r="K22" s="148" t="s">
        <v>243</v>
      </c>
      <c r="L22" s="148" t="s">
        <v>244</v>
      </c>
      <c r="M22" s="148" t="s">
        <v>245</v>
      </c>
      <c r="N22" s="148" t="s">
        <v>247</v>
      </c>
      <c r="O22" s="148" t="s">
        <v>248</v>
      </c>
      <c r="P22" s="148" t="s">
        <v>249</v>
      </c>
      <c r="Q22" s="148" t="s">
        <v>250</v>
      </c>
      <c r="R22" s="148" t="s">
        <v>284</v>
      </c>
      <c r="S22" s="148" t="s">
        <v>253</v>
      </c>
      <c r="T22" s="148" t="s">
        <v>254</v>
      </c>
      <c r="U22" s="148" t="s">
        <v>299</v>
      </c>
      <c r="V22" s="149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 t="s">
        <v>1</v>
      </c>
    </row>
    <row r="23" spans="1:65">
      <c r="A23" s="29"/>
      <c r="B23" s="19"/>
      <c r="C23" s="9"/>
      <c r="D23" s="10" t="s">
        <v>288</v>
      </c>
      <c r="E23" s="11" t="s">
        <v>287</v>
      </c>
      <c r="F23" s="11" t="s">
        <v>317</v>
      </c>
      <c r="G23" s="11" t="s">
        <v>287</v>
      </c>
      <c r="H23" s="11" t="s">
        <v>287</v>
      </c>
      <c r="I23" s="11" t="s">
        <v>287</v>
      </c>
      <c r="J23" s="11" t="s">
        <v>287</v>
      </c>
      <c r="K23" s="11" t="s">
        <v>287</v>
      </c>
      <c r="L23" s="11" t="s">
        <v>287</v>
      </c>
      <c r="M23" s="11" t="s">
        <v>317</v>
      </c>
      <c r="N23" s="11" t="s">
        <v>317</v>
      </c>
      <c r="O23" s="11" t="s">
        <v>287</v>
      </c>
      <c r="P23" s="11" t="s">
        <v>287</v>
      </c>
      <c r="Q23" s="11" t="s">
        <v>287</v>
      </c>
      <c r="R23" s="11" t="s">
        <v>317</v>
      </c>
      <c r="S23" s="11" t="s">
        <v>288</v>
      </c>
      <c r="T23" s="11" t="s">
        <v>288</v>
      </c>
      <c r="U23" s="11" t="s">
        <v>288</v>
      </c>
      <c r="V23" s="149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9"/>
      <c r="C24" s="9"/>
      <c r="D24" s="25" t="s">
        <v>318</v>
      </c>
      <c r="E24" s="25" t="s">
        <v>319</v>
      </c>
      <c r="F24" s="25" t="s">
        <v>320</v>
      </c>
      <c r="G24" s="25" t="s">
        <v>320</v>
      </c>
      <c r="H24" s="25" t="s">
        <v>320</v>
      </c>
      <c r="I24" s="25" t="s">
        <v>320</v>
      </c>
      <c r="J24" s="25" t="s">
        <v>320</v>
      </c>
      <c r="K24" s="25" t="s">
        <v>320</v>
      </c>
      <c r="L24" s="25" t="s">
        <v>320</v>
      </c>
      <c r="M24" s="25" t="s">
        <v>318</v>
      </c>
      <c r="N24" s="25" t="s">
        <v>318</v>
      </c>
      <c r="O24" s="25" t="s">
        <v>320</v>
      </c>
      <c r="P24" s="25" t="s">
        <v>318</v>
      </c>
      <c r="Q24" s="25" t="s">
        <v>290</v>
      </c>
      <c r="R24" s="25" t="s">
        <v>321</v>
      </c>
      <c r="S24" s="25" t="s">
        <v>318</v>
      </c>
      <c r="T24" s="25" t="s">
        <v>259</v>
      </c>
      <c r="U24" s="25" t="s">
        <v>320</v>
      </c>
      <c r="V24" s="149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3</v>
      </c>
    </row>
    <row r="25" spans="1:65">
      <c r="A25" s="29"/>
      <c r="B25" s="18">
        <v>1</v>
      </c>
      <c r="C25" s="14">
        <v>1</v>
      </c>
      <c r="D25" s="200">
        <v>0.98270000000000002</v>
      </c>
      <c r="E25" s="200">
        <v>0.99680385095564672</v>
      </c>
      <c r="F25" s="201">
        <v>1.24</v>
      </c>
      <c r="G25" s="200">
        <v>1.02</v>
      </c>
      <c r="H25" s="200">
        <v>0.95</v>
      </c>
      <c r="I25" s="200">
        <v>1.06</v>
      </c>
      <c r="J25" s="200">
        <v>0.93999999999999984</v>
      </c>
      <c r="K25" s="200">
        <v>0.91</v>
      </c>
      <c r="L25" s="200">
        <v>0.91999999999999993</v>
      </c>
      <c r="M25" s="200">
        <v>1.0694305926476231</v>
      </c>
      <c r="N25" s="201">
        <v>1.43</v>
      </c>
      <c r="O25" s="200">
        <v>0.97</v>
      </c>
      <c r="P25" s="201">
        <v>1.4675</v>
      </c>
      <c r="Q25" s="200">
        <v>0.81999999999999984</v>
      </c>
      <c r="R25" s="201">
        <v>1.8399999999999999</v>
      </c>
      <c r="S25" s="200">
        <v>0.88</v>
      </c>
      <c r="T25" s="200">
        <v>1.03</v>
      </c>
      <c r="U25" s="200">
        <v>1.0587677</v>
      </c>
      <c r="V25" s="202"/>
      <c r="W25" s="203"/>
      <c r="X25" s="203"/>
      <c r="Y25" s="203"/>
      <c r="Z25" s="203"/>
      <c r="AA25" s="203"/>
      <c r="AB25" s="203"/>
      <c r="AC25" s="203"/>
      <c r="AD25" s="203"/>
      <c r="AE25" s="203"/>
      <c r="AF25" s="203"/>
      <c r="AG25" s="203"/>
      <c r="AH25" s="203"/>
      <c r="AI25" s="203"/>
      <c r="AJ25" s="203"/>
      <c r="AK25" s="203"/>
      <c r="AL25" s="203"/>
      <c r="AM25" s="203"/>
      <c r="AN25" s="203"/>
      <c r="AO25" s="203"/>
      <c r="AP25" s="203"/>
      <c r="AQ25" s="203"/>
      <c r="AR25" s="203"/>
      <c r="AS25" s="203"/>
      <c r="AT25" s="203"/>
      <c r="AU25" s="203"/>
      <c r="AV25" s="203"/>
      <c r="AW25" s="203"/>
      <c r="AX25" s="203"/>
      <c r="AY25" s="203"/>
      <c r="AZ25" s="203"/>
      <c r="BA25" s="203"/>
      <c r="BB25" s="203"/>
      <c r="BC25" s="203"/>
      <c r="BD25" s="203"/>
      <c r="BE25" s="203"/>
      <c r="BF25" s="203"/>
      <c r="BG25" s="203"/>
      <c r="BH25" s="203"/>
      <c r="BI25" s="203"/>
      <c r="BJ25" s="203"/>
      <c r="BK25" s="203"/>
      <c r="BL25" s="203"/>
      <c r="BM25" s="204">
        <v>1</v>
      </c>
    </row>
    <row r="26" spans="1:65">
      <c r="A26" s="29"/>
      <c r="B26" s="19">
        <v>1</v>
      </c>
      <c r="C26" s="9">
        <v>2</v>
      </c>
      <c r="D26" s="23">
        <v>1.0022</v>
      </c>
      <c r="E26" s="23">
        <v>0.99964762968780718</v>
      </c>
      <c r="F26" s="206">
        <v>1.3</v>
      </c>
      <c r="G26" s="23">
        <v>1.02</v>
      </c>
      <c r="H26" s="23">
        <v>0.95</v>
      </c>
      <c r="I26" s="23">
        <v>1.05</v>
      </c>
      <c r="J26" s="23">
        <v>0.93</v>
      </c>
      <c r="K26" s="23">
        <v>0.93999999999999984</v>
      </c>
      <c r="L26" s="23">
        <v>0.91999999999999993</v>
      </c>
      <c r="M26" s="23">
        <v>1.066444016500613</v>
      </c>
      <c r="N26" s="206">
        <v>1.41</v>
      </c>
      <c r="O26" s="23">
        <v>0.96</v>
      </c>
      <c r="P26" s="206">
        <v>1.4560999999999999</v>
      </c>
      <c r="Q26" s="23">
        <v>0.89</v>
      </c>
      <c r="R26" s="206">
        <v>1.69</v>
      </c>
      <c r="S26" s="23">
        <v>0.89</v>
      </c>
      <c r="T26" s="23">
        <v>1.02</v>
      </c>
      <c r="U26" s="23">
        <v>1.0569262000000001</v>
      </c>
      <c r="V26" s="202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  <c r="AI26" s="203"/>
      <c r="AJ26" s="203"/>
      <c r="AK26" s="203"/>
      <c r="AL26" s="203"/>
      <c r="AM26" s="203"/>
      <c r="AN26" s="203"/>
      <c r="AO26" s="203"/>
      <c r="AP26" s="203"/>
      <c r="AQ26" s="203"/>
      <c r="AR26" s="203"/>
      <c r="AS26" s="203"/>
      <c r="AT26" s="203"/>
      <c r="AU26" s="203"/>
      <c r="AV26" s="203"/>
      <c r="AW26" s="203"/>
      <c r="AX26" s="203"/>
      <c r="AY26" s="203"/>
      <c r="AZ26" s="203"/>
      <c r="BA26" s="203"/>
      <c r="BB26" s="203"/>
      <c r="BC26" s="203"/>
      <c r="BD26" s="203"/>
      <c r="BE26" s="203"/>
      <c r="BF26" s="203"/>
      <c r="BG26" s="203"/>
      <c r="BH26" s="203"/>
      <c r="BI26" s="203"/>
      <c r="BJ26" s="203"/>
      <c r="BK26" s="203"/>
      <c r="BL26" s="203"/>
      <c r="BM26" s="204" t="e">
        <v>#N/A</v>
      </c>
    </row>
    <row r="27" spans="1:65">
      <c r="A27" s="29"/>
      <c r="B27" s="19">
        <v>1</v>
      </c>
      <c r="C27" s="9">
        <v>3</v>
      </c>
      <c r="D27" s="23">
        <v>1.0226999999999999</v>
      </c>
      <c r="E27" s="23">
        <v>0.99478051046187832</v>
      </c>
      <c r="F27" s="206">
        <v>1.24</v>
      </c>
      <c r="G27" s="23">
        <v>1</v>
      </c>
      <c r="H27" s="23">
        <v>0.90000000000000013</v>
      </c>
      <c r="I27" s="23">
        <v>1.06</v>
      </c>
      <c r="J27" s="23">
        <v>0.95</v>
      </c>
      <c r="K27" s="23">
        <v>0.89</v>
      </c>
      <c r="L27" s="23">
        <v>0.93999999999999984</v>
      </c>
      <c r="M27" s="23">
        <v>0.9916628678824303</v>
      </c>
      <c r="N27" s="206">
        <v>1.51</v>
      </c>
      <c r="O27" s="23">
        <v>0.91</v>
      </c>
      <c r="P27" s="206">
        <v>1.5155999999999998</v>
      </c>
      <c r="Q27" s="23">
        <v>0.89</v>
      </c>
      <c r="R27" s="206">
        <v>1.73</v>
      </c>
      <c r="S27" s="23">
        <v>0.90000000000000013</v>
      </c>
      <c r="T27" s="23">
        <v>1.04</v>
      </c>
      <c r="U27" s="23">
        <v>0.98275270000000003</v>
      </c>
      <c r="V27" s="202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H27" s="203"/>
      <c r="AI27" s="203"/>
      <c r="AJ27" s="203"/>
      <c r="AK27" s="203"/>
      <c r="AL27" s="203"/>
      <c r="AM27" s="203"/>
      <c r="AN27" s="203"/>
      <c r="AO27" s="203"/>
      <c r="AP27" s="203"/>
      <c r="AQ27" s="203"/>
      <c r="AR27" s="203"/>
      <c r="AS27" s="203"/>
      <c r="AT27" s="203"/>
      <c r="AU27" s="203"/>
      <c r="AV27" s="203"/>
      <c r="AW27" s="203"/>
      <c r="AX27" s="203"/>
      <c r="AY27" s="203"/>
      <c r="AZ27" s="203"/>
      <c r="BA27" s="203"/>
      <c r="BB27" s="203"/>
      <c r="BC27" s="203"/>
      <c r="BD27" s="203"/>
      <c r="BE27" s="203"/>
      <c r="BF27" s="203"/>
      <c r="BG27" s="203"/>
      <c r="BH27" s="203"/>
      <c r="BI27" s="203"/>
      <c r="BJ27" s="203"/>
      <c r="BK27" s="203"/>
      <c r="BL27" s="203"/>
      <c r="BM27" s="204">
        <v>16</v>
      </c>
    </row>
    <row r="28" spans="1:65">
      <c r="A28" s="29"/>
      <c r="B28" s="19">
        <v>1</v>
      </c>
      <c r="C28" s="9">
        <v>4</v>
      </c>
      <c r="D28" s="23">
        <v>0.99419999999999997</v>
      </c>
      <c r="E28" s="23">
        <v>0.99834944202205778</v>
      </c>
      <c r="F28" s="206">
        <v>1.29</v>
      </c>
      <c r="G28" s="23">
        <v>1.01</v>
      </c>
      <c r="H28" s="23">
        <v>0.98999999999999988</v>
      </c>
      <c r="I28" s="23">
        <v>1.04</v>
      </c>
      <c r="J28" s="23">
        <v>0.91</v>
      </c>
      <c r="K28" s="23">
        <v>0.91999999999999993</v>
      </c>
      <c r="L28" s="23">
        <v>0.86999999999999988</v>
      </c>
      <c r="M28" s="23">
        <v>0.9927251691342891</v>
      </c>
      <c r="N28" s="206">
        <v>1.48</v>
      </c>
      <c r="O28" s="23">
        <v>0.89</v>
      </c>
      <c r="P28" s="206">
        <v>1.4971000000000001</v>
      </c>
      <c r="Q28" s="23">
        <v>0.91</v>
      </c>
      <c r="R28" s="206">
        <v>1.76</v>
      </c>
      <c r="S28" s="23">
        <v>0.88</v>
      </c>
      <c r="T28" s="23">
        <v>1.06</v>
      </c>
      <c r="U28" s="23">
        <v>0.9532581</v>
      </c>
      <c r="V28" s="202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  <c r="AI28" s="203"/>
      <c r="AJ28" s="203"/>
      <c r="AK28" s="203"/>
      <c r="AL28" s="203"/>
      <c r="AM28" s="203"/>
      <c r="AN28" s="203"/>
      <c r="AO28" s="203"/>
      <c r="AP28" s="203"/>
      <c r="AQ28" s="203"/>
      <c r="AR28" s="203"/>
      <c r="AS28" s="203"/>
      <c r="AT28" s="203"/>
      <c r="AU28" s="203"/>
      <c r="AV28" s="203"/>
      <c r="AW28" s="203"/>
      <c r="AX28" s="203"/>
      <c r="AY28" s="203"/>
      <c r="AZ28" s="203"/>
      <c r="BA28" s="203"/>
      <c r="BB28" s="203"/>
      <c r="BC28" s="203"/>
      <c r="BD28" s="203"/>
      <c r="BE28" s="203"/>
      <c r="BF28" s="203"/>
      <c r="BG28" s="203"/>
      <c r="BH28" s="203"/>
      <c r="BI28" s="203"/>
      <c r="BJ28" s="203"/>
      <c r="BK28" s="203"/>
      <c r="BL28" s="203"/>
      <c r="BM28" s="204">
        <v>0.96714878399965798</v>
      </c>
    </row>
    <row r="29" spans="1:65">
      <c r="A29" s="29"/>
      <c r="B29" s="19">
        <v>1</v>
      </c>
      <c r="C29" s="9">
        <v>5</v>
      </c>
      <c r="D29" s="23">
        <v>0.99199999999999999</v>
      </c>
      <c r="E29" s="23">
        <v>0.99436851509752711</v>
      </c>
      <c r="F29" s="206">
        <v>1.31</v>
      </c>
      <c r="G29" s="23">
        <v>1.01</v>
      </c>
      <c r="H29" s="23">
        <v>0.91999999999999993</v>
      </c>
      <c r="I29" s="23">
        <v>1.04</v>
      </c>
      <c r="J29" s="23">
        <v>0.93</v>
      </c>
      <c r="K29" s="23">
        <v>0.93999999999999984</v>
      </c>
      <c r="L29" s="23">
        <v>0.93</v>
      </c>
      <c r="M29" s="23">
        <v>1.035094114529683</v>
      </c>
      <c r="N29" s="206">
        <v>1.5</v>
      </c>
      <c r="O29" s="23">
        <v>0.93999999999999984</v>
      </c>
      <c r="P29" s="206">
        <v>1.4783999999999999</v>
      </c>
      <c r="Q29" s="23">
        <v>0.86999999999999988</v>
      </c>
      <c r="R29" s="206">
        <v>1.5599999999999998</v>
      </c>
      <c r="S29" s="23">
        <v>0.89</v>
      </c>
      <c r="T29" s="23">
        <v>1.01</v>
      </c>
      <c r="U29" s="23">
        <v>0.95617299999999994</v>
      </c>
      <c r="V29" s="202"/>
      <c r="W29" s="203"/>
      <c r="X29" s="203"/>
      <c r="Y29" s="203"/>
      <c r="Z29" s="203"/>
      <c r="AA29" s="203"/>
      <c r="AB29" s="203"/>
      <c r="AC29" s="203"/>
      <c r="AD29" s="203"/>
      <c r="AE29" s="203"/>
      <c r="AF29" s="203"/>
      <c r="AG29" s="203"/>
      <c r="AH29" s="203"/>
      <c r="AI29" s="203"/>
      <c r="AJ29" s="203"/>
      <c r="AK29" s="203"/>
      <c r="AL29" s="203"/>
      <c r="AM29" s="203"/>
      <c r="AN29" s="203"/>
      <c r="AO29" s="203"/>
      <c r="AP29" s="203"/>
      <c r="AQ29" s="203"/>
      <c r="AR29" s="203"/>
      <c r="AS29" s="203"/>
      <c r="AT29" s="203"/>
      <c r="AU29" s="203"/>
      <c r="AV29" s="203"/>
      <c r="AW29" s="203"/>
      <c r="AX29" s="203"/>
      <c r="AY29" s="203"/>
      <c r="AZ29" s="203"/>
      <c r="BA29" s="203"/>
      <c r="BB29" s="203"/>
      <c r="BC29" s="203"/>
      <c r="BD29" s="203"/>
      <c r="BE29" s="203"/>
      <c r="BF29" s="203"/>
      <c r="BG29" s="203"/>
      <c r="BH29" s="203"/>
      <c r="BI29" s="203"/>
      <c r="BJ29" s="203"/>
      <c r="BK29" s="203"/>
      <c r="BL29" s="203"/>
      <c r="BM29" s="204">
        <v>75</v>
      </c>
    </row>
    <row r="30" spans="1:65">
      <c r="A30" s="29"/>
      <c r="B30" s="19">
        <v>1</v>
      </c>
      <c r="C30" s="9">
        <v>6</v>
      </c>
      <c r="D30" s="23">
        <v>0.99139999999999995</v>
      </c>
      <c r="E30" s="23">
        <v>1.0068769169667071</v>
      </c>
      <c r="F30" s="206">
        <v>1.1200000000000001</v>
      </c>
      <c r="G30" s="23">
        <v>1.01</v>
      </c>
      <c r="H30" s="23">
        <v>0.93</v>
      </c>
      <c r="I30" s="23">
        <v>1.04</v>
      </c>
      <c r="J30" s="23">
        <v>0.93</v>
      </c>
      <c r="K30" s="23">
        <v>0.91999999999999993</v>
      </c>
      <c r="L30" s="23">
        <v>0.86999999999999988</v>
      </c>
      <c r="M30" s="23">
        <v>1.048190230085023</v>
      </c>
      <c r="N30" s="206">
        <v>1.49</v>
      </c>
      <c r="O30" s="23">
        <v>0.98</v>
      </c>
      <c r="P30" s="206">
        <v>1.4096</v>
      </c>
      <c r="Q30" s="23">
        <v>0.91999999999999993</v>
      </c>
      <c r="R30" s="206">
        <v>1.96</v>
      </c>
      <c r="S30" s="23">
        <v>0.89</v>
      </c>
      <c r="T30" s="23">
        <v>1.03</v>
      </c>
      <c r="U30" s="23">
        <v>1.0230463000000001</v>
      </c>
      <c r="V30" s="202"/>
      <c r="W30" s="203"/>
      <c r="X30" s="203"/>
      <c r="Y30" s="203"/>
      <c r="Z30" s="203"/>
      <c r="AA30" s="203"/>
      <c r="AB30" s="203"/>
      <c r="AC30" s="203"/>
      <c r="AD30" s="203"/>
      <c r="AE30" s="203"/>
      <c r="AF30" s="203"/>
      <c r="AG30" s="203"/>
      <c r="AH30" s="203"/>
      <c r="AI30" s="203"/>
      <c r="AJ30" s="203"/>
      <c r="AK30" s="203"/>
      <c r="AL30" s="203"/>
      <c r="AM30" s="203"/>
      <c r="AN30" s="203"/>
      <c r="AO30" s="203"/>
      <c r="AP30" s="203"/>
      <c r="AQ30" s="203"/>
      <c r="AR30" s="203"/>
      <c r="AS30" s="203"/>
      <c r="AT30" s="203"/>
      <c r="AU30" s="203"/>
      <c r="AV30" s="203"/>
      <c r="AW30" s="203"/>
      <c r="AX30" s="203"/>
      <c r="AY30" s="203"/>
      <c r="AZ30" s="203"/>
      <c r="BA30" s="203"/>
      <c r="BB30" s="203"/>
      <c r="BC30" s="203"/>
      <c r="BD30" s="203"/>
      <c r="BE30" s="203"/>
      <c r="BF30" s="203"/>
      <c r="BG30" s="203"/>
      <c r="BH30" s="203"/>
      <c r="BI30" s="203"/>
      <c r="BJ30" s="203"/>
      <c r="BK30" s="203"/>
      <c r="BL30" s="203"/>
      <c r="BM30" s="56"/>
    </row>
    <row r="31" spans="1:65">
      <c r="A31" s="29"/>
      <c r="B31" s="20" t="s">
        <v>260</v>
      </c>
      <c r="C31" s="12"/>
      <c r="D31" s="208">
        <v>0.99753333333333327</v>
      </c>
      <c r="E31" s="208">
        <v>0.99847114419860405</v>
      </c>
      <c r="F31" s="208">
        <v>1.2500000000000002</v>
      </c>
      <c r="G31" s="208">
        <v>1.0116666666666665</v>
      </c>
      <c r="H31" s="208">
        <v>0.93999999999999984</v>
      </c>
      <c r="I31" s="208">
        <v>1.0483333333333336</v>
      </c>
      <c r="J31" s="208">
        <v>0.93166666666666664</v>
      </c>
      <c r="K31" s="208">
        <v>0.91999999999999993</v>
      </c>
      <c r="L31" s="208">
        <v>0.90833333333333321</v>
      </c>
      <c r="M31" s="208">
        <v>1.0339244984632769</v>
      </c>
      <c r="N31" s="208">
        <v>1.47</v>
      </c>
      <c r="O31" s="208">
        <v>0.94166666666666676</v>
      </c>
      <c r="P31" s="208">
        <v>1.4707166666666665</v>
      </c>
      <c r="Q31" s="208">
        <v>0.8833333333333333</v>
      </c>
      <c r="R31" s="208">
        <v>1.7566666666666666</v>
      </c>
      <c r="S31" s="208">
        <v>0.8883333333333332</v>
      </c>
      <c r="T31" s="208">
        <v>1.0316666666666667</v>
      </c>
      <c r="U31" s="208">
        <v>1.0051539999999999</v>
      </c>
      <c r="V31" s="202"/>
      <c r="W31" s="203"/>
      <c r="X31" s="203"/>
      <c r="Y31" s="203"/>
      <c r="Z31" s="203"/>
      <c r="AA31" s="203"/>
      <c r="AB31" s="203"/>
      <c r="AC31" s="203"/>
      <c r="AD31" s="203"/>
      <c r="AE31" s="203"/>
      <c r="AF31" s="203"/>
      <c r="AG31" s="203"/>
      <c r="AH31" s="203"/>
      <c r="AI31" s="203"/>
      <c r="AJ31" s="203"/>
      <c r="AK31" s="203"/>
      <c r="AL31" s="203"/>
      <c r="AM31" s="203"/>
      <c r="AN31" s="203"/>
      <c r="AO31" s="203"/>
      <c r="AP31" s="203"/>
      <c r="AQ31" s="203"/>
      <c r="AR31" s="203"/>
      <c r="AS31" s="203"/>
      <c r="AT31" s="203"/>
      <c r="AU31" s="203"/>
      <c r="AV31" s="203"/>
      <c r="AW31" s="203"/>
      <c r="AX31" s="203"/>
      <c r="AY31" s="203"/>
      <c r="AZ31" s="203"/>
      <c r="BA31" s="203"/>
      <c r="BB31" s="203"/>
      <c r="BC31" s="203"/>
      <c r="BD31" s="203"/>
      <c r="BE31" s="203"/>
      <c r="BF31" s="203"/>
      <c r="BG31" s="203"/>
      <c r="BH31" s="203"/>
      <c r="BI31" s="203"/>
      <c r="BJ31" s="203"/>
      <c r="BK31" s="203"/>
      <c r="BL31" s="203"/>
      <c r="BM31" s="56"/>
    </row>
    <row r="32" spans="1:65">
      <c r="A32" s="29"/>
      <c r="B32" s="3" t="s">
        <v>261</v>
      </c>
      <c r="C32" s="28"/>
      <c r="D32" s="23">
        <v>0.99309999999999998</v>
      </c>
      <c r="E32" s="23">
        <v>0.99757664648885225</v>
      </c>
      <c r="F32" s="23">
        <v>1.2650000000000001</v>
      </c>
      <c r="G32" s="23">
        <v>1.01</v>
      </c>
      <c r="H32" s="23">
        <v>0.94</v>
      </c>
      <c r="I32" s="23">
        <v>1.0449999999999999</v>
      </c>
      <c r="J32" s="23">
        <v>0.93</v>
      </c>
      <c r="K32" s="23">
        <v>0.91999999999999993</v>
      </c>
      <c r="L32" s="23">
        <v>0.91999999999999993</v>
      </c>
      <c r="M32" s="23">
        <v>1.041642172307353</v>
      </c>
      <c r="N32" s="23">
        <v>1.4849999999999999</v>
      </c>
      <c r="O32" s="23">
        <v>0.95</v>
      </c>
      <c r="P32" s="23">
        <v>1.47295</v>
      </c>
      <c r="Q32" s="23">
        <v>0.89</v>
      </c>
      <c r="R32" s="23">
        <v>1.7450000000000001</v>
      </c>
      <c r="S32" s="23">
        <v>0.89</v>
      </c>
      <c r="T32" s="23">
        <v>1.03</v>
      </c>
      <c r="U32" s="23">
        <v>1.0028995000000001</v>
      </c>
      <c r="V32" s="202"/>
      <c r="W32" s="203"/>
      <c r="X32" s="203"/>
      <c r="Y32" s="203"/>
      <c r="Z32" s="203"/>
      <c r="AA32" s="203"/>
      <c r="AB32" s="203"/>
      <c r="AC32" s="203"/>
      <c r="AD32" s="203"/>
      <c r="AE32" s="203"/>
      <c r="AF32" s="203"/>
      <c r="AG32" s="203"/>
      <c r="AH32" s="203"/>
      <c r="AI32" s="203"/>
      <c r="AJ32" s="203"/>
      <c r="AK32" s="203"/>
      <c r="AL32" s="203"/>
      <c r="AM32" s="203"/>
      <c r="AN32" s="203"/>
      <c r="AO32" s="203"/>
      <c r="AP32" s="203"/>
      <c r="AQ32" s="203"/>
      <c r="AR32" s="203"/>
      <c r="AS32" s="203"/>
      <c r="AT32" s="203"/>
      <c r="AU32" s="203"/>
      <c r="AV32" s="203"/>
      <c r="AW32" s="203"/>
      <c r="AX32" s="203"/>
      <c r="AY32" s="203"/>
      <c r="AZ32" s="203"/>
      <c r="BA32" s="203"/>
      <c r="BB32" s="203"/>
      <c r="BC32" s="203"/>
      <c r="BD32" s="203"/>
      <c r="BE32" s="203"/>
      <c r="BF32" s="203"/>
      <c r="BG32" s="203"/>
      <c r="BH32" s="203"/>
      <c r="BI32" s="203"/>
      <c r="BJ32" s="203"/>
      <c r="BK32" s="203"/>
      <c r="BL32" s="203"/>
      <c r="BM32" s="56"/>
    </row>
    <row r="33" spans="1:65">
      <c r="A33" s="29"/>
      <c r="B33" s="3" t="s">
        <v>262</v>
      </c>
      <c r="C33" s="28"/>
      <c r="D33" s="23">
        <v>1.3816753115933791E-2</v>
      </c>
      <c r="E33" s="23">
        <v>4.5888594450633896E-3</v>
      </c>
      <c r="F33" s="23">
        <v>7.0427267446636022E-2</v>
      </c>
      <c r="G33" s="23">
        <v>7.5277265270908165E-3</v>
      </c>
      <c r="H33" s="23">
        <v>3.0983866769659262E-2</v>
      </c>
      <c r="I33" s="23">
        <v>9.8319208025017587E-3</v>
      </c>
      <c r="J33" s="23">
        <v>1.329160135825121E-2</v>
      </c>
      <c r="K33" s="23">
        <v>1.8973665961010199E-2</v>
      </c>
      <c r="L33" s="23">
        <v>3.0605010483034767E-2</v>
      </c>
      <c r="M33" s="23">
        <v>3.465980679278266E-2</v>
      </c>
      <c r="N33" s="23">
        <v>4.0496913462633212E-2</v>
      </c>
      <c r="O33" s="23">
        <v>3.5449494589721096E-2</v>
      </c>
      <c r="P33" s="23">
        <v>3.6684787946322732E-2</v>
      </c>
      <c r="Q33" s="23">
        <v>3.5590260840104429E-2</v>
      </c>
      <c r="R33" s="23">
        <v>0.13574485871172681</v>
      </c>
      <c r="S33" s="23">
        <v>7.5277265270908521E-3</v>
      </c>
      <c r="T33" s="23">
        <v>1.7224014243685099E-2</v>
      </c>
      <c r="U33" s="23">
        <v>4.7893767776862203E-2</v>
      </c>
      <c r="V33" s="202"/>
      <c r="W33" s="203"/>
      <c r="X33" s="203"/>
      <c r="Y33" s="203"/>
      <c r="Z33" s="203"/>
      <c r="AA33" s="203"/>
      <c r="AB33" s="203"/>
      <c r="AC33" s="203"/>
      <c r="AD33" s="203"/>
      <c r="AE33" s="203"/>
      <c r="AF33" s="203"/>
      <c r="AG33" s="203"/>
      <c r="AH33" s="203"/>
      <c r="AI33" s="203"/>
      <c r="AJ33" s="203"/>
      <c r="AK33" s="203"/>
      <c r="AL33" s="203"/>
      <c r="AM33" s="203"/>
      <c r="AN33" s="203"/>
      <c r="AO33" s="203"/>
      <c r="AP33" s="203"/>
      <c r="AQ33" s="203"/>
      <c r="AR33" s="203"/>
      <c r="AS33" s="203"/>
      <c r="AT33" s="203"/>
      <c r="AU33" s="203"/>
      <c r="AV33" s="203"/>
      <c r="AW33" s="203"/>
      <c r="AX33" s="203"/>
      <c r="AY33" s="203"/>
      <c r="AZ33" s="203"/>
      <c r="BA33" s="203"/>
      <c r="BB33" s="203"/>
      <c r="BC33" s="203"/>
      <c r="BD33" s="203"/>
      <c r="BE33" s="203"/>
      <c r="BF33" s="203"/>
      <c r="BG33" s="203"/>
      <c r="BH33" s="203"/>
      <c r="BI33" s="203"/>
      <c r="BJ33" s="203"/>
      <c r="BK33" s="203"/>
      <c r="BL33" s="203"/>
      <c r="BM33" s="56"/>
    </row>
    <row r="34" spans="1:65">
      <c r="A34" s="29"/>
      <c r="B34" s="3" t="s">
        <v>86</v>
      </c>
      <c r="C34" s="28"/>
      <c r="D34" s="13">
        <v>1.3850918715431858E-2</v>
      </c>
      <c r="E34" s="13">
        <v>4.5958858918717311E-3</v>
      </c>
      <c r="F34" s="13">
        <v>5.6341813957308806E-2</v>
      </c>
      <c r="G34" s="13">
        <v>7.4409158422643999E-3</v>
      </c>
      <c r="H34" s="13">
        <v>3.2961560393254541E-2</v>
      </c>
      <c r="I34" s="13">
        <v>9.3786207972989723E-3</v>
      </c>
      <c r="J34" s="13">
        <v>1.4266477307604162E-2</v>
      </c>
      <c r="K34" s="13">
        <v>2.0623549957619784E-2</v>
      </c>
      <c r="L34" s="13">
        <v>3.3693589522607086E-2</v>
      </c>
      <c r="M34" s="13">
        <v>3.3522570404606496E-2</v>
      </c>
      <c r="N34" s="13">
        <v>2.7548920722879736E-2</v>
      </c>
      <c r="O34" s="13">
        <v>3.7645480980234791E-2</v>
      </c>
      <c r="P34" s="13">
        <v>2.4943477406472628E-2</v>
      </c>
      <c r="Q34" s="13">
        <v>4.0290861328420108E-2</v>
      </c>
      <c r="R34" s="13">
        <v>7.7274113118630069E-2</v>
      </c>
      <c r="S34" s="13">
        <v>8.4739885858433617E-3</v>
      </c>
      <c r="T34" s="13">
        <v>1.6695328830712536E-2</v>
      </c>
      <c r="U34" s="13">
        <v>4.7648189010701059E-2</v>
      </c>
      <c r="V34" s="149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29"/>
      <c r="B35" s="3" t="s">
        <v>263</v>
      </c>
      <c r="C35" s="28"/>
      <c r="D35" s="13">
        <v>3.1416623622292583E-2</v>
      </c>
      <c r="E35" s="13">
        <v>3.2386289180256211E-2</v>
      </c>
      <c r="F35" s="13">
        <v>0.29245884467807204</v>
      </c>
      <c r="G35" s="13">
        <v>4.603002495945252E-2</v>
      </c>
      <c r="H35" s="13">
        <v>-2.8070948802090157E-2</v>
      </c>
      <c r="I35" s="13">
        <v>8.3942151070009796E-2</v>
      </c>
      <c r="J35" s="13">
        <v>-3.6687341099943871E-2</v>
      </c>
      <c r="K35" s="13">
        <v>-4.8750290316939227E-2</v>
      </c>
      <c r="L35" s="13">
        <v>-6.0813239533934582E-2</v>
      </c>
      <c r="M35" s="13">
        <v>6.9043890214561365E-2</v>
      </c>
      <c r="N35" s="13">
        <v>0.51993160134141236</v>
      </c>
      <c r="O35" s="13">
        <v>-2.6347670342519169E-2</v>
      </c>
      <c r="P35" s="13">
        <v>0.52067261107902763</v>
      </c>
      <c r="Q35" s="13">
        <v>-8.6662416427495947E-2</v>
      </c>
      <c r="R35" s="13">
        <v>0.81633549638758351</v>
      </c>
      <c r="S35" s="13">
        <v>-8.1492581048783763E-2</v>
      </c>
      <c r="T35" s="13">
        <v>6.6709366474301923E-2</v>
      </c>
      <c r="U35" s="13">
        <v>3.9296142050833982E-2</v>
      </c>
      <c r="V35" s="149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A36" s="29"/>
      <c r="B36" s="45" t="s">
        <v>264</v>
      </c>
      <c r="C36" s="46"/>
      <c r="D36" s="44">
        <v>0.04</v>
      </c>
      <c r="E36" s="44">
        <v>0.03</v>
      </c>
      <c r="F36" s="44">
        <v>2.54</v>
      </c>
      <c r="G36" s="44">
        <v>0.1</v>
      </c>
      <c r="H36" s="44">
        <v>0.63</v>
      </c>
      <c r="I36" s="44">
        <v>0.48</v>
      </c>
      <c r="J36" s="44">
        <v>0.72</v>
      </c>
      <c r="K36" s="44">
        <v>0.84</v>
      </c>
      <c r="L36" s="44">
        <v>0.96</v>
      </c>
      <c r="M36" s="44">
        <v>0.33</v>
      </c>
      <c r="N36" s="44">
        <v>4.78</v>
      </c>
      <c r="O36" s="44">
        <v>0.61</v>
      </c>
      <c r="P36" s="44">
        <v>4.79</v>
      </c>
      <c r="Q36" s="44">
        <v>1.21</v>
      </c>
      <c r="R36" s="44">
        <v>7.71</v>
      </c>
      <c r="S36" s="44">
        <v>1.1599999999999999</v>
      </c>
      <c r="T36" s="44">
        <v>0.31</v>
      </c>
      <c r="U36" s="44">
        <v>0.03</v>
      </c>
      <c r="V36" s="149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5"/>
    </row>
    <row r="37" spans="1:65">
      <c r="B37" s="3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BM37" s="55"/>
    </row>
    <row r="38" spans="1:65" ht="15">
      <c r="B38" s="8" t="s">
        <v>548</v>
      </c>
      <c r="BM38" s="27" t="s">
        <v>66</v>
      </c>
    </row>
    <row r="39" spans="1:65" ht="15">
      <c r="A39" s="24" t="s">
        <v>7</v>
      </c>
      <c r="B39" s="18" t="s">
        <v>110</v>
      </c>
      <c r="C39" s="15" t="s">
        <v>111</v>
      </c>
      <c r="D39" s="16" t="s">
        <v>229</v>
      </c>
      <c r="E39" s="17" t="s">
        <v>229</v>
      </c>
      <c r="F39" s="17" t="s">
        <v>229</v>
      </c>
      <c r="G39" s="17" t="s">
        <v>229</v>
      </c>
      <c r="H39" s="17" t="s">
        <v>229</v>
      </c>
      <c r="I39" s="17" t="s">
        <v>229</v>
      </c>
      <c r="J39" s="17" t="s">
        <v>229</v>
      </c>
      <c r="K39" s="17" t="s">
        <v>229</v>
      </c>
      <c r="L39" s="17" t="s">
        <v>229</v>
      </c>
      <c r="M39" s="17" t="s">
        <v>229</v>
      </c>
      <c r="N39" s="17" t="s">
        <v>229</v>
      </c>
      <c r="O39" s="17" t="s">
        <v>229</v>
      </c>
      <c r="P39" s="17" t="s">
        <v>229</v>
      </c>
      <c r="Q39" s="17" t="s">
        <v>229</v>
      </c>
      <c r="R39" s="17" t="s">
        <v>229</v>
      </c>
      <c r="S39" s="17" t="s">
        <v>229</v>
      </c>
      <c r="T39" s="17" t="s">
        <v>229</v>
      </c>
      <c r="U39" s="17" t="s">
        <v>229</v>
      </c>
      <c r="V39" s="17" t="s">
        <v>229</v>
      </c>
      <c r="W39" s="17" t="s">
        <v>229</v>
      </c>
      <c r="X39" s="17" t="s">
        <v>229</v>
      </c>
      <c r="Y39" s="149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>
        <v>1</v>
      </c>
    </row>
    <row r="40" spans="1:65">
      <c r="A40" s="29"/>
      <c r="B40" s="19" t="s">
        <v>230</v>
      </c>
      <c r="C40" s="9" t="s">
        <v>230</v>
      </c>
      <c r="D40" s="147" t="s">
        <v>233</v>
      </c>
      <c r="E40" s="148" t="s">
        <v>234</v>
      </c>
      <c r="F40" s="148" t="s">
        <v>235</v>
      </c>
      <c r="G40" s="148" t="s">
        <v>236</v>
      </c>
      <c r="H40" s="148" t="s">
        <v>238</v>
      </c>
      <c r="I40" s="148" t="s">
        <v>239</v>
      </c>
      <c r="J40" s="148" t="s">
        <v>240</v>
      </c>
      <c r="K40" s="148" t="s">
        <v>241</v>
      </c>
      <c r="L40" s="148" t="s">
        <v>242</v>
      </c>
      <c r="M40" s="148" t="s">
        <v>243</v>
      </c>
      <c r="N40" s="148" t="s">
        <v>244</v>
      </c>
      <c r="O40" s="148" t="s">
        <v>245</v>
      </c>
      <c r="P40" s="148" t="s">
        <v>246</v>
      </c>
      <c r="Q40" s="148" t="s">
        <v>247</v>
      </c>
      <c r="R40" s="148" t="s">
        <v>248</v>
      </c>
      <c r="S40" s="148" t="s">
        <v>249</v>
      </c>
      <c r="T40" s="148" t="s">
        <v>250</v>
      </c>
      <c r="U40" s="148" t="s">
        <v>284</v>
      </c>
      <c r="V40" s="148" t="s">
        <v>253</v>
      </c>
      <c r="W40" s="148" t="s">
        <v>254</v>
      </c>
      <c r="X40" s="148" t="s">
        <v>299</v>
      </c>
      <c r="Y40" s="149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 t="s">
        <v>3</v>
      </c>
    </row>
    <row r="41" spans="1:65">
      <c r="A41" s="29"/>
      <c r="B41" s="19"/>
      <c r="C41" s="9"/>
      <c r="D41" s="10" t="s">
        <v>287</v>
      </c>
      <c r="E41" s="11" t="s">
        <v>287</v>
      </c>
      <c r="F41" s="11" t="s">
        <v>288</v>
      </c>
      <c r="G41" s="11" t="s">
        <v>288</v>
      </c>
      <c r="H41" s="11" t="s">
        <v>317</v>
      </c>
      <c r="I41" s="11" t="s">
        <v>317</v>
      </c>
      <c r="J41" s="11" t="s">
        <v>287</v>
      </c>
      <c r="K41" s="11" t="s">
        <v>287</v>
      </c>
      <c r="L41" s="11" t="s">
        <v>287</v>
      </c>
      <c r="M41" s="11" t="s">
        <v>287</v>
      </c>
      <c r="N41" s="11" t="s">
        <v>287</v>
      </c>
      <c r="O41" s="11" t="s">
        <v>317</v>
      </c>
      <c r="P41" s="11" t="s">
        <v>317</v>
      </c>
      <c r="Q41" s="11" t="s">
        <v>317</v>
      </c>
      <c r="R41" s="11" t="s">
        <v>287</v>
      </c>
      <c r="S41" s="11" t="s">
        <v>287</v>
      </c>
      <c r="T41" s="11" t="s">
        <v>287</v>
      </c>
      <c r="U41" s="11" t="s">
        <v>317</v>
      </c>
      <c r="V41" s="11" t="s">
        <v>288</v>
      </c>
      <c r="W41" s="11" t="s">
        <v>287</v>
      </c>
      <c r="X41" s="11" t="s">
        <v>288</v>
      </c>
      <c r="Y41" s="149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0</v>
      </c>
    </row>
    <row r="42" spans="1:65">
      <c r="A42" s="29"/>
      <c r="B42" s="19"/>
      <c r="C42" s="9"/>
      <c r="D42" s="25" t="s">
        <v>318</v>
      </c>
      <c r="E42" s="25" t="s">
        <v>319</v>
      </c>
      <c r="F42" s="25" t="s">
        <v>319</v>
      </c>
      <c r="G42" s="25" t="s">
        <v>320</v>
      </c>
      <c r="H42" s="25" t="s">
        <v>320</v>
      </c>
      <c r="I42" s="25" t="s">
        <v>320</v>
      </c>
      <c r="J42" s="25" t="s">
        <v>320</v>
      </c>
      <c r="K42" s="25" t="s">
        <v>320</v>
      </c>
      <c r="L42" s="25" t="s">
        <v>320</v>
      </c>
      <c r="M42" s="25" t="s">
        <v>320</v>
      </c>
      <c r="N42" s="25" t="s">
        <v>320</v>
      </c>
      <c r="O42" s="25" t="s">
        <v>318</v>
      </c>
      <c r="P42" s="25" t="s">
        <v>320</v>
      </c>
      <c r="Q42" s="25" t="s">
        <v>318</v>
      </c>
      <c r="R42" s="25" t="s">
        <v>320</v>
      </c>
      <c r="S42" s="25" t="s">
        <v>318</v>
      </c>
      <c r="T42" s="25" t="s">
        <v>290</v>
      </c>
      <c r="U42" s="25" t="s">
        <v>321</v>
      </c>
      <c r="V42" s="25" t="s">
        <v>318</v>
      </c>
      <c r="W42" s="25" t="s">
        <v>259</v>
      </c>
      <c r="X42" s="25" t="s">
        <v>320</v>
      </c>
      <c r="Y42" s="149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7">
        <v>0</v>
      </c>
    </row>
    <row r="43" spans="1:65">
      <c r="A43" s="29"/>
      <c r="B43" s="18">
        <v>1</v>
      </c>
      <c r="C43" s="14">
        <v>1</v>
      </c>
      <c r="D43" s="210">
        <v>221</v>
      </c>
      <c r="E43" s="210">
        <v>230.83195022411599</v>
      </c>
      <c r="F43" s="210">
        <v>226.57300000000001</v>
      </c>
      <c r="G43" s="210">
        <v>234.03000000000003</v>
      </c>
      <c r="H43" s="210">
        <v>236</v>
      </c>
      <c r="I43" s="210">
        <v>237</v>
      </c>
      <c r="J43" s="210">
        <v>236</v>
      </c>
      <c r="K43" s="210">
        <v>244</v>
      </c>
      <c r="L43" s="210">
        <v>229</v>
      </c>
      <c r="M43" s="210">
        <v>240</v>
      </c>
      <c r="N43" s="210">
        <v>228</v>
      </c>
      <c r="O43" s="210">
        <v>234.56229253757053</v>
      </c>
      <c r="P43" s="210">
        <v>219.4</v>
      </c>
      <c r="Q43" s="210">
        <v>225</v>
      </c>
      <c r="R43" s="210">
        <v>231.3</v>
      </c>
      <c r="S43" s="210">
        <v>240</v>
      </c>
      <c r="T43" s="230">
        <v>208.8</v>
      </c>
      <c r="U43" s="210">
        <v>222</v>
      </c>
      <c r="V43" s="211">
        <v>216.6</v>
      </c>
      <c r="W43" s="210">
        <v>230</v>
      </c>
      <c r="X43" s="210">
        <v>245.31200000000001</v>
      </c>
      <c r="Y43" s="212"/>
      <c r="Z43" s="213"/>
      <c r="AA43" s="213"/>
      <c r="AB43" s="213"/>
      <c r="AC43" s="213"/>
      <c r="AD43" s="213"/>
      <c r="AE43" s="213"/>
      <c r="AF43" s="213"/>
      <c r="AG43" s="213"/>
      <c r="AH43" s="213"/>
      <c r="AI43" s="213"/>
      <c r="AJ43" s="213"/>
      <c r="AK43" s="213"/>
      <c r="AL43" s="213"/>
      <c r="AM43" s="213"/>
      <c r="AN43" s="213"/>
      <c r="AO43" s="213"/>
      <c r="AP43" s="213"/>
      <c r="AQ43" s="213"/>
      <c r="AR43" s="213"/>
      <c r="AS43" s="213"/>
      <c r="AT43" s="213"/>
      <c r="AU43" s="213"/>
      <c r="AV43" s="213"/>
      <c r="AW43" s="213"/>
      <c r="AX43" s="213"/>
      <c r="AY43" s="213"/>
      <c r="AZ43" s="213"/>
      <c r="BA43" s="213"/>
      <c r="BB43" s="213"/>
      <c r="BC43" s="213"/>
      <c r="BD43" s="213"/>
      <c r="BE43" s="213"/>
      <c r="BF43" s="213"/>
      <c r="BG43" s="213"/>
      <c r="BH43" s="213"/>
      <c r="BI43" s="213"/>
      <c r="BJ43" s="213"/>
      <c r="BK43" s="213"/>
      <c r="BL43" s="213"/>
      <c r="BM43" s="214">
        <v>1</v>
      </c>
    </row>
    <row r="44" spans="1:65">
      <c r="A44" s="29"/>
      <c r="B44" s="19">
        <v>1</v>
      </c>
      <c r="C44" s="9">
        <v>2</v>
      </c>
      <c r="D44" s="215">
        <v>226</v>
      </c>
      <c r="E44" s="215">
        <v>226.2549023280348</v>
      </c>
      <c r="F44" s="215">
        <v>235.13</v>
      </c>
      <c r="G44" s="215">
        <v>238.10300000000001</v>
      </c>
      <c r="H44" s="215">
        <v>232</v>
      </c>
      <c r="I44" s="215">
        <v>232</v>
      </c>
      <c r="J44" s="215">
        <v>235</v>
      </c>
      <c r="K44" s="215">
        <v>243</v>
      </c>
      <c r="L44" s="215">
        <v>228</v>
      </c>
      <c r="M44" s="215">
        <v>244</v>
      </c>
      <c r="N44" s="215">
        <v>224</v>
      </c>
      <c r="O44" s="215">
        <v>229.47232122552001</v>
      </c>
      <c r="P44" s="215">
        <v>215.7</v>
      </c>
      <c r="Q44" s="215">
        <v>223</v>
      </c>
      <c r="R44" s="215">
        <v>234.4</v>
      </c>
      <c r="S44" s="215">
        <v>241</v>
      </c>
      <c r="T44" s="215">
        <v>220.6</v>
      </c>
      <c r="U44" s="215">
        <v>227</v>
      </c>
      <c r="V44" s="216">
        <v>199</v>
      </c>
      <c r="W44" s="215">
        <v>230</v>
      </c>
      <c r="X44" s="215">
        <v>246.749</v>
      </c>
      <c r="Y44" s="212"/>
      <c r="Z44" s="213"/>
      <c r="AA44" s="213"/>
      <c r="AB44" s="213"/>
      <c r="AC44" s="213"/>
      <c r="AD44" s="213"/>
      <c r="AE44" s="213"/>
      <c r="AF44" s="213"/>
      <c r="AG44" s="213"/>
      <c r="AH44" s="213"/>
      <c r="AI44" s="213"/>
      <c r="AJ44" s="213"/>
      <c r="AK44" s="213"/>
      <c r="AL44" s="213"/>
      <c r="AM44" s="213"/>
      <c r="AN44" s="213"/>
      <c r="AO44" s="213"/>
      <c r="AP44" s="213"/>
      <c r="AQ44" s="213"/>
      <c r="AR44" s="213"/>
      <c r="AS44" s="213"/>
      <c r="AT44" s="213"/>
      <c r="AU44" s="213"/>
      <c r="AV44" s="213"/>
      <c r="AW44" s="213"/>
      <c r="AX44" s="213"/>
      <c r="AY44" s="213"/>
      <c r="AZ44" s="213"/>
      <c r="BA44" s="213"/>
      <c r="BB44" s="213"/>
      <c r="BC44" s="213"/>
      <c r="BD44" s="213"/>
      <c r="BE44" s="213"/>
      <c r="BF44" s="213"/>
      <c r="BG44" s="213"/>
      <c r="BH44" s="213"/>
      <c r="BI44" s="213"/>
      <c r="BJ44" s="213"/>
      <c r="BK44" s="213"/>
      <c r="BL44" s="213"/>
      <c r="BM44" s="214">
        <v>10</v>
      </c>
    </row>
    <row r="45" spans="1:65">
      <c r="A45" s="29"/>
      <c r="B45" s="19">
        <v>1</v>
      </c>
      <c r="C45" s="9">
        <v>3</v>
      </c>
      <c r="D45" s="215">
        <v>228</v>
      </c>
      <c r="E45" s="215">
        <v>232.53183799563521</v>
      </c>
      <c r="F45" s="215">
        <v>232.792</v>
      </c>
      <c r="G45" s="215">
        <v>236.19700000000003</v>
      </c>
      <c r="H45" s="215">
        <v>227</v>
      </c>
      <c r="I45" s="215">
        <v>234</v>
      </c>
      <c r="J45" s="215">
        <v>229</v>
      </c>
      <c r="K45" s="215">
        <v>244</v>
      </c>
      <c r="L45" s="215">
        <v>232</v>
      </c>
      <c r="M45" s="215">
        <v>240</v>
      </c>
      <c r="N45" s="215">
        <v>230</v>
      </c>
      <c r="O45" s="215">
        <v>221.49451957052</v>
      </c>
      <c r="P45" s="215">
        <v>223.8</v>
      </c>
      <c r="Q45" s="215">
        <v>234</v>
      </c>
      <c r="R45" s="215">
        <v>230.7</v>
      </c>
      <c r="S45" s="215">
        <v>241</v>
      </c>
      <c r="T45" s="215">
        <v>219.2</v>
      </c>
      <c r="U45" s="215">
        <v>219</v>
      </c>
      <c r="V45" s="216">
        <v>198.7</v>
      </c>
      <c r="W45" s="215">
        <v>226</v>
      </c>
      <c r="X45" s="215">
        <v>238.93</v>
      </c>
      <c r="Y45" s="212"/>
      <c r="Z45" s="213"/>
      <c r="AA45" s="213"/>
      <c r="AB45" s="213"/>
      <c r="AC45" s="213"/>
      <c r="AD45" s="213"/>
      <c r="AE45" s="213"/>
      <c r="AF45" s="213"/>
      <c r="AG45" s="213"/>
      <c r="AH45" s="213"/>
      <c r="AI45" s="213"/>
      <c r="AJ45" s="213"/>
      <c r="AK45" s="213"/>
      <c r="AL45" s="213"/>
      <c r="AM45" s="213"/>
      <c r="AN45" s="213"/>
      <c r="AO45" s="213"/>
      <c r="AP45" s="213"/>
      <c r="AQ45" s="213"/>
      <c r="AR45" s="213"/>
      <c r="AS45" s="213"/>
      <c r="AT45" s="213"/>
      <c r="AU45" s="213"/>
      <c r="AV45" s="213"/>
      <c r="AW45" s="213"/>
      <c r="AX45" s="213"/>
      <c r="AY45" s="213"/>
      <c r="AZ45" s="213"/>
      <c r="BA45" s="213"/>
      <c r="BB45" s="213"/>
      <c r="BC45" s="213"/>
      <c r="BD45" s="213"/>
      <c r="BE45" s="213"/>
      <c r="BF45" s="213"/>
      <c r="BG45" s="213"/>
      <c r="BH45" s="213"/>
      <c r="BI45" s="213"/>
      <c r="BJ45" s="213"/>
      <c r="BK45" s="213"/>
      <c r="BL45" s="213"/>
      <c r="BM45" s="214">
        <v>16</v>
      </c>
    </row>
    <row r="46" spans="1:65">
      <c r="A46" s="29"/>
      <c r="B46" s="19">
        <v>1</v>
      </c>
      <c r="C46" s="9">
        <v>4</v>
      </c>
      <c r="D46" s="215">
        <v>223</v>
      </c>
      <c r="E46" s="215">
        <v>231.83360458008542</v>
      </c>
      <c r="F46" s="217">
        <v>217</v>
      </c>
      <c r="G46" s="215">
        <v>230.08100000000002</v>
      </c>
      <c r="H46" s="215">
        <v>235</v>
      </c>
      <c r="I46" s="215">
        <v>236</v>
      </c>
      <c r="J46" s="215">
        <v>243</v>
      </c>
      <c r="K46" s="215">
        <v>241</v>
      </c>
      <c r="L46" s="215">
        <v>223</v>
      </c>
      <c r="M46" s="215">
        <v>243</v>
      </c>
      <c r="N46" s="215">
        <v>217</v>
      </c>
      <c r="O46" s="215">
        <v>223.45084255152</v>
      </c>
      <c r="P46" s="215">
        <v>219.2</v>
      </c>
      <c r="Q46" s="215">
        <v>228</v>
      </c>
      <c r="R46" s="215">
        <v>224.7</v>
      </c>
      <c r="S46" s="215">
        <v>241</v>
      </c>
      <c r="T46" s="215">
        <v>219.5</v>
      </c>
      <c r="U46" s="215">
        <v>227</v>
      </c>
      <c r="V46" s="216">
        <v>209.9</v>
      </c>
      <c r="W46" s="215">
        <v>228</v>
      </c>
      <c r="X46" s="215">
        <v>237.64400000000001</v>
      </c>
      <c r="Y46" s="212"/>
      <c r="Z46" s="213"/>
      <c r="AA46" s="213"/>
      <c r="AB46" s="213"/>
      <c r="AC46" s="213"/>
      <c r="AD46" s="213"/>
      <c r="AE46" s="213"/>
      <c r="AF46" s="213"/>
      <c r="AG46" s="213"/>
      <c r="AH46" s="213"/>
      <c r="AI46" s="213"/>
      <c r="AJ46" s="213"/>
      <c r="AK46" s="213"/>
      <c r="AL46" s="213"/>
      <c r="AM46" s="213"/>
      <c r="AN46" s="213"/>
      <c r="AO46" s="213"/>
      <c r="AP46" s="213"/>
      <c r="AQ46" s="213"/>
      <c r="AR46" s="213"/>
      <c r="AS46" s="213"/>
      <c r="AT46" s="213"/>
      <c r="AU46" s="213"/>
      <c r="AV46" s="213"/>
      <c r="AW46" s="213"/>
      <c r="AX46" s="213"/>
      <c r="AY46" s="213"/>
      <c r="AZ46" s="213"/>
      <c r="BA46" s="213"/>
      <c r="BB46" s="213"/>
      <c r="BC46" s="213"/>
      <c r="BD46" s="213"/>
      <c r="BE46" s="213"/>
      <c r="BF46" s="213"/>
      <c r="BG46" s="213"/>
      <c r="BH46" s="213"/>
      <c r="BI46" s="213"/>
      <c r="BJ46" s="213"/>
      <c r="BK46" s="213"/>
      <c r="BL46" s="213"/>
      <c r="BM46" s="214">
        <v>231.27355150995777</v>
      </c>
    </row>
    <row r="47" spans="1:65">
      <c r="A47" s="29"/>
      <c r="B47" s="19">
        <v>1</v>
      </c>
      <c r="C47" s="9">
        <v>5</v>
      </c>
      <c r="D47" s="215">
        <v>227</v>
      </c>
      <c r="E47" s="215">
        <v>237.39832598319745</v>
      </c>
      <c r="F47" s="215">
        <v>234.536</v>
      </c>
      <c r="G47" s="215">
        <v>240.46500000000003</v>
      </c>
      <c r="H47" s="215">
        <v>235</v>
      </c>
      <c r="I47" s="215">
        <v>235</v>
      </c>
      <c r="J47" s="215">
        <v>234</v>
      </c>
      <c r="K47" s="215">
        <v>241</v>
      </c>
      <c r="L47" s="215">
        <v>224</v>
      </c>
      <c r="M47" s="215">
        <v>243</v>
      </c>
      <c r="N47" s="215">
        <v>229</v>
      </c>
      <c r="O47" s="215">
        <v>232.335900365935</v>
      </c>
      <c r="P47" s="215">
        <v>220.5</v>
      </c>
      <c r="Q47" s="215">
        <v>228</v>
      </c>
      <c r="R47" s="215">
        <v>226.3</v>
      </c>
      <c r="S47" s="215">
        <v>238</v>
      </c>
      <c r="T47" s="215">
        <v>216.7</v>
      </c>
      <c r="U47" s="215">
        <v>240</v>
      </c>
      <c r="V47" s="216">
        <v>206.9</v>
      </c>
      <c r="W47" s="215">
        <v>233</v>
      </c>
      <c r="X47" s="215">
        <v>236.50399999999999</v>
      </c>
      <c r="Y47" s="212"/>
      <c r="Z47" s="213"/>
      <c r="AA47" s="213"/>
      <c r="AB47" s="213"/>
      <c r="AC47" s="213"/>
      <c r="AD47" s="213"/>
      <c r="AE47" s="213"/>
      <c r="AF47" s="213"/>
      <c r="AG47" s="213"/>
      <c r="AH47" s="213"/>
      <c r="AI47" s="213"/>
      <c r="AJ47" s="213"/>
      <c r="AK47" s="213"/>
      <c r="AL47" s="213"/>
      <c r="AM47" s="213"/>
      <c r="AN47" s="213"/>
      <c r="AO47" s="213"/>
      <c r="AP47" s="213"/>
      <c r="AQ47" s="213"/>
      <c r="AR47" s="213"/>
      <c r="AS47" s="213"/>
      <c r="AT47" s="213"/>
      <c r="AU47" s="213"/>
      <c r="AV47" s="213"/>
      <c r="AW47" s="213"/>
      <c r="AX47" s="213"/>
      <c r="AY47" s="213"/>
      <c r="AZ47" s="213"/>
      <c r="BA47" s="213"/>
      <c r="BB47" s="213"/>
      <c r="BC47" s="213"/>
      <c r="BD47" s="213"/>
      <c r="BE47" s="213"/>
      <c r="BF47" s="213"/>
      <c r="BG47" s="213"/>
      <c r="BH47" s="213"/>
      <c r="BI47" s="213"/>
      <c r="BJ47" s="213"/>
      <c r="BK47" s="213"/>
      <c r="BL47" s="213"/>
      <c r="BM47" s="214">
        <v>76</v>
      </c>
    </row>
    <row r="48" spans="1:65">
      <c r="A48" s="29"/>
      <c r="B48" s="19">
        <v>1</v>
      </c>
      <c r="C48" s="9">
        <v>6</v>
      </c>
      <c r="D48" s="215">
        <v>225</v>
      </c>
      <c r="E48" s="215">
        <v>236.16071339028233</v>
      </c>
      <c r="F48" s="215">
        <v>230.19200000000001</v>
      </c>
      <c r="G48" s="215">
        <v>237.09900000000002</v>
      </c>
      <c r="H48" s="215">
        <v>226</v>
      </c>
      <c r="I48" s="215">
        <v>235</v>
      </c>
      <c r="J48" s="215">
        <v>236</v>
      </c>
      <c r="K48" s="215">
        <v>241</v>
      </c>
      <c r="L48" s="215">
        <v>229</v>
      </c>
      <c r="M48" s="215">
        <v>243</v>
      </c>
      <c r="N48" s="215">
        <v>216</v>
      </c>
      <c r="O48" s="215">
        <v>228.75837044251998</v>
      </c>
      <c r="P48" s="215">
        <v>223.4</v>
      </c>
      <c r="Q48" s="215">
        <v>225</v>
      </c>
      <c r="R48" s="215">
        <v>225.1</v>
      </c>
      <c r="S48" s="217">
        <v>233</v>
      </c>
      <c r="T48" s="215">
        <v>222</v>
      </c>
      <c r="U48" s="215">
        <v>229</v>
      </c>
      <c r="V48" s="216">
        <v>207</v>
      </c>
      <c r="W48" s="215">
        <v>231</v>
      </c>
      <c r="X48" s="215">
        <v>238.25899999999999</v>
      </c>
      <c r="Y48" s="212"/>
      <c r="Z48" s="213"/>
      <c r="AA48" s="213"/>
      <c r="AB48" s="213"/>
      <c r="AC48" s="213"/>
      <c r="AD48" s="213"/>
      <c r="AE48" s="213"/>
      <c r="AF48" s="213"/>
      <c r="AG48" s="213"/>
      <c r="AH48" s="213"/>
      <c r="AI48" s="213"/>
      <c r="AJ48" s="213"/>
      <c r="AK48" s="213"/>
      <c r="AL48" s="213"/>
      <c r="AM48" s="213"/>
      <c r="AN48" s="213"/>
      <c r="AO48" s="213"/>
      <c r="AP48" s="213"/>
      <c r="AQ48" s="213"/>
      <c r="AR48" s="213"/>
      <c r="AS48" s="213"/>
      <c r="AT48" s="213"/>
      <c r="AU48" s="213"/>
      <c r="AV48" s="213"/>
      <c r="AW48" s="213"/>
      <c r="AX48" s="213"/>
      <c r="AY48" s="213"/>
      <c r="AZ48" s="213"/>
      <c r="BA48" s="213"/>
      <c r="BB48" s="213"/>
      <c r="BC48" s="213"/>
      <c r="BD48" s="213"/>
      <c r="BE48" s="213"/>
      <c r="BF48" s="213"/>
      <c r="BG48" s="213"/>
      <c r="BH48" s="213"/>
      <c r="BI48" s="213"/>
      <c r="BJ48" s="213"/>
      <c r="BK48" s="213"/>
      <c r="BL48" s="213"/>
      <c r="BM48" s="218"/>
    </row>
    <row r="49" spans="1:65">
      <c r="A49" s="29"/>
      <c r="B49" s="20" t="s">
        <v>260</v>
      </c>
      <c r="C49" s="12"/>
      <c r="D49" s="219">
        <v>225</v>
      </c>
      <c r="E49" s="219">
        <v>232.50188908355855</v>
      </c>
      <c r="F49" s="219">
        <v>229.37049999999999</v>
      </c>
      <c r="G49" s="219">
        <v>235.99583333333337</v>
      </c>
      <c r="H49" s="219">
        <v>231.83333333333334</v>
      </c>
      <c r="I49" s="219">
        <v>234.83333333333334</v>
      </c>
      <c r="J49" s="219">
        <v>235.5</v>
      </c>
      <c r="K49" s="219">
        <v>242.33333333333334</v>
      </c>
      <c r="L49" s="219">
        <v>227.5</v>
      </c>
      <c r="M49" s="219">
        <v>242.16666666666666</v>
      </c>
      <c r="N49" s="219">
        <v>224</v>
      </c>
      <c r="O49" s="219">
        <v>228.34570778226421</v>
      </c>
      <c r="P49" s="219">
        <v>220.33333333333337</v>
      </c>
      <c r="Q49" s="219">
        <v>227.16666666666666</v>
      </c>
      <c r="R49" s="219">
        <v>228.75</v>
      </c>
      <c r="S49" s="219">
        <v>239</v>
      </c>
      <c r="T49" s="219">
        <v>217.79999999999998</v>
      </c>
      <c r="U49" s="219">
        <v>227.33333333333334</v>
      </c>
      <c r="V49" s="219">
        <v>206.35</v>
      </c>
      <c r="W49" s="219">
        <v>229.66666666666666</v>
      </c>
      <c r="X49" s="219">
        <v>240.56633333333332</v>
      </c>
      <c r="Y49" s="212"/>
      <c r="Z49" s="213"/>
      <c r="AA49" s="213"/>
      <c r="AB49" s="213"/>
      <c r="AC49" s="213"/>
      <c r="AD49" s="213"/>
      <c r="AE49" s="213"/>
      <c r="AF49" s="213"/>
      <c r="AG49" s="213"/>
      <c r="AH49" s="213"/>
      <c r="AI49" s="213"/>
      <c r="AJ49" s="213"/>
      <c r="AK49" s="213"/>
      <c r="AL49" s="213"/>
      <c r="AM49" s="213"/>
      <c r="AN49" s="213"/>
      <c r="AO49" s="213"/>
      <c r="AP49" s="213"/>
      <c r="AQ49" s="213"/>
      <c r="AR49" s="213"/>
      <c r="AS49" s="213"/>
      <c r="AT49" s="213"/>
      <c r="AU49" s="213"/>
      <c r="AV49" s="213"/>
      <c r="AW49" s="213"/>
      <c r="AX49" s="213"/>
      <c r="AY49" s="213"/>
      <c r="AZ49" s="213"/>
      <c r="BA49" s="213"/>
      <c r="BB49" s="213"/>
      <c r="BC49" s="213"/>
      <c r="BD49" s="213"/>
      <c r="BE49" s="213"/>
      <c r="BF49" s="213"/>
      <c r="BG49" s="213"/>
      <c r="BH49" s="213"/>
      <c r="BI49" s="213"/>
      <c r="BJ49" s="213"/>
      <c r="BK49" s="213"/>
      <c r="BL49" s="213"/>
      <c r="BM49" s="218"/>
    </row>
    <row r="50" spans="1:65">
      <c r="A50" s="29"/>
      <c r="B50" s="3" t="s">
        <v>261</v>
      </c>
      <c r="C50" s="28"/>
      <c r="D50" s="215">
        <v>225.5</v>
      </c>
      <c r="E50" s="215">
        <v>232.18272128786032</v>
      </c>
      <c r="F50" s="215">
        <v>231.49200000000002</v>
      </c>
      <c r="G50" s="215">
        <v>236.64800000000002</v>
      </c>
      <c r="H50" s="215">
        <v>233.5</v>
      </c>
      <c r="I50" s="215">
        <v>235</v>
      </c>
      <c r="J50" s="215">
        <v>235.5</v>
      </c>
      <c r="K50" s="215">
        <v>242</v>
      </c>
      <c r="L50" s="215">
        <v>228.5</v>
      </c>
      <c r="M50" s="215">
        <v>243</v>
      </c>
      <c r="N50" s="215">
        <v>226</v>
      </c>
      <c r="O50" s="215">
        <v>229.11534583401999</v>
      </c>
      <c r="P50" s="215">
        <v>219.95</v>
      </c>
      <c r="Q50" s="215">
        <v>226.5</v>
      </c>
      <c r="R50" s="215">
        <v>228.5</v>
      </c>
      <c r="S50" s="215">
        <v>240.5</v>
      </c>
      <c r="T50" s="215">
        <v>219.35</v>
      </c>
      <c r="U50" s="215">
        <v>227</v>
      </c>
      <c r="V50" s="215">
        <v>206.95</v>
      </c>
      <c r="W50" s="215">
        <v>230</v>
      </c>
      <c r="X50" s="215">
        <v>238.59449999999998</v>
      </c>
      <c r="Y50" s="212"/>
      <c r="Z50" s="213"/>
      <c r="AA50" s="213"/>
      <c r="AB50" s="213"/>
      <c r="AC50" s="213"/>
      <c r="AD50" s="213"/>
      <c r="AE50" s="213"/>
      <c r="AF50" s="213"/>
      <c r="AG50" s="213"/>
      <c r="AH50" s="213"/>
      <c r="AI50" s="213"/>
      <c r="AJ50" s="213"/>
      <c r="AK50" s="213"/>
      <c r="AL50" s="213"/>
      <c r="AM50" s="213"/>
      <c r="AN50" s="213"/>
      <c r="AO50" s="213"/>
      <c r="AP50" s="213"/>
      <c r="AQ50" s="213"/>
      <c r="AR50" s="213"/>
      <c r="AS50" s="213"/>
      <c r="AT50" s="213"/>
      <c r="AU50" s="213"/>
      <c r="AV50" s="213"/>
      <c r="AW50" s="213"/>
      <c r="AX50" s="213"/>
      <c r="AY50" s="213"/>
      <c r="AZ50" s="213"/>
      <c r="BA50" s="213"/>
      <c r="BB50" s="213"/>
      <c r="BC50" s="213"/>
      <c r="BD50" s="213"/>
      <c r="BE50" s="213"/>
      <c r="BF50" s="213"/>
      <c r="BG50" s="213"/>
      <c r="BH50" s="213"/>
      <c r="BI50" s="213"/>
      <c r="BJ50" s="213"/>
      <c r="BK50" s="213"/>
      <c r="BL50" s="213"/>
      <c r="BM50" s="218"/>
    </row>
    <row r="51" spans="1:65">
      <c r="A51" s="29"/>
      <c r="B51" s="3" t="s">
        <v>262</v>
      </c>
      <c r="C51" s="28"/>
      <c r="D51" s="215">
        <v>2.6076809620810595</v>
      </c>
      <c r="E51" s="215">
        <v>3.9905671289304356</v>
      </c>
      <c r="F51" s="215">
        <v>6.8277526536921345</v>
      </c>
      <c r="G51" s="215">
        <v>3.5922360956188104</v>
      </c>
      <c r="H51" s="215">
        <v>4.3550736694878847</v>
      </c>
      <c r="I51" s="215">
        <v>1.7224014243685086</v>
      </c>
      <c r="J51" s="215">
        <v>4.5055521304275237</v>
      </c>
      <c r="K51" s="215">
        <v>1.505545305418162</v>
      </c>
      <c r="L51" s="215">
        <v>3.3911649915626341</v>
      </c>
      <c r="M51" s="215">
        <v>1.7224014243685086</v>
      </c>
      <c r="N51" s="215">
        <v>6.164414002968976</v>
      </c>
      <c r="O51" s="215">
        <v>5.0379677794974791</v>
      </c>
      <c r="P51" s="215">
        <v>3.0024434493703147</v>
      </c>
      <c r="Q51" s="215">
        <v>3.8686776379877741</v>
      </c>
      <c r="R51" s="215">
        <v>3.9485440354642156</v>
      </c>
      <c r="S51" s="215">
        <v>3.1622776601683795</v>
      </c>
      <c r="T51" s="215">
        <v>4.7442596893509057</v>
      </c>
      <c r="U51" s="215">
        <v>7.2295689129205112</v>
      </c>
      <c r="V51" s="215">
        <v>6.7961018238399005</v>
      </c>
      <c r="W51" s="215">
        <v>2.4221202832779936</v>
      </c>
      <c r="X51" s="215">
        <v>4.3310663198185608</v>
      </c>
      <c r="Y51" s="212"/>
      <c r="Z51" s="213"/>
      <c r="AA51" s="213"/>
      <c r="AB51" s="213"/>
      <c r="AC51" s="213"/>
      <c r="AD51" s="213"/>
      <c r="AE51" s="213"/>
      <c r="AF51" s="213"/>
      <c r="AG51" s="213"/>
      <c r="AH51" s="213"/>
      <c r="AI51" s="213"/>
      <c r="AJ51" s="213"/>
      <c r="AK51" s="213"/>
      <c r="AL51" s="213"/>
      <c r="AM51" s="213"/>
      <c r="AN51" s="213"/>
      <c r="AO51" s="213"/>
      <c r="AP51" s="213"/>
      <c r="AQ51" s="213"/>
      <c r="AR51" s="213"/>
      <c r="AS51" s="213"/>
      <c r="AT51" s="213"/>
      <c r="AU51" s="213"/>
      <c r="AV51" s="213"/>
      <c r="AW51" s="213"/>
      <c r="AX51" s="213"/>
      <c r="AY51" s="213"/>
      <c r="AZ51" s="213"/>
      <c r="BA51" s="213"/>
      <c r="BB51" s="213"/>
      <c r="BC51" s="213"/>
      <c r="BD51" s="213"/>
      <c r="BE51" s="213"/>
      <c r="BF51" s="213"/>
      <c r="BG51" s="213"/>
      <c r="BH51" s="213"/>
      <c r="BI51" s="213"/>
      <c r="BJ51" s="213"/>
      <c r="BK51" s="213"/>
      <c r="BL51" s="213"/>
      <c r="BM51" s="218"/>
    </row>
    <row r="52" spans="1:65">
      <c r="A52" s="29"/>
      <c r="B52" s="3" t="s">
        <v>86</v>
      </c>
      <c r="C52" s="28"/>
      <c r="D52" s="13">
        <v>1.158969316480471E-2</v>
      </c>
      <c r="E52" s="13">
        <v>1.7163590131073176E-2</v>
      </c>
      <c r="F52" s="13">
        <v>2.9767353054085573E-2</v>
      </c>
      <c r="G52" s="13">
        <v>1.5221608131296711E-2</v>
      </c>
      <c r="H52" s="13">
        <v>1.8785364498150471E-2</v>
      </c>
      <c r="I52" s="13">
        <v>7.3345695856714349E-3</v>
      </c>
      <c r="J52" s="13">
        <v>1.9131856180159335E-2</v>
      </c>
      <c r="K52" s="13">
        <v>6.2127041489057578E-3</v>
      </c>
      <c r="L52" s="13">
        <v>1.4906219743132457E-2</v>
      </c>
      <c r="M52" s="13">
        <v>7.1124628673166221E-3</v>
      </c>
      <c r="N52" s="13">
        <v>2.7519705370397215E-2</v>
      </c>
      <c r="O52" s="13">
        <v>2.2062896773612058E-2</v>
      </c>
      <c r="P52" s="13">
        <v>1.36268235221043E-2</v>
      </c>
      <c r="Q52" s="13">
        <v>1.7030129000679857E-2</v>
      </c>
      <c r="R52" s="13">
        <v>1.7261394690553947E-2</v>
      </c>
      <c r="S52" s="13">
        <v>1.3231287281039245E-2</v>
      </c>
      <c r="T52" s="13">
        <v>2.1782643201794794E-2</v>
      </c>
      <c r="U52" s="13">
        <v>3.1801622784107822E-2</v>
      </c>
      <c r="V52" s="13">
        <v>3.2934828320038287E-2</v>
      </c>
      <c r="W52" s="13">
        <v>1.0546242162313471E-2</v>
      </c>
      <c r="X52" s="13">
        <v>1.8003626109299977E-2</v>
      </c>
      <c r="Y52" s="149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29"/>
      <c r="B53" s="3" t="s">
        <v>263</v>
      </c>
      <c r="C53" s="28"/>
      <c r="D53" s="13">
        <v>-2.7126108753026457E-2</v>
      </c>
      <c r="E53" s="13">
        <v>5.3111891333059713E-3</v>
      </c>
      <c r="F53" s="13">
        <v>-8.228573901049141E-3</v>
      </c>
      <c r="G53" s="13">
        <v>2.0418598635876695E-2</v>
      </c>
      <c r="H53" s="13">
        <v>2.420431647807586E-3</v>
      </c>
      <c r="I53" s="13">
        <v>1.5392083531100553E-2</v>
      </c>
      <c r="J53" s="13">
        <v>1.827467283849904E-2</v>
      </c>
      <c r="K53" s="13">
        <v>4.7821213239332971E-2</v>
      </c>
      <c r="L53" s="13">
        <v>-1.6316398850282243E-2</v>
      </c>
      <c r="M53" s="13">
        <v>4.7100565912483461E-2</v>
      </c>
      <c r="N53" s="13">
        <v>-3.1449992714124075E-2</v>
      </c>
      <c r="O53" s="13">
        <v>-1.2659656534774522E-2</v>
      </c>
      <c r="P53" s="13">
        <v>-4.7304233904815307E-2</v>
      </c>
      <c r="Q53" s="13">
        <v>-1.7757693503981486E-2</v>
      </c>
      <c r="R53" s="13">
        <v>-1.0911543898910137E-2</v>
      </c>
      <c r="S53" s="13">
        <v>3.3408266702340761E-2</v>
      </c>
      <c r="T53" s="13">
        <v>-5.8258073272929645E-2</v>
      </c>
      <c r="U53" s="13">
        <v>-1.7037046177131865E-2</v>
      </c>
      <c r="V53" s="13">
        <v>-0.1077665446274978</v>
      </c>
      <c r="W53" s="13">
        <v>-6.9479836012373841E-3</v>
      </c>
      <c r="X53" s="13">
        <v>4.0180910280073423E-2</v>
      </c>
      <c r="Y53" s="149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29"/>
      <c r="B54" s="45" t="s">
        <v>264</v>
      </c>
      <c r="C54" s="46"/>
      <c r="D54" s="44">
        <v>0.55000000000000004</v>
      </c>
      <c r="E54" s="44">
        <v>0.39</v>
      </c>
      <c r="F54" s="44">
        <v>0</v>
      </c>
      <c r="G54" s="44">
        <v>0.83</v>
      </c>
      <c r="H54" s="44">
        <v>0.31</v>
      </c>
      <c r="I54" s="44">
        <v>0.69</v>
      </c>
      <c r="J54" s="44">
        <v>0.77</v>
      </c>
      <c r="K54" s="44">
        <v>1.63</v>
      </c>
      <c r="L54" s="44">
        <v>0.23</v>
      </c>
      <c r="M54" s="44">
        <v>1.61</v>
      </c>
      <c r="N54" s="44">
        <v>0.67</v>
      </c>
      <c r="O54" s="44">
        <v>0.13</v>
      </c>
      <c r="P54" s="44">
        <v>1.1299999999999999</v>
      </c>
      <c r="Q54" s="44">
        <v>0.28000000000000003</v>
      </c>
      <c r="R54" s="44">
        <v>0.08</v>
      </c>
      <c r="S54" s="44">
        <v>1.21</v>
      </c>
      <c r="T54" s="44">
        <v>1.45</v>
      </c>
      <c r="U54" s="44">
        <v>0.26</v>
      </c>
      <c r="V54" s="44">
        <v>2.89</v>
      </c>
      <c r="W54" s="44">
        <v>0.04</v>
      </c>
      <c r="X54" s="44">
        <v>1.41</v>
      </c>
      <c r="Y54" s="149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B55" s="3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BM55" s="55"/>
    </row>
    <row r="56" spans="1:65" ht="15">
      <c r="B56" s="8" t="s">
        <v>549</v>
      </c>
      <c r="BM56" s="27" t="s">
        <v>66</v>
      </c>
    </row>
    <row r="57" spans="1:65" ht="15">
      <c r="A57" s="24" t="s">
        <v>49</v>
      </c>
      <c r="B57" s="18" t="s">
        <v>110</v>
      </c>
      <c r="C57" s="15" t="s">
        <v>111</v>
      </c>
      <c r="D57" s="16" t="s">
        <v>229</v>
      </c>
      <c r="E57" s="17" t="s">
        <v>229</v>
      </c>
      <c r="F57" s="17" t="s">
        <v>229</v>
      </c>
      <c r="G57" s="17" t="s">
        <v>229</v>
      </c>
      <c r="H57" s="17" t="s">
        <v>229</v>
      </c>
      <c r="I57" s="17" t="s">
        <v>229</v>
      </c>
      <c r="J57" s="17" t="s">
        <v>229</v>
      </c>
      <c r="K57" s="17" t="s">
        <v>229</v>
      </c>
      <c r="L57" s="17" t="s">
        <v>229</v>
      </c>
      <c r="M57" s="17" t="s">
        <v>229</v>
      </c>
      <c r="N57" s="17" t="s">
        <v>229</v>
      </c>
      <c r="O57" s="17" t="s">
        <v>229</v>
      </c>
      <c r="P57" s="149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>
        <v>1</v>
      </c>
    </row>
    <row r="58" spans="1:65">
      <c r="A58" s="29"/>
      <c r="B58" s="19" t="s">
        <v>230</v>
      </c>
      <c r="C58" s="9" t="s">
        <v>230</v>
      </c>
      <c r="D58" s="147" t="s">
        <v>234</v>
      </c>
      <c r="E58" s="148" t="s">
        <v>238</v>
      </c>
      <c r="F58" s="148" t="s">
        <v>239</v>
      </c>
      <c r="G58" s="148" t="s">
        <v>240</v>
      </c>
      <c r="H58" s="148" t="s">
        <v>241</v>
      </c>
      <c r="I58" s="148" t="s">
        <v>242</v>
      </c>
      <c r="J58" s="148" t="s">
        <v>243</v>
      </c>
      <c r="K58" s="148" t="s">
        <v>244</v>
      </c>
      <c r="L58" s="148" t="s">
        <v>245</v>
      </c>
      <c r="M58" s="148" t="s">
        <v>248</v>
      </c>
      <c r="N58" s="148" t="s">
        <v>249</v>
      </c>
      <c r="O58" s="148" t="s">
        <v>250</v>
      </c>
      <c r="P58" s="149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 t="s">
        <v>3</v>
      </c>
    </row>
    <row r="59" spans="1:65">
      <c r="A59" s="29"/>
      <c r="B59" s="19"/>
      <c r="C59" s="9"/>
      <c r="D59" s="10" t="s">
        <v>287</v>
      </c>
      <c r="E59" s="11" t="s">
        <v>317</v>
      </c>
      <c r="F59" s="11" t="s">
        <v>287</v>
      </c>
      <c r="G59" s="11" t="s">
        <v>287</v>
      </c>
      <c r="H59" s="11" t="s">
        <v>287</v>
      </c>
      <c r="I59" s="11" t="s">
        <v>287</v>
      </c>
      <c r="J59" s="11" t="s">
        <v>287</v>
      </c>
      <c r="K59" s="11" t="s">
        <v>287</v>
      </c>
      <c r="L59" s="11" t="s">
        <v>317</v>
      </c>
      <c r="M59" s="11" t="s">
        <v>287</v>
      </c>
      <c r="N59" s="11" t="s">
        <v>287</v>
      </c>
      <c r="O59" s="11" t="s">
        <v>287</v>
      </c>
      <c r="P59" s="149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1</v>
      </c>
    </row>
    <row r="60" spans="1:65">
      <c r="A60" s="29"/>
      <c r="B60" s="19"/>
      <c r="C60" s="9"/>
      <c r="D60" s="25" t="s">
        <v>319</v>
      </c>
      <c r="E60" s="25" t="s">
        <v>320</v>
      </c>
      <c r="F60" s="25" t="s">
        <v>320</v>
      </c>
      <c r="G60" s="25" t="s">
        <v>320</v>
      </c>
      <c r="H60" s="25" t="s">
        <v>320</v>
      </c>
      <c r="I60" s="25" t="s">
        <v>320</v>
      </c>
      <c r="J60" s="25" t="s">
        <v>320</v>
      </c>
      <c r="K60" s="25" t="s">
        <v>320</v>
      </c>
      <c r="L60" s="25" t="s">
        <v>318</v>
      </c>
      <c r="M60" s="25" t="s">
        <v>320</v>
      </c>
      <c r="N60" s="25" t="s">
        <v>318</v>
      </c>
      <c r="O60" s="25" t="s">
        <v>290</v>
      </c>
      <c r="P60" s="149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1</v>
      </c>
    </row>
    <row r="61" spans="1:65">
      <c r="A61" s="29"/>
      <c r="B61" s="18">
        <v>1</v>
      </c>
      <c r="C61" s="14">
        <v>1</v>
      </c>
      <c r="D61" s="220">
        <v>5.9359745098284797</v>
      </c>
      <c r="E61" s="220">
        <v>5</v>
      </c>
      <c r="F61" s="220" t="s">
        <v>95</v>
      </c>
      <c r="G61" s="220">
        <v>10</v>
      </c>
      <c r="H61" s="220">
        <v>10</v>
      </c>
      <c r="I61" s="220">
        <v>10</v>
      </c>
      <c r="J61" s="220">
        <v>10</v>
      </c>
      <c r="K61" s="220" t="s">
        <v>95</v>
      </c>
      <c r="L61" s="220" t="s">
        <v>95</v>
      </c>
      <c r="M61" s="220" t="s">
        <v>323</v>
      </c>
      <c r="N61" s="220">
        <v>10</v>
      </c>
      <c r="O61" s="220">
        <v>4</v>
      </c>
      <c r="P61" s="221"/>
      <c r="Q61" s="222"/>
      <c r="R61" s="222"/>
      <c r="S61" s="222"/>
      <c r="T61" s="222"/>
      <c r="U61" s="222"/>
      <c r="V61" s="222"/>
      <c r="W61" s="222"/>
      <c r="X61" s="222"/>
      <c r="Y61" s="222"/>
      <c r="Z61" s="222"/>
      <c r="AA61" s="222"/>
      <c r="AB61" s="222"/>
      <c r="AC61" s="222"/>
      <c r="AD61" s="222"/>
      <c r="AE61" s="222"/>
      <c r="AF61" s="222"/>
      <c r="AG61" s="222"/>
      <c r="AH61" s="222"/>
      <c r="AI61" s="222"/>
      <c r="AJ61" s="222"/>
      <c r="AK61" s="222"/>
      <c r="AL61" s="222"/>
      <c r="AM61" s="222"/>
      <c r="AN61" s="222"/>
      <c r="AO61" s="222"/>
      <c r="AP61" s="222"/>
      <c r="AQ61" s="222"/>
      <c r="AR61" s="222"/>
      <c r="AS61" s="222"/>
      <c r="AT61" s="222"/>
      <c r="AU61" s="222"/>
      <c r="AV61" s="222"/>
      <c r="AW61" s="222"/>
      <c r="AX61" s="222"/>
      <c r="AY61" s="222"/>
      <c r="AZ61" s="222"/>
      <c r="BA61" s="222"/>
      <c r="BB61" s="222"/>
      <c r="BC61" s="222"/>
      <c r="BD61" s="222"/>
      <c r="BE61" s="222"/>
      <c r="BF61" s="222"/>
      <c r="BG61" s="222"/>
      <c r="BH61" s="222"/>
      <c r="BI61" s="222"/>
      <c r="BJ61" s="222"/>
      <c r="BK61" s="222"/>
      <c r="BL61" s="222"/>
      <c r="BM61" s="223">
        <v>1</v>
      </c>
    </row>
    <row r="62" spans="1:65">
      <c r="A62" s="29"/>
      <c r="B62" s="19">
        <v>1</v>
      </c>
      <c r="C62" s="9">
        <v>2</v>
      </c>
      <c r="D62" s="224">
        <v>5.7338246498515311</v>
      </c>
      <c r="E62" s="224">
        <v>5</v>
      </c>
      <c r="F62" s="224" t="s">
        <v>95</v>
      </c>
      <c r="G62" s="224">
        <v>10</v>
      </c>
      <c r="H62" s="224">
        <v>10</v>
      </c>
      <c r="I62" s="224">
        <v>10</v>
      </c>
      <c r="J62" s="224" t="s">
        <v>95</v>
      </c>
      <c r="K62" s="224" t="s">
        <v>95</v>
      </c>
      <c r="L62" s="224" t="s">
        <v>95</v>
      </c>
      <c r="M62" s="224" t="s">
        <v>323</v>
      </c>
      <c r="N62" s="224">
        <v>11</v>
      </c>
      <c r="O62" s="224">
        <v>4</v>
      </c>
      <c r="P62" s="221"/>
      <c r="Q62" s="222"/>
      <c r="R62" s="222"/>
      <c r="S62" s="222"/>
      <c r="T62" s="222"/>
      <c r="U62" s="222"/>
      <c r="V62" s="222"/>
      <c r="W62" s="222"/>
      <c r="X62" s="222"/>
      <c r="Y62" s="222"/>
      <c r="Z62" s="222"/>
      <c r="AA62" s="222"/>
      <c r="AB62" s="222"/>
      <c r="AC62" s="222"/>
      <c r="AD62" s="222"/>
      <c r="AE62" s="222"/>
      <c r="AF62" s="222"/>
      <c r="AG62" s="222"/>
      <c r="AH62" s="222"/>
      <c r="AI62" s="222"/>
      <c r="AJ62" s="222"/>
      <c r="AK62" s="222"/>
      <c r="AL62" s="222"/>
      <c r="AM62" s="222"/>
      <c r="AN62" s="222"/>
      <c r="AO62" s="222"/>
      <c r="AP62" s="222"/>
      <c r="AQ62" s="222"/>
      <c r="AR62" s="222"/>
      <c r="AS62" s="222"/>
      <c r="AT62" s="222"/>
      <c r="AU62" s="222"/>
      <c r="AV62" s="222"/>
      <c r="AW62" s="222"/>
      <c r="AX62" s="222"/>
      <c r="AY62" s="222"/>
      <c r="AZ62" s="222"/>
      <c r="BA62" s="222"/>
      <c r="BB62" s="222"/>
      <c r="BC62" s="222"/>
      <c r="BD62" s="222"/>
      <c r="BE62" s="222"/>
      <c r="BF62" s="222"/>
      <c r="BG62" s="222"/>
      <c r="BH62" s="222"/>
      <c r="BI62" s="222"/>
      <c r="BJ62" s="222"/>
      <c r="BK62" s="222"/>
      <c r="BL62" s="222"/>
      <c r="BM62" s="223">
        <v>1</v>
      </c>
    </row>
    <row r="63" spans="1:65">
      <c r="A63" s="29"/>
      <c r="B63" s="19">
        <v>1</v>
      </c>
      <c r="C63" s="9">
        <v>3</v>
      </c>
      <c r="D63" s="224">
        <v>5</v>
      </c>
      <c r="E63" s="224">
        <v>6</v>
      </c>
      <c r="F63" s="224" t="s">
        <v>95</v>
      </c>
      <c r="G63" s="224">
        <v>10</v>
      </c>
      <c r="H63" s="224">
        <v>10</v>
      </c>
      <c r="I63" s="224">
        <v>10</v>
      </c>
      <c r="J63" s="224" t="s">
        <v>95</v>
      </c>
      <c r="K63" s="224">
        <v>10</v>
      </c>
      <c r="L63" s="224" t="s">
        <v>95</v>
      </c>
      <c r="M63" s="224" t="s">
        <v>323</v>
      </c>
      <c r="N63" s="224">
        <v>11</v>
      </c>
      <c r="O63" s="224">
        <v>4</v>
      </c>
      <c r="P63" s="221"/>
      <c r="Q63" s="222"/>
      <c r="R63" s="222"/>
      <c r="S63" s="222"/>
      <c r="T63" s="222"/>
      <c r="U63" s="222"/>
      <c r="V63" s="222"/>
      <c r="W63" s="222"/>
      <c r="X63" s="222"/>
      <c r="Y63" s="222"/>
      <c r="Z63" s="222"/>
      <c r="AA63" s="222"/>
      <c r="AB63" s="222"/>
      <c r="AC63" s="222"/>
      <c r="AD63" s="222"/>
      <c r="AE63" s="222"/>
      <c r="AF63" s="222"/>
      <c r="AG63" s="222"/>
      <c r="AH63" s="222"/>
      <c r="AI63" s="222"/>
      <c r="AJ63" s="222"/>
      <c r="AK63" s="222"/>
      <c r="AL63" s="222"/>
      <c r="AM63" s="222"/>
      <c r="AN63" s="222"/>
      <c r="AO63" s="222"/>
      <c r="AP63" s="222"/>
      <c r="AQ63" s="222"/>
      <c r="AR63" s="222"/>
      <c r="AS63" s="222"/>
      <c r="AT63" s="222"/>
      <c r="AU63" s="222"/>
      <c r="AV63" s="222"/>
      <c r="AW63" s="222"/>
      <c r="AX63" s="222"/>
      <c r="AY63" s="222"/>
      <c r="AZ63" s="222"/>
      <c r="BA63" s="222"/>
      <c r="BB63" s="222"/>
      <c r="BC63" s="222"/>
      <c r="BD63" s="222"/>
      <c r="BE63" s="222"/>
      <c r="BF63" s="222"/>
      <c r="BG63" s="222"/>
      <c r="BH63" s="222"/>
      <c r="BI63" s="222"/>
      <c r="BJ63" s="222"/>
      <c r="BK63" s="222"/>
      <c r="BL63" s="222"/>
      <c r="BM63" s="223">
        <v>16</v>
      </c>
    </row>
    <row r="64" spans="1:65">
      <c r="A64" s="29"/>
      <c r="B64" s="19">
        <v>1</v>
      </c>
      <c r="C64" s="9">
        <v>4</v>
      </c>
      <c r="D64" s="224">
        <v>4.5840383834474752</v>
      </c>
      <c r="E64" s="224">
        <v>6</v>
      </c>
      <c r="F64" s="224" t="s">
        <v>95</v>
      </c>
      <c r="G64" s="224">
        <v>10</v>
      </c>
      <c r="H64" s="224">
        <v>10</v>
      </c>
      <c r="I64" s="224" t="s">
        <v>95</v>
      </c>
      <c r="J64" s="224">
        <v>10</v>
      </c>
      <c r="K64" s="224" t="s">
        <v>95</v>
      </c>
      <c r="L64" s="224" t="s">
        <v>95</v>
      </c>
      <c r="M64" s="224" t="s">
        <v>323</v>
      </c>
      <c r="N64" s="224"/>
      <c r="O64" s="224">
        <v>4</v>
      </c>
      <c r="P64" s="221"/>
      <c r="Q64" s="222"/>
      <c r="R64" s="222"/>
      <c r="S64" s="222"/>
      <c r="T64" s="222"/>
      <c r="U64" s="222"/>
      <c r="V64" s="222"/>
      <c r="W64" s="222"/>
      <c r="X64" s="222"/>
      <c r="Y64" s="222"/>
      <c r="Z64" s="222"/>
      <c r="AA64" s="222"/>
      <c r="AB64" s="222"/>
      <c r="AC64" s="222"/>
      <c r="AD64" s="222"/>
      <c r="AE64" s="222"/>
      <c r="AF64" s="222"/>
      <c r="AG64" s="222"/>
      <c r="AH64" s="222"/>
      <c r="AI64" s="222"/>
      <c r="AJ64" s="222"/>
      <c r="AK64" s="222"/>
      <c r="AL64" s="222"/>
      <c r="AM64" s="222"/>
      <c r="AN64" s="222"/>
      <c r="AO64" s="222"/>
      <c r="AP64" s="222"/>
      <c r="AQ64" s="222"/>
      <c r="AR64" s="222"/>
      <c r="AS64" s="222"/>
      <c r="AT64" s="222"/>
      <c r="AU64" s="222"/>
      <c r="AV64" s="222"/>
      <c r="AW64" s="222"/>
      <c r="AX64" s="222"/>
      <c r="AY64" s="222"/>
      <c r="AZ64" s="222"/>
      <c r="BA64" s="222"/>
      <c r="BB64" s="222"/>
      <c r="BC64" s="222"/>
      <c r="BD64" s="222"/>
      <c r="BE64" s="222"/>
      <c r="BF64" s="222"/>
      <c r="BG64" s="222"/>
      <c r="BH64" s="222"/>
      <c r="BI64" s="222"/>
      <c r="BJ64" s="222"/>
      <c r="BK64" s="222"/>
      <c r="BL64" s="222"/>
      <c r="BM64" s="223" t="s">
        <v>95</v>
      </c>
    </row>
    <row r="65" spans="1:65">
      <c r="A65" s="29"/>
      <c r="B65" s="19">
        <v>1</v>
      </c>
      <c r="C65" s="9">
        <v>5</v>
      </c>
      <c r="D65" s="224">
        <v>5.8183782281134029</v>
      </c>
      <c r="E65" s="224">
        <v>5</v>
      </c>
      <c r="F65" s="224" t="s">
        <v>95</v>
      </c>
      <c r="G65" s="224">
        <v>10</v>
      </c>
      <c r="H65" s="224">
        <v>10</v>
      </c>
      <c r="I65" s="224">
        <v>10</v>
      </c>
      <c r="J65" s="224">
        <v>10</v>
      </c>
      <c r="K65" s="224" t="s">
        <v>95</v>
      </c>
      <c r="L65" s="224" t="s">
        <v>95</v>
      </c>
      <c r="M65" s="224" t="s">
        <v>323</v>
      </c>
      <c r="N65" s="224"/>
      <c r="O65" s="224">
        <v>4</v>
      </c>
      <c r="P65" s="221"/>
      <c r="Q65" s="222"/>
      <c r="R65" s="222"/>
      <c r="S65" s="222"/>
      <c r="T65" s="222"/>
      <c r="U65" s="222"/>
      <c r="V65" s="222"/>
      <c r="W65" s="222"/>
      <c r="X65" s="222"/>
      <c r="Y65" s="222"/>
      <c r="Z65" s="222"/>
      <c r="AA65" s="222"/>
      <c r="AB65" s="222"/>
      <c r="AC65" s="222"/>
      <c r="AD65" s="222"/>
      <c r="AE65" s="222"/>
      <c r="AF65" s="222"/>
      <c r="AG65" s="222"/>
      <c r="AH65" s="222"/>
      <c r="AI65" s="222"/>
      <c r="AJ65" s="222"/>
      <c r="AK65" s="222"/>
      <c r="AL65" s="222"/>
      <c r="AM65" s="222"/>
      <c r="AN65" s="222"/>
      <c r="AO65" s="222"/>
      <c r="AP65" s="222"/>
      <c r="AQ65" s="222"/>
      <c r="AR65" s="222"/>
      <c r="AS65" s="222"/>
      <c r="AT65" s="222"/>
      <c r="AU65" s="222"/>
      <c r="AV65" s="222"/>
      <c r="AW65" s="222"/>
      <c r="AX65" s="222"/>
      <c r="AY65" s="222"/>
      <c r="AZ65" s="222"/>
      <c r="BA65" s="222"/>
      <c r="BB65" s="222"/>
      <c r="BC65" s="222"/>
      <c r="BD65" s="222"/>
      <c r="BE65" s="222"/>
      <c r="BF65" s="222"/>
      <c r="BG65" s="222"/>
      <c r="BH65" s="222"/>
      <c r="BI65" s="222"/>
      <c r="BJ65" s="222"/>
      <c r="BK65" s="222"/>
      <c r="BL65" s="222"/>
      <c r="BM65" s="223">
        <v>77</v>
      </c>
    </row>
    <row r="66" spans="1:65">
      <c r="A66" s="29"/>
      <c r="B66" s="19">
        <v>1</v>
      </c>
      <c r="C66" s="9">
        <v>6</v>
      </c>
      <c r="D66" s="224">
        <v>5.3754395964299064</v>
      </c>
      <c r="E66" s="224">
        <v>5</v>
      </c>
      <c r="F66" s="224" t="s">
        <v>95</v>
      </c>
      <c r="G66" s="224">
        <v>10</v>
      </c>
      <c r="H66" s="224">
        <v>10</v>
      </c>
      <c r="I66" s="224">
        <v>10</v>
      </c>
      <c r="J66" s="224">
        <v>10</v>
      </c>
      <c r="K66" s="224" t="s">
        <v>95</v>
      </c>
      <c r="L66" s="224" t="s">
        <v>95</v>
      </c>
      <c r="M66" s="224" t="s">
        <v>323</v>
      </c>
      <c r="N66" s="224"/>
      <c r="O66" s="224">
        <v>4</v>
      </c>
      <c r="P66" s="221"/>
      <c r="Q66" s="222"/>
      <c r="R66" s="222"/>
      <c r="S66" s="222"/>
      <c r="T66" s="222"/>
      <c r="U66" s="222"/>
      <c r="V66" s="222"/>
      <c r="W66" s="222"/>
      <c r="X66" s="222"/>
      <c r="Y66" s="222"/>
      <c r="Z66" s="222"/>
      <c r="AA66" s="222"/>
      <c r="AB66" s="222"/>
      <c r="AC66" s="222"/>
      <c r="AD66" s="222"/>
      <c r="AE66" s="222"/>
      <c r="AF66" s="222"/>
      <c r="AG66" s="222"/>
      <c r="AH66" s="222"/>
      <c r="AI66" s="222"/>
      <c r="AJ66" s="222"/>
      <c r="AK66" s="222"/>
      <c r="AL66" s="222"/>
      <c r="AM66" s="222"/>
      <c r="AN66" s="222"/>
      <c r="AO66" s="222"/>
      <c r="AP66" s="222"/>
      <c r="AQ66" s="222"/>
      <c r="AR66" s="222"/>
      <c r="AS66" s="222"/>
      <c r="AT66" s="222"/>
      <c r="AU66" s="222"/>
      <c r="AV66" s="222"/>
      <c r="AW66" s="222"/>
      <c r="AX66" s="222"/>
      <c r="AY66" s="222"/>
      <c r="AZ66" s="222"/>
      <c r="BA66" s="222"/>
      <c r="BB66" s="222"/>
      <c r="BC66" s="222"/>
      <c r="BD66" s="222"/>
      <c r="BE66" s="222"/>
      <c r="BF66" s="222"/>
      <c r="BG66" s="222"/>
      <c r="BH66" s="222"/>
      <c r="BI66" s="222"/>
      <c r="BJ66" s="222"/>
      <c r="BK66" s="222"/>
      <c r="BL66" s="222"/>
      <c r="BM66" s="225"/>
    </row>
    <row r="67" spans="1:65">
      <c r="A67" s="29"/>
      <c r="B67" s="20" t="s">
        <v>260</v>
      </c>
      <c r="C67" s="12"/>
      <c r="D67" s="226">
        <v>5.4079425612784648</v>
      </c>
      <c r="E67" s="226">
        <v>5.333333333333333</v>
      </c>
      <c r="F67" s="226" t="s">
        <v>687</v>
      </c>
      <c r="G67" s="226">
        <v>10</v>
      </c>
      <c r="H67" s="226">
        <v>10</v>
      </c>
      <c r="I67" s="226">
        <v>10</v>
      </c>
      <c r="J67" s="226">
        <v>10</v>
      </c>
      <c r="K67" s="226">
        <v>10</v>
      </c>
      <c r="L67" s="226" t="s">
        <v>687</v>
      </c>
      <c r="M67" s="226" t="s">
        <v>687</v>
      </c>
      <c r="N67" s="226">
        <v>10.666666666666666</v>
      </c>
      <c r="O67" s="226">
        <v>4</v>
      </c>
      <c r="P67" s="221"/>
      <c r="Q67" s="222"/>
      <c r="R67" s="222"/>
      <c r="S67" s="222"/>
      <c r="T67" s="222"/>
      <c r="U67" s="222"/>
      <c r="V67" s="222"/>
      <c r="W67" s="222"/>
      <c r="X67" s="222"/>
      <c r="Y67" s="222"/>
      <c r="Z67" s="222"/>
      <c r="AA67" s="222"/>
      <c r="AB67" s="222"/>
      <c r="AC67" s="222"/>
      <c r="AD67" s="222"/>
      <c r="AE67" s="222"/>
      <c r="AF67" s="222"/>
      <c r="AG67" s="222"/>
      <c r="AH67" s="222"/>
      <c r="AI67" s="222"/>
      <c r="AJ67" s="222"/>
      <c r="AK67" s="222"/>
      <c r="AL67" s="222"/>
      <c r="AM67" s="222"/>
      <c r="AN67" s="222"/>
      <c r="AO67" s="222"/>
      <c r="AP67" s="222"/>
      <c r="AQ67" s="222"/>
      <c r="AR67" s="222"/>
      <c r="AS67" s="222"/>
      <c r="AT67" s="222"/>
      <c r="AU67" s="222"/>
      <c r="AV67" s="222"/>
      <c r="AW67" s="222"/>
      <c r="AX67" s="222"/>
      <c r="AY67" s="222"/>
      <c r="AZ67" s="222"/>
      <c r="BA67" s="222"/>
      <c r="BB67" s="222"/>
      <c r="BC67" s="222"/>
      <c r="BD67" s="222"/>
      <c r="BE67" s="222"/>
      <c r="BF67" s="222"/>
      <c r="BG67" s="222"/>
      <c r="BH67" s="222"/>
      <c r="BI67" s="222"/>
      <c r="BJ67" s="222"/>
      <c r="BK67" s="222"/>
      <c r="BL67" s="222"/>
      <c r="BM67" s="225"/>
    </row>
    <row r="68" spans="1:65">
      <c r="A68" s="29"/>
      <c r="B68" s="3" t="s">
        <v>261</v>
      </c>
      <c r="C68" s="28"/>
      <c r="D68" s="224">
        <v>5.5546321231407187</v>
      </c>
      <c r="E68" s="224">
        <v>5</v>
      </c>
      <c r="F68" s="224" t="s">
        <v>687</v>
      </c>
      <c r="G68" s="224">
        <v>10</v>
      </c>
      <c r="H68" s="224">
        <v>10</v>
      </c>
      <c r="I68" s="224">
        <v>10</v>
      </c>
      <c r="J68" s="224">
        <v>10</v>
      </c>
      <c r="K68" s="224">
        <v>10</v>
      </c>
      <c r="L68" s="224" t="s">
        <v>687</v>
      </c>
      <c r="M68" s="224" t="s">
        <v>687</v>
      </c>
      <c r="N68" s="224">
        <v>11</v>
      </c>
      <c r="O68" s="224">
        <v>4</v>
      </c>
      <c r="P68" s="221"/>
      <c r="Q68" s="222"/>
      <c r="R68" s="222"/>
      <c r="S68" s="222"/>
      <c r="T68" s="222"/>
      <c r="U68" s="222"/>
      <c r="V68" s="222"/>
      <c r="W68" s="222"/>
      <c r="X68" s="222"/>
      <c r="Y68" s="222"/>
      <c r="Z68" s="222"/>
      <c r="AA68" s="222"/>
      <c r="AB68" s="222"/>
      <c r="AC68" s="222"/>
      <c r="AD68" s="222"/>
      <c r="AE68" s="222"/>
      <c r="AF68" s="222"/>
      <c r="AG68" s="222"/>
      <c r="AH68" s="222"/>
      <c r="AI68" s="222"/>
      <c r="AJ68" s="222"/>
      <c r="AK68" s="222"/>
      <c r="AL68" s="222"/>
      <c r="AM68" s="222"/>
      <c r="AN68" s="222"/>
      <c r="AO68" s="222"/>
      <c r="AP68" s="222"/>
      <c r="AQ68" s="222"/>
      <c r="AR68" s="222"/>
      <c r="AS68" s="222"/>
      <c r="AT68" s="222"/>
      <c r="AU68" s="222"/>
      <c r="AV68" s="222"/>
      <c r="AW68" s="222"/>
      <c r="AX68" s="222"/>
      <c r="AY68" s="222"/>
      <c r="AZ68" s="222"/>
      <c r="BA68" s="222"/>
      <c r="BB68" s="222"/>
      <c r="BC68" s="222"/>
      <c r="BD68" s="222"/>
      <c r="BE68" s="222"/>
      <c r="BF68" s="222"/>
      <c r="BG68" s="222"/>
      <c r="BH68" s="222"/>
      <c r="BI68" s="222"/>
      <c r="BJ68" s="222"/>
      <c r="BK68" s="222"/>
      <c r="BL68" s="222"/>
      <c r="BM68" s="225"/>
    </row>
    <row r="69" spans="1:65">
      <c r="A69" s="29"/>
      <c r="B69" s="3" t="s">
        <v>262</v>
      </c>
      <c r="C69" s="28"/>
      <c r="D69" s="224">
        <v>0.52910603497337827</v>
      </c>
      <c r="E69" s="224">
        <v>0.51639777949432231</v>
      </c>
      <c r="F69" s="224" t="s">
        <v>687</v>
      </c>
      <c r="G69" s="224">
        <v>0</v>
      </c>
      <c r="H69" s="224">
        <v>0</v>
      </c>
      <c r="I69" s="224">
        <v>0</v>
      </c>
      <c r="J69" s="224">
        <v>0</v>
      </c>
      <c r="K69" s="224" t="s">
        <v>687</v>
      </c>
      <c r="L69" s="224" t="s">
        <v>687</v>
      </c>
      <c r="M69" s="224" t="s">
        <v>687</v>
      </c>
      <c r="N69" s="224">
        <v>0.57735026918962573</v>
      </c>
      <c r="O69" s="224">
        <v>0</v>
      </c>
      <c r="P69" s="221"/>
      <c r="Q69" s="222"/>
      <c r="R69" s="222"/>
      <c r="S69" s="222"/>
      <c r="T69" s="222"/>
      <c r="U69" s="222"/>
      <c r="V69" s="222"/>
      <c r="W69" s="222"/>
      <c r="X69" s="222"/>
      <c r="Y69" s="222"/>
      <c r="Z69" s="222"/>
      <c r="AA69" s="222"/>
      <c r="AB69" s="222"/>
      <c r="AC69" s="222"/>
      <c r="AD69" s="222"/>
      <c r="AE69" s="222"/>
      <c r="AF69" s="222"/>
      <c r="AG69" s="222"/>
      <c r="AH69" s="222"/>
      <c r="AI69" s="222"/>
      <c r="AJ69" s="222"/>
      <c r="AK69" s="222"/>
      <c r="AL69" s="222"/>
      <c r="AM69" s="222"/>
      <c r="AN69" s="222"/>
      <c r="AO69" s="222"/>
      <c r="AP69" s="222"/>
      <c r="AQ69" s="222"/>
      <c r="AR69" s="222"/>
      <c r="AS69" s="222"/>
      <c r="AT69" s="222"/>
      <c r="AU69" s="222"/>
      <c r="AV69" s="222"/>
      <c r="AW69" s="222"/>
      <c r="AX69" s="222"/>
      <c r="AY69" s="222"/>
      <c r="AZ69" s="222"/>
      <c r="BA69" s="222"/>
      <c r="BB69" s="222"/>
      <c r="BC69" s="222"/>
      <c r="BD69" s="222"/>
      <c r="BE69" s="222"/>
      <c r="BF69" s="222"/>
      <c r="BG69" s="222"/>
      <c r="BH69" s="222"/>
      <c r="BI69" s="222"/>
      <c r="BJ69" s="222"/>
      <c r="BK69" s="222"/>
      <c r="BL69" s="222"/>
      <c r="BM69" s="225"/>
    </row>
    <row r="70" spans="1:65">
      <c r="A70" s="29"/>
      <c r="B70" s="3" t="s">
        <v>86</v>
      </c>
      <c r="C70" s="28"/>
      <c r="D70" s="13">
        <v>9.7838693547125058E-2</v>
      </c>
      <c r="E70" s="13">
        <v>9.6824583655185439E-2</v>
      </c>
      <c r="F70" s="13" t="s">
        <v>687</v>
      </c>
      <c r="G70" s="13">
        <v>0</v>
      </c>
      <c r="H70" s="13">
        <v>0</v>
      </c>
      <c r="I70" s="13">
        <v>0</v>
      </c>
      <c r="J70" s="13">
        <v>0</v>
      </c>
      <c r="K70" s="13" t="s">
        <v>687</v>
      </c>
      <c r="L70" s="13" t="s">
        <v>687</v>
      </c>
      <c r="M70" s="13" t="s">
        <v>687</v>
      </c>
      <c r="N70" s="13">
        <v>5.4126587736527412E-2</v>
      </c>
      <c r="O70" s="13">
        <v>0</v>
      </c>
      <c r="P70" s="149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29"/>
      <c r="B71" s="3" t="s">
        <v>263</v>
      </c>
      <c r="C71" s="28"/>
      <c r="D71" s="13" t="s">
        <v>687</v>
      </c>
      <c r="E71" s="13" t="s">
        <v>687</v>
      </c>
      <c r="F71" s="13" t="s">
        <v>687</v>
      </c>
      <c r="G71" s="13" t="s">
        <v>687</v>
      </c>
      <c r="H71" s="13" t="s">
        <v>687</v>
      </c>
      <c r="I71" s="13" t="s">
        <v>687</v>
      </c>
      <c r="J71" s="13" t="s">
        <v>687</v>
      </c>
      <c r="K71" s="13" t="s">
        <v>687</v>
      </c>
      <c r="L71" s="13" t="s">
        <v>687</v>
      </c>
      <c r="M71" s="13" t="s">
        <v>687</v>
      </c>
      <c r="N71" s="13" t="s">
        <v>687</v>
      </c>
      <c r="O71" s="13" t="s">
        <v>687</v>
      </c>
      <c r="P71" s="149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A72" s="29"/>
      <c r="B72" s="45" t="s">
        <v>264</v>
      </c>
      <c r="C72" s="46"/>
      <c r="D72" s="44">
        <v>0.54</v>
      </c>
      <c r="E72" s="44">
        <v>0.56999999999999995</v>
      </c>
      <c r="F72" s="44">
        <v>0.67</v>
      </c>
      <c r="G72" s="44">
        <v>0.94</v>
      </c>
      <c r="H72" s="44">
        <v>0.94</v>
      </c>
      <c r="I72" s="44">
        <v>0.67</v>
      </c>
      <c r="J72" s="44">
        <v>0.4</v>
      </c>
      <c r="K72" s="44">
        <v>0.4</v>
      </c>
      <c r="L72" s="44">
        <v>0.67</v>
      </c>
      <c r="M72" s="44">
        <v>0.94</v>
      </c>
      <c r="N72" s="44">
        <v>1.1599999999999999</v>
      </c>
      <c r="O72" s="44">
        <v>1</v>
      </c>
      <c r="P72" s="149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5"/>
    </row>
    <row r="73" spans="1:65">
      <c r="B73" s="3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BM73" s="55"/>
    </row>
    <row r="74" spans="1:65" ht="15">
      <c r="B74" s="8" t="s">
        <v>550</v>
      </c>
      <c r="BM74" s="27" t="s">
        <v>66</v>
      </c>
    </row>
    <row r="75" spans="1:65" ht="15">
      <c r="A75" s="24" t="s">
        <v>10</v>
      </c>
      <c r="B75" s="18" t="s">
        <v>110</v>
      </c>
      <c r="C75" s="15" t="s">
        <v>111</v>
      </c>
      <c r="D75" s="16" t="s">
        <v>229</v>
      </c>
      <c r="E75" s="17" t="s">
        <v>229</v>
      </c>
      <c r="F75" s="17" t="s">
        <v>229</v>
      </c>
      <c r="G75" s="17" t="s">
        <v>229</v>
      </c>
      <c r="H75" s="17" t="s">
        <v>229</v>
      </c>
      <c r="I75" s="17" t="s">
        <v>229</v>
      </c>
      <c r="J75" s="17" t="s">
        <v>229</v>
      </c>
      <c r="K75" s="17" t="s">
        <v>229</v>
      </c>
      <c r="L75" s="17" t="s">
        <v>229</v>
      </c>
      <c r="M75" s="17" t="s">
        <v>229</v>
      </c>
      <c r="N75" s="17" t="s">
        <v>229</v>
      </c>
      <c r="O75" s="17" t="s">
        <v>229</v>
      </c>
      <c r="P75" s="17" t="s">
        <v>229</v>
      </c>
      <c r="Q75" s="17" t="s">
        <v>229</v>
      </c>
      <c r="R75" s="17" t="s">
        <v>229</v>
      </c>
      <c r="S75" s="17" t="s">
        <v>229</v>
      </c>
      <c r="T75" s="17" t="s">
        <v>229</v>
      </c>
      <c r="U75" s="17" t="s">
        <v>229</v>
      </c>
      <c r="V75" s="149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1</v>
      </c>
    </row>
    <row r="76" spans="1:65">
      <c r="A76" s="29"/>
      <c r="B76" s="19" t="s">
        <v>230</v>
      </c>
      <c r="C76" s="9" t="s">
        <v>230</v>
      </c>
      <c r="D76" s="147" t="s">
        <v>233</v>
      </c>
      <c r="E76" s="148" t="s">
        <v>234</v>
      </c>
      <c r="F76" s="148" t="s">
        <v>235</v>
      </c>
      <c r="G76" s="148" t="s">
        <v>238</v>
      </c>
      <c r="H76" s="148" t="s">
        <v>239</v>
      </c>
      <c r="I76" s="148" t="s">
        <v>240</v>
      </c>
      <c r="J76" s="148" t="s">
        <v>241</v>
      </c>
      <c r="K76" s="148" t="s">
        <v>242</v>
      </c>
      <c r="L76" s="148" t="s">
        <v>243</v>
      </c>
      <c r="M76" s="148" t="s">
        <v>244</v>
      </c>
      <c r="N76" s="148" t="s">
        <v>245</v>
      </c>
      <c r="O76" s="148" t="s">
        <v>247</v>
      </c>
      <c r="P76" s="148" t="s">
        <v>248</v>
      </c>
      <c r="Q76" s="148" t="s">
        <v>249</v>
      </c>
      <c r="R76" s="148" t="s">
        <v>250</v>
      </c>
      <c r="S76" s="148" t="s">
        <v>284</v>
      </c>
      <c r="T76" s="148" t="s">
        <v>253</v>
      </c>
      <c r="U76" s="148" t="s">
        <v>299</v>
      </c>
      <c r="V76" s="149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 t="s">
        <v>3</v>
      </c>
    </row>
    <row r="77" spans="1:65">
      <c r="A77" s="29"/>
      <c r="B77" s="19"/>
      <c r="C77" s="9"/>
      <c r="D77" s="10" t="s">
        <v>287</v>
      </c>
      <c r="E77" s="11" t="s">
        <v>287</v>
      </c>
      <c r="F77" s="11" t="s">
        <v>288</v>
      </c>
      <c r="G77" s="11" t="s">
        <v>317</v>
      </c>
      <c r="H77" s="11" t="s">
        <v>287</v>
      </c>
      <c r="I77" s="11" t="s">
        <v>287</v>
      </c>
      <c r="J77" s="11" t="s">
        <v>287</v>
      </c>
      <c r="K77" s="11" t="s">
        <v>287</v>
      </c>
      <c r="L77" s="11" t="s">
        <v>287</v>
      </c>
      <c r="M77" s="11" t="s">
        <v>287</v>
      </c>
      <c r="N77" s="11" t="s">
        <v>317</v>
      </c>
      <c r="O77" s="11" t="s">
        <v>317</v>
      </c>
      <c r="P77" s="11" t="s">
        <v>287</v>
      </c>
      <c r="Q77" s="11" t="s">
        <v>287</v>
      </c>
      <c r="R77" s="11" t="s">
        <v>287</v>
      </c>
      <c r="S77" s="11" t="s">
        <v>317</v>
      </c>
      <c r="T77" s="11" t="s">
        <v>288</v>
      </c>
      <c r="U77" s="11" t="s">
        <v>288</v>
      </c>
      <c r="V77" s="149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0</v>
      </c>
    </row>
    <row r="78" spans="1:65">
      <c r="A78" s="29"/>
      <c r="B78" s="19"/>
      <c r="C78" s="9"/>
      <c r="D78" s="25" t="s">
        <v>318</v>
      </c>
      <c r="E78" s="25" t="s">
        <v>319</v>
      </c>
      <c r="F78" s="25" t="s">
        <v>319</v>
      </c>
      <c r="G78" s="25" t="s">
        <v>320</v>
      </c>
      <c r="H78" s="25" t="s">
        <v>320</v>
      </c>
      <c r="I78" s="25" t="s">
        <v>320</v>
      </c>
      <c r="J78" s="25" t="s">
        <v>320</v>
      </c>
      <c r="K78" s="25" t="s">
        <v>320</v>
      </c>
      <c r="L78" s="25" t="s">
        <v>320</v>
      </c>
      <c r="M78" s="25" t="s">
        <v>320</v>
      </c>
      <c r="N78" s="25" t="s">
        <v>318</v>
      </c>
      <c r="O78" s="25" t="s">
        <v>318</v>
      </c>
      <c r="P78" s="25" t="s">
        <v>320</v>
      </c>
      <c r="Q78" s="25" t="s">
        <v>318</v>
      </c>
      <c r="R78" s="25" t="s">
        <v>290</v>
      </c>
      <c r="S78" s="25" t="s">
        <v>321</v>
      </c>
      <c r="T78" s="25" t="s">
        <v>318</v>
      </c>
      <c r="U78" s="25" t="s">
        <v>320</v>
      </c>
      <c r="V78" s="149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0</v>
      </c>
    </row>
    <row r="79" spans="1:65">
      <c r="A79" s="29"/>
      <c r="B79" s="18">
        <v>1</v>
      </c>
      <c r="C79" s="14">
        <v>1</v>
      </c>
      <c r="D79" s="210">
        <v>65</v>
      </c>
      <c r="E79" s="210">
        <v>65.178022237548376</v>
      </c>
      <c r="F79" s="210">
        <v>59.137</v>
      </c>
      <c r="G79" s="210">
        <v>90</v>
      </c>
      <c r="H79" s="210">
        <v>70</v>
      </c>
      <c r="I79" s="210">
        <v>60</v>
      </c>
      <c r="J79" s="210">
        <v>70</v>
      </c>
      <c r="K79" s="210">
        <v>60</v>
      </c>
      <c r="L79" s="210">
        <v>70</v>
      </c>
      <c r="M79" s="210">
        <v>60</v>
      </c>
      <c r="N79" s="210">
        <v>73.493838332670009</v>
      </c>
      <c r="O79" s="210">
        <v>87</v>
      </c>
      <c r="P79" s="210">
        <v>70.8</v>
      </c>
      <c r="Q79" s="211">
        <v>101</v>
      </c>
      <c r="R79" s="210">
        <v>54.2</v>
      </c>
      <c r="S79" s="211">
        <v>108</v>
      </c>
      <c r="T79" s="210">
        <v>58.7</v>
      </c>
      <c r="U79" s="210">
        <v>81.302999999999997</v>
      </c>
      <c r="V79" s="212"/>
      <c r="W79" s="213"/>
      <c r="X79" s="213"/>
      <c r="Y79" s="213"/>
      <c r="Z79" s="213"/>
      <c r="AA79" s="213"/>
      <c r="AB79" s="213"/>
      <c r="AC79" s="213"/>
      <c r="AD79" s="213"/>
      <c r="AE79" s="213"/>
      <c r="AF79" s="213"/>
      <c r="AG79" s="213"/>
      <c r="AH79" s="213"/>
      <c r="AI79" s="213"/>
      <c r="AJ79" s="213"/>
      <c r="AK79" s="213"/>
      <c r="AL79" s="213"/>
      <c r="AM79" s="213"/>
      <c r="AN79" s="213"/>
      <c r="AO79" s="213"/>
      <c r="AP79" s="213"/>
      <c r="AQ79" s="213"/>
      <c r="AR79" s="213"/>
      <c r="AS79" s="213"/>
      <c r="AT79" s="213"/>
      <c r="AU79" s="213"/>
      <c r="AV79" s="213"/>
      <c r="AW79" s="213"/>
      <c r="AX79" s="213"/>
      <c r="AY79" s="213"/>
      <c r="AZ79" s="213"/>
      <c r="BA79" s="213"/>
      <c r="BB79" s="213"/>
      <c r="BC79" s="213"/>
      <c r="BD79" s="213"/>
      <c r="BE79" s="213"/>
      <c r="BF79" s="213"/>
      <c r="BG79" s="213"/>
      <c r="BH79" s="213"/>
      <c r="BI79" s="213"/>
      <c r="BJ79" s="213"/>
      <c r="BK79" s="213"/>
      <c r="BL79" s="213"/>
      <c r="BM79" s="214">
        <v>1</v>
      </c>
    </row>
    <row r="80" spans="1:65">
      <c r="A80" s="29"/>
      <c r="B80" s="19">
        <v>1</v>
      </c>
      <c r="C80" s="9">
        <v>2</v>
      </c>
      <c r="D80" s="215">
        <v>66</v>
      </c>
      <c r="E80" s="215">
        <v>65.900204425092113</v>
      </c>
      <c r="F80" s="215">
        <v>59.539000000000001</v>
      </c>
      <c r="G80" s="215">
        <v>86.6</v>
      </c>
      <c r="H80" s="215">
        <v>72</v>
      </c>
      <c r="I80" s="215">
        <v>60</v>
      </c>
      <c r="J80" s="215">
        <v>70</v>
      </c>
      <c r="K80" s="215">
        <v>60</v>
      </c>
      <c r="L80" s="215">
        <v>70</v>
      </c>
      <c r="M80" s="215">
        <v>60</v>
      </c>
      <c r="N80" s="215">
        <v>79.777647727270008</v>
      </c>
      <c r="O80" s="215">
        <v>87</v>
      </c>
      <c r="P80" s="215">
        <v>70.599999999999994</v>
      </c>
      <c r="Q80" s="216">
        <v>101</v>
      </c>
      <c r="R80" s="215">
        <v>57.4</v>
      </c>
      <c r="S80" s="216">
        <v>113</v>
      </c>
      <c r="T80" s="215">
        <v>59.2</v>
      </c>
      <c r="U80" s="215">
        <v>82.34</v>
      </c>
      <c r="V80" s="212"/>
      <c r="W80" s="213"/>
      <c r="X80" s="213"/>
      <c r="Y80" s="213"/>
      <c r="Z80" s="213"/>
      <c r="AA80" s="213"/>
      <c r="AB80" s="213"/>
      <c r="AC80" s="213"/>
      <c r="AD80" s="213"/>
      <c r="AE80" s="213"/>
      <c r="AF80" s="213"/>
      <c r="AG80" s="213"/>
      <c r="AH80" s="213"/>
      <c r="AI80" s="213"/>
      <c r="AJ80" s="213"/>
      <c r="AK80" s="213"/>
      <c r="AL80" s="213"/>
      <c r="AM80" s="213"/>
      <c r="AN80" s="213"/>
      <c r="AO80" s="213"/>
      <c r="AP80" s="213"/>
      <c r="AQ80" s="213"/>
      <c r="AR80" s="213"/>
      <c r="AS80" s="213"/>
      <c r="AT80" s="213"/>
      <c r="AU80" s="213"/>
      <c r="AV80" s="213"/>
      <c r="AW80" s="213"/>
      <c r="AX80" s="213"/>
      <c r="AY80" s="213"/>
      <c r="AZ80" s="213"/>
      <c r="BA80" s="213"/>
      <c r="BB80" s="213"/>
      <c r="BC80" s="213"/>
      <c r="BD80" s="213"/>
      <c r="BE80" s="213"/>
      <c r="BF80" s="213"/>
      <c r="BG80" s="213"/>
      <c r="BH80" s="213"/>
      <c r="BI80" s="213"/>
      <c r="BJ80" s="213"/>
      <c r="BK80" s="213"/>
      <c r="BL80" s="213"/>
      <c r="BM80" s="214">
        <v>24</v>
      </c>
    </row>
    <row r="81" spans="1:65">
      <c r="A81" s="29"/>
      <c r="B81" s="19">
        <v>1</v>
      </c>
      <c r="C81" s="9">
        <v>3</v>
      </c>
      <c r="D81" s="215">
        <v>65</v>
      </c>
      <c r="E81" s="215">
        <v>66.485626786404666</v>
      </c>
      <c r="F81" s="215">
        <v>60.902000000000001</v>
      </c>
      <c r="G81" s="215">
        <v>86.7</v>
      </c>
      <c r="H81" s="215">
        <v>70</v>
      </c>
      <c r="I81" s="215">
        <v>60</v>
      </c>
      <c r="J81" s="215">
        <v>70</v>
      </c>
      <c r="K81" s="215">
        <v>60</v>
      </c>
      <c r="L81" s="215">
        <v>60</v>
      </c>
      <c r="M81" s="215">
        <v>60</v>
      </c>
      <c r="N81" s="215">
        <v>68.176417047170006</v>
      </c>
      <c r="O81" s="215">
        <v>87</v>
      </c>
      <c r="P81" s="215">
        <v>66.2</v>
      </c>
      <c r="Q81" s="216">
        <v>105</v>
      </c>
      <c r="R81" s="215">
        <v>56</v>
      </c>
      <c r="S81" s="216">
        <v>105</v>
      </c>
      <c r="T81" s="215">
        <v>59.2</v>
      </c>
      <c r="U81" s="215">
        <v>78.304000000000002</v>
      </c>
      <c r="V81" s="212"/>
      <c r="W81" s="213"/>
      <c r="X81" s="213"/>
      <c r="Y81" s="213"/>
      <c r="Z81" s="213"/>
      <c r="AA81" s="213"/>
      <c r="AB81" s="213"/>
      <c r="AC81" s="213"/>
      <c r="AD81" s="213"/>
      <c r="AE81" s="213"/>
      <c r="AF81" s="213"/>
      <c r="AG81" s="213"/>
      <c r="AH81" s="213"/>
      <c r="AI81" s="213"/>
      <c r="AJ81" s="213"/>
      <c r="AK81" s="213"/>
      <c r="AL81" s="213"/>
      <c r="AM81" s="213"/>
      <c r="AN81" s="213"/>
      <c r="AO81" s="213"/>
      <c r="AP81" s="213"/>
      <c r="AQ81" s="213"/>
      <c r="AR81" s="213"/>
      <c r="AS81" s="213"/>
      <c r="AT81" s="213"/>
      <c r="AU81" s="213"/>
      <c r="AV81" s="213"/>
      <c r="AW81" s="213"/>
      <c r="AX81" s="213"/>
      <c r="AY81" s="213"/>
      <c r="AZ81" s="213"/>
      <c r="BA81" s="213"/>
      <c r="BB81" s="213"/>
      <c r="BC81" s="213"/>
      <c r="BD81" s="213"/>
      <c r="BE81" s="213"/>
      <c r="BF81" s="213"/>
      <c r="BG81" s="213"/>
      <c r="BH81" s="213"/>
      <c r="BI81" s="213"/>
      <c r="BJ81" s="213"/>
      <c r="BK81" s="213"/>
      <c r="BL81" s="213"/>
      <c r="BM81" s="214">
        <v>16</v>
      </c>
    </row>
    <row r="82" spans="1:65">
      <c r="A82" s="29"/>
      <c r="B82" s="19">
        <v>1</v>
      </c>
      <c r="C82" s="9">
        <v>4</v>
      </c>
      <c r="D82" s="215">
        <v>65</v>
      </c>
      <c r="E82" s="215">
        <v>65.084048643793167</v>
      </c>
      <c r="F82" s="217">
        <v>56</v>
      </c>
      <c r="G82" s="215">
        <v>89</v>
      </c>
      <c r="H82" s="215">
        <v>71</v>
      </c>
      <c r="I82" s="215">
        <v>70</v>
      </c>
      <c r="J82" s="215">
        <v>70</v>
      </c>
      <c r="K82" s="215">
        <v>60</v>
      </c>
      <c r="L82" s="215">
        <v>70</v>
      </c>
      <c r="M82" s="215">
        <v>60</v>
      </c>
      <c r="N82" s="215">
        <v>69.04118809677</v>
      </c>
      <c r="O82" s="215">
        <v>88</v>
      </c>
      <c r="P82" s="215">
        <v>65.099999999999994</v>
      </c>
      <c r="Q82" s="216">
        <v>104</v>
      </c>
      <c r="R82" s="215">
        <v>59</v>
      </c>
      <c r="S82" s="216">
        <v>115</v>
      </c>
      <c r="T82" s="215">
        <v>58.7</v>
      </c>
      <c r="U82" s="215">
        <v>74.619</v>
      </c>
      <c r="V82" s="212"/>
      <c r="W82" s="213"/>
      <c r="X82" s="213"/>
      <c r="Y82" s="213"/>
      <c r="Z82" s="213"/>
      <c r="AA82" s="213"/>
      <c r="AB82" s="213"/>
      <c r="AC82" s="213"/>
      <c r="AD82" s="213"/>
      <c r="AE82" s="213"/>
      <c r="AF82" s="213"/>
      <c r="AG82" s="213"/>
      <c r="AH82" s="213"/>
      <c r="AI82" s="213"/>
      <c r="AJ82" s="213"/>
      <c r="AK82" s="213"/>
      <c r="AL82" s="213"/>
      <c r="AM82" s="213"/>
      <c r="AN82" s="213"/>
      <c r="AO82" s="213"/>
      <c r="AP82" s="213"/>
      <c r="AQ82" s="213"/>
      <c r="AR82" s="213"/>
      <c r="AS82" s="213"/>
      <c r="AT82" s="213"/>
      <c r="AU82" s="213"/>
      <c r="AV82" s="213"/>
      <c r="AW82" s="213"/>
      <c r="AX82" s="213"/>
      <c r="AY82" s="213"/>
      <c r="AZ82" s="213"/>
      <c r="BA82" s="213"/>
      <c r="BB82" s="213"/>
      <c r="BC82" s="213"/>
      <c r="BD82" s="213"/>
      <c r="BE82" s="213"/>
      <c r="BF82" s="213"/>
      <c r="BG82" s="213"/>
      <c r="BH82" s="213"/>
      <c r="BI82" s="213"/>
      <c r="BJ82" s="213"/>
      <c r="BK82" s="213"/>
      <c r="BL82" s="213"/>
      <c r="BM82" s="214">
        <v>68.194399435365696</v>
      </c>
    </row>
    <row r="83" spans="1:65">
      <c r="A83" s="29"/>
      <c r="B83" s="19">
        <v>1</v>
      </c>
      <c r="C83" s="9">
        <v>5</v>
      </c>
      <c r="D83" s="215">
        <v>65</v>
      </c>
      <c r="E83" s="215">
        <v>65.3482732209754</v>
      </c>
      <c r="F83" s="215">
        <v>58.848999999999997</v>
      </c>
      <c r="G83" s="215">
        <v>88.4</v>
      </c>
      <c r="H83" s="215">
        <v>70</v>
      </c>
      <c r="I83" s="215">
        <v>60</v>
      </c>
      <c r="J83" s="215">
        <v>70</v>
      </c>
      <c r="K83" s="215">
        <v>60</v>
      </c>
      <c r="L83" s="215">
        <v>70</v>
      </c>
      <c r="M83" s="215">
        <v>60</v>
      </c>
      <c r="N83" s="215">
        <v>78.335589270770015</v>
      </c>
      <c r="O83" s="215">
        <v>87</v>
      </c>
      <c r="P83" s="215">
        <v>69.099999999999994</v>
      </c>
      <c r="Q83" s="216">
        <v>102</v>
      </c>
      <c r="R83" s="215">
        <v>55.1</v>
      </c>
      <c r="S83" s="216">
        <v>107</v>
      </c>
      <c r="T83" s="215">
        <v>58.7</v>
      </c>
      <c r="U83" s="215">
        <v>72.756</v>
      </c>
      <c r="V83" s="212"/>
      <c r="W83" s="213"/>
      <c r="X83" s="213"/>
      <c r="Y83" s="213"/>
      <c r="Z83" s="213"/>
      <c r="AA83" s="213"/>
      <c r="AB83" s="213"/>
      <c r="AC83" s="213"/>
      <c r="AD83" s="213"/>
      <c r="AE83" s="213"/>
      <c r="AF83" s="213"/>
      <c r="AG83" s="213"/>
      <c r="AH83" s="213"/>
      <c r="AI83" s="213"/>
      <c r="AJ83" s="213"/>
      <c r="AK83" s="213"/>
      <c r="AL83" s="213"/>
      <c r="AM83" s="213"/>
      <c r="AN83" s="213"/>
      <c r="AO83" s="213"/>
      <c r="AP83" s="213"/>
      <c r="AQ83" s="213"/>
      <c r="AR83" s="213"/>
      <c r="AS83" s="213"/>
      <c r="AT83" s="213"/>
      <c r="AU83" s="213"/>
      <c r="AV83" s="213"/>
      <c r="AW83" s="213"/>
      <c r="AX83" s="213"/>
      <c r="AY83" s="213"/>
      <c r="AZ83" s="213"/>
      <c r="BA83" s="213"/>
      <c r="BB83" s="213"/>
      <c r="BC83" s="213"/>
      <c r="BD83" s="213"/>
      <c r="BE83" s="213"/>
      <c r="BF83" s="213"/>
      <c r="BG83" s="213"/>
      <c r="BH83" s="213"/>
      <c r="BI83" s="213"/>
      <c r="BJ83" s="213"/>
      <c r="BK83" s="213"/>
      <c r="BL83" s="213"/>
      <c r="BM83" s="214">
        <v>78</v>
      </c>
    </row>
    <row r="84" spans="1:65">
      <c r="A84" s="29"/>
      <c r="B84" s="19">
        <v>1</v>
      </c>
      <c r="C84" s="9">
        <v>6</v>
      </c>
      <c r="D84" s="215">
        <v>65</v>
      </c>
      <c r="E84" s="215">
        <v>66.64941819697269</v>
      </c>
      <c r="F84" s="215">
        <v>59.469000000000001</v>
      </c>
      <c r="G84" s="215">
        <v>82.7</v>
      </c>
      <c r="H84" s="215">
        <v>68</v>
      </c>
      <c r="I84" s="215">
        <v>60</v>
      </c>
      <c r="J84" s="215">
        <v>70</v>
      </c>
      <c r="K84" s="215">
        <v>60</v>
      </c>
      <c r="L84" s="215">
        <v>70</v>
      </c>
      <c r="M84" s="215">
        <v>60</v>
      </c>
      <c r="N84" s="215">
        <v>71.317871809670009</v>
      </c>
      <c r="O84" s="215">
        <v>85</v>
      </c>
      <c r="P84" s="215">
        <v>70.900000000000006</v>
      </c>
      <c r="Q84" s="216">
        <v>98</v>
      </c>
      <c r="R84" s="215">
        <v>60</v>
      </c>
      <c r="S84" s="217">
        <v>132</v>
      </c>
      <c r="T84" s="215">
        <v>60.2</v>
      </c>
      <c r="U84" s="215">
        <v>79.576999999999998</v>
      </c>
      <c r="V84" s="212"/>
      <c r="W84" s="213"/>
      <c r="X84" s="213"/>
      <c r="Y84" s="213"/>
      <c r="Z84" s="213"/>
      <c r="AA84" s="213"/>
      <c r="AB84" s="213"/>
      <c r="AC84" s="213"/>
      <c r="AD84" s="213"/>
      <c r="AE84" s="213"/>
      <c r="AF84" s="213"/>
      <c r="AG84" s="213"/>
      <c r="AH84" s="213"/>
      <c r="AI84" s="213"/>
      <c r="AJ84" s="213"/>
      <c r="AK84" s="213"/>
      <c r="AL84" s="213"/>
      <c r="AM84" s="213"/>
      <c r="AN84" s="213"/>
      <c r="AO84" s="213"/>
      <c r="AP84" s="213"/>
      <c r="AQ84" s="213"/>
      <c r="AR84" s="213"/>
      <c r="AS84" s="213"/>
      <c r="AT84" s="213"/>
      <c r="AU84" s="213"/>
      <c r="AV84" s="213"/>
      <c r="AW84" s="213"/>
      <c r="AX84" s="213"/>
      <c r="AY84" s="213"/>
      <c r="AZ84" s="213"/>
      <c r="BA84" s="213"/>
      <c r="BB84" s="213"/>
      <c r="BC84" s="213"/>
      <c r="BD84" s="213"/>
      <c r="BE84" s="213"/>
      <c r="BF84" s="213"/>
      <c r="BG84" s="213"/>
      <c r="BH84" s="213"/>
      <c r="BI84" s="213"/>
      <c r="BJ84" s="213"/>
      <c r="BK84" s="213"/>
      <c r="BL84" s="213"/>
      <c r="BM84" s="218"/>
    </row>
    <row r="85" spans="1:65">
      <c r="A85" s="29"/>
      <c r="B85" s="20" t="s">
        <v>260</v>
      </c>
      <c r="C85" s="12"/>
      <c r="D85" s="219">
        <v>65.166666666666671</v>
      </c>
      <c r="E85" s="219">
        <v>65.774265585131062</v>
      </c>
      <c r="F85" s="219">
        <v>58.982666666666667</v>
      </c>
      <c r="G85" s="219">
        <v>87.233333333333348</v>
      </c>
      <c r="H85" s="219">
        <v>70.166666666666671</v>
      </c>
      <c r="I85" s="219">
        <v>61.666666666666664</v>
      </c>
      <c r="J85" s="219">
        <v>70</v>
      </c>
      <c r="K85" s="219">
        <v>60</v>
      </c>
      <c r="L85" s="219">
        <v>68.333333333333329</v>
      </c>
      <c r="M85" s="219">
        <v>60</v>
      </c>
      <c r="N85" s="219">
        <v>73.357092047386672</v>
      </c>
      <c r="O85" s="219">
        <v>86.833333333333329</v>
      </c>
      <c r="P85" s="219">
        <v>68.783333333333317</v>
      </c>
      <c r="Q85" s="219">
        <v>101.83333333333333</v>
      </c>
      <c r="R85" s="219">
        <v>56.949999999999996</v>
      </c>
      <c r="S85" s="219">
        <v>113.33333333333333</v>
      </c>
      <c r="T85" s="219">
        <v>59.116666666666667</v>
      </c>
      <c r="U85" s="219">
        <v>78.149833333333333</v>
      </c>
      <c r="V85" s="212"/>
      <c r="W85" s="213"/>
      <c r="X85" s="213"/>
      <c r="Y85" s="213"/>
      <c r="Z85" s="213"/>
      <c r="AA85" s="213"/>
      <c r="AB85" s="213"/>
      <c r="AC85" s="213"/>
      <c r="AD85" s="213"/>
      <c r="AE85" s="213"/>
      <c r="AF85" s="213"/>
      <c r="AG85" s="213"/>
      <c r="AH85" s="213"/>
      <c r="AI85" s="213"/>
      <c r="AJ85" s="213"/>
      <c r="AK85" s="213"/>
      <c r="AL85" s="213"/>
      <c r="AM85" s="213"/>
      <c r="AN85" s="213"/>
      <c r="AO85" s="213"/>
      <c r="AP85" s="213"/>
      <c r="AQ85" s="213"/>
      <c r="AR85" s="213"/>
      <c r="AS85" s="213"/>
      <c r="AT85" s="213"/>
      <c r="AU85" s="213"/>
      <c r="AV85" s="213"/>
      <c r="AW85" s="213"/>
      <c r="AX85" s="213"/>
      <c r="AY85" s="213"/>
      <c r="AZ85" s="213"/>
      <c r="BA85" s="213"/>
      <c r="BB85" s="213"/>
      <c r="BC85" s="213"/>
      <c r="BD85" s="213"/>
      <c r="BE85" s="213"/>
      <c r="BF85" s="213"/>
      <c r="BG85" s="213"/>
      <c r="BH85" s="213"/>
      <c r="BI85" s="213"/>
      <c r="BJ85" s="213"/>
      <c r="BK85" s="213"/>
      <c r="BL85" s="213"/>
      <c r="BM85" s="218"/>
    </row>
    <row r="86" spans="1:65">
      <c r="A86" s="29"/>
      <c r="B86" s="3" t="s">
        <v>261</v>
      </c>
      <c r="C86" s="28"/>
      <c r="D86" s="215">
        <v>65</v>
      </c>
      <c r="E86" s="215">
        <v>65.62423882303375</v>
      </c>
      <c r="F86" s="215">
        <v>59.302999999999997</v>
      </c>
      <c r="G86" s="215">
        <v>87.550000000000011</v>
      </c>
      <c r="H86" s="215">
        <v>70</v>
      </c>
      <c r="I86" s="215">
        <v>60</v>
      </c>
      <c r="J86" s="215">
        <v>70</v>
      </c>
      <c r="K86" s="215">
        <v>60</v>
      </c>
      <c r="L86" s="215">
        <v>70</v>
      </c>
      <c r="M86" s="215">
        <v>60</v>
      </c>
      <c r="N86" s="215">
        <v>72.405855071170009</v>
      </c>
      <c r="O86" s="215">
        <v>87</v>
      </c>
      <c r="P86" s="215">
        <v>69.849999999999994</v>
      </c>
      <c r="Q86" s="215">
        <v>101.5</v>
      </c>
      <c r="R86" s="215">
        <v>56.7</v>
      </c>
      <c r="S86" s="215">
        <v>110.5</v>
      </c>
      <c r="T86" s="215">
        <v>58.95</v>
      </c>
      <c r="U86" s="215">
        <v>78.9405</v>
      </c>
      <c r="V86" s="212"/>
      <c r="W86" s="213"/>
      <c r="X86" s="213"/>
      <c r="Y86" s="213"/>
      <c r="Z86" s="213"/>
      <c r="AA86" s="213"/>
      <c r="AB86" s="213"/>
      <c r="AC86" s="213"/>
      <c r="AD86" s="213"/>
      <c r="AE86" s="213"/>
      <c r="AF86" s="213"/>
      <c r="AG86" s="213"/>
      <c r="AH86" s="213"/>
      <c r="AI86" s="213"/>
      <c r="AJ86" s="213"/>
      <c r="AK86" s="213"/>
      <c r="AL86" s="213"/>
      <c r="AM86" s="213"/>
      <c r="AN86" s="213"/>
      <c r="AO86" s="213"/>
      <c r="AP86" s="213"/>
      <c r="AQ86" s="213"/>
      <c r="AR86" s="213"/>
      <c r="AS86" s="213"/>
      <c r="AT86" s="213"/>
      <c r="AU86" s="213"/>
      <c r="AV86" s="213"/>
      <c r="AW86" s="213"/>
      <c r="AX86" s="213"/>
      <c r="AY86" s="213"/>
      <c r="AZ86" s="213"/>
      <c r="BA86" s="213"/>
      <c r="BB86" s="213"/>
      <c r="BC86" s="213"/>
      <c r="BD86" s="213"/>
      <c r="BE86" s="213"/>
      <c r="BF86" s="213"/>
      <c r="BG86" s="213"/>
      <c r="BH86" s="213"/>
      <c r="BI86" s="213"/>
      <c r="BJ86" s="213"/>
      <c r="BK86" s="213"/>
      <c r="BL86" s="213"/>
      <c r="BM86" s="218"/>
    </row>
    <row r="87" spans="1:65">
      <c r="A87" s="29"/>
      <c r="B87" s="3" t="s">
        <v>262</v>
      </c>
      <c r="C87" s="28"/>
      <c r="D87" s="215">
        <v>0.40824829046386302</v>
      </c>
      <c r="E87" s="215">
        <v>0.67840437705939938</v>
      </c>
      <c r="F87" s="215">
        <v>1.62282798431216</v>
      </c>
      <c r="G87" s="215">
        <v>2.5835376263307381</v>
      </c>
      <c r="H87" s="215">
        <v>1.3291601358251257</v>
      </c>
      <c r="I87" s="215">
        <v>4.0824829046386304</v>
      </c>
      <c r="J87" s="215">
        <v>0</v>
      </c>
      <c r="K87" s="215">
        <v>0</v>
      </c>
      <c r="L87" s="215">
        <v>4.0824829046386304</v>
      </c>
      <c r="M87" s="215">
        <v>0</v>
      </c>
      <c r="N87" s="215">
        <v>4.8094180299697049</v>
      </c>
      <c r="O87" s="215">
        <v>0.98319208025017513</v>
      </c>
      <c r="P87" s="215">
        <v>2.5372557353697456</v>
      </c>
      <c r="Q87" s="215">
        <v>2.4832774042918899</v>
      </c>
      <c r="R87" s="215">
        <v>2.2625207181371834</v>
      </c>
      <c r="S87" s="215">
        <v>9.8927582941597567</v>
      </c>
      <c r="T87" s="215">
        <v>0.5845225972250061</v>
      </c>
      <c r="U87" s="215">
        <v>3.7714917694019525</v>
      </c>
      <c r="V87" s="212"/>
      <c r="W87" s="213"/>
      <c r="X87" s="213"/>
      <c r="Y87" s="213"/>
      <c r="Z87" s="213"/>
      <c r="AA87" s="213"/>
      <c r="AB87" s="213"/>
      <c r="AC87" s="213"/>
      <c r="AD87" s="213"/>
      <c r="AE87" s="213"/>
      <c r="AF87" s="213"/>
      <c r="AG87" s="213"/>
      <c r="AH87" s="213"/>
      <c r="AI87" s="213"/>
      <c r="AJ87" s="213"/>
      <c r="AK87" s="213"/>
      <c r="AL87" s="213"/>
      <c r="AM87" s="213"/>
      <c r="AN87" s="213"/>
      <c r="AO87" s="213"/>
      <c r="AP87" s="213"/>
      <c r="AQ87" s="213"/>
      <c r="AR87" s="213"/>
      <c r="AS87" s="213"/>
      <c r="AT87" s="213"/>
      <c r="AU87" s="213"/>
      <c r="AV87" s="213"/>
      <c r="AW87" s="213"/>
      <c r="AX87" s="213"/>
      <c r="AY87" s="213"/>
      <c r="AZ87" s="213"/>
      <c r="BA87" s="213"/>
      <c r="BB87" s="213"/>
      <c r="BC87" s="213"/>
      <c r="BD87" s="213"/>
      <c r="BE87" s="213"/>
      <c r="BF87" s="213"/>
      <c r="BG87" s="213"/>
      <c r="BH87" s="213"/>
      <c r="BI87" s="213"/>
      <c r="BJ87" s="213"/>
      <c r="BK87" s="213"/>
      <c r="BL87" s="213"/>
      <c r="BM87" s="218"/>
    </row>
    <row r="88" spans="1:65">
      <c r="A88" s="29"/>
      <c r="B88" s="3" t="s">
        <v>86</v>
      </c>
      <c r="C88" s="28"/>
      <c r="D88" s="13">
        <v>6.264679649061836E-3</v>
      </c>
      <c r="E88" s="13">
        <v>1.031413077780924E-2</v>
      </c>
      <c r="F88" s="13">
        <v>2.7513642160049732E-2</v>
      </c>
      <c r="G88" s="13">
        <v>2.9616403817318355E-2</v>
      </c>
      <c r="H88" s="13">
        <v>1.8942899797982787E-2</v>
      </c>
      <c r="I88" s="13">
        <v>6.6202425480626437E-2</v>
      </c>
      <c r="J88" s="13">
        <v>0</v>
      </c>
      <c r="K88" s="13">
        <v>0</v>
      </c>
      <c r="L88" s="13">
        <v>5.9743652263004349E-2</v>
      </c>
      <c r="M88" s="13">
        <v>0</v>
      </c>
      <c r="N88" s="13">
        <v>6.5561732284357077E-2</v>
      </c>
      <c r="O88" s="13">
        <v>1.132274948464693E-2</v>
      </c>
      <c r="P88" s="13">
        <v>3.688765304632536E-2</v>
      </c>
      <c r="Q88" s="13">
        <v>2.4385702824470279E-2</v>
      </c>
      <c r="R88" s="13">
        <v>3.9728195226289439E-2</v>
      </c>
      <c r="S88" s="13">
        <v>8.7289043771997851E-2</v>
      </c>
      <c r="T88" s="13">
        <v>9.8876108918805657E-3</v>
      </c>
      <c r="U88" s="13">
        <v>4.8259754481053949E-2</v>
      </c>
      <c r="V88" s="149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29"/>
      <c r="B89" s="3" t="s">
        <v>263</v>
      </c>
      <c r="C89" s="28"/>
      <c r="D89" s="13">
        <v>-4.43985546286495E-2</v>
      </c>
      <c r="E89" s="13">
        <v>-3.5488747907053919E-2</v>
      </c>
      <c r="F89" s="13">
        <v>-0.13508048820680452</v>
      </c>
      <c r="G89" s="13">
        <v>0.27918618032574161</v>
      </c>
      <c r="H89" s="13">
        <v>2.8921249364037394E-2</v>
      </c>
      <c r="I89" s="13">
        <v>-9.572241742353027E-2</v>
      </c>
      <c r="J89" s="13">
        <v>2.6477255897614294E-2</v>
      </c>
      <c r="K89" s="13">
        <v>-0.12016235208775916</v>
      </c>
      <c r="L89" s="13">
        <v>2.0373212333852919E-3</v>
      </c>
      <c r="M89" s="13">
        <v>-0.12016235208775916</v>
      </c>
      <c r="N89" s="13">
        <v>7.5705522077573972E-2</v>
      </c>
      <c r="O89" s="13">
        <v>0.2733205960063263</v>
      </c>
      <c r="P89" s="13">
        <v>8.6361035927269292E-3</v>
      </c>
      <c r="Q89" s="13">
        <v>0.49328000798438643</v>
      </c>
      <c r="R89" s="13">
        <v>-0.16488743252329807</v>
      </c>
      <c r="S89" s="13">
        <v>0.66191555716756589</v>
      </c>
      <c r="T89" s="13">
        <v>-0.13311551745980044</v>
      </c>
      <c r="U89" s="13">
        <v>0.14598609241222738</v>
      </c>
      <c r="V89" s="149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29"/>
      <c r="B90" s="45" t="s">
        <v>264</v>
      </c>
      <c r="C90" s="46"/>
      <c r="D90" s="44">
        <v>0.27</v>
      </c>
      <c r="E90" s="44">
        <v>0.22</v>
      </c>
      <c r="F90" s="44">
        <v>0.75</v>
      </c>
      <c r="G90" s="44">
        <v>1.47</v>
      </c>
      <c r="H90" s="44">
        <v>0.13</v>
      </c>
      <c r="I90" s="44">
        <v>0.54</v>
      </c>
      <c r="J90" s="44">
        <v>0.11</v>
      </c>
      <c r="K90" s="44">
        <v>0.67</v>
      </c>
      <c r="L90" s="44">
        <v>0.02</v>
      </c>
      <c r="M90" s="44">
        <v>0.67</v>
      </c>
      <c r="N90" s="44">
        <v>0.38</v>
      </c>
      <c r="O90" s="44">
        <v>1.44</v>
      </c>
      <c r="P90" s="44">
        <v>0.02</v>
      </c>
      <c r="Q90" s="44">
        <v>2.62</v>
      </c>
      <c r="R90" s="44">
        <v>0.91</v>
      </c>
      <c r="S90" s="44">
        <v>3.53</v>
      </c>
      <c r="T90" s="44">
        <v>0.74</v>
      </c>
      <c r="U90" s="44">
        <v>0.76</v>
      </c>
      <c r="V90" s="149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B91" s="3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BM91" s="55"/>
    </row>
    <row r="92" spans="1:65" ht="15">
      <c r="B92" s="8" t="s">
        <v>551</v>
      </c>
      <c r="BM92" s="27" t="s">
        <v>66</v>
      </c>
    </row>
    <row r="93" spans="1:65" ht="15">
      <c r="A93" s="24" t="s">
        <v>13</v>
      </c>
      <c r="B93" s="18" t="s">
        <v>110</v>
      </c>
      <c r="C93" s="15" t="s">
        <v>111</v>
      </c>
      <c r="D93" s="16" t="s">
        <v>229</v>
      </c>
      <c r="E93" s="17" t="s">
        <v>229</v>
      </c>
      <c r="F93" s="17" t="s">
        <v>229</v>
      </c>
      <c r="G93" s="17" t="s">
        <v>229</v>
      </c>
      <c r="H93" s="17" t="s">
        <v>229</v>
      </c>
      <c r="I93" s="17" t="s">
        <v>229</v>
      </c>
      <c r="J93" s="17" t="s">
        <v>229</v>
      </c>
      <c r="K93" s="17" t="s">
        <v>229</v>
      </c>
      <c r="L93" s="17" t="s">
        <v>229</v>
      </c>
      <c r="M93" s="17" t="s">
        <v>229</v>
      </c>
      <c r="N93" s="17" t="s">
        <v>229</v>
      </c>
      <c r="O93" s="17" t="s">
        <v>229</v>
      </c>
      <c r="P93" s="17" t="s">
        <v>229</v>
      </c>
      <c r="Q93" s="17" t="s">
        <v>229</v>
      </c>
      <c r="R93" s="17" t="s">
        <v>229</v>
      </c>
      <c r="S93" s="149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>
        <v>1</v>
      </c>
    </row>
    <row r="94" spans="1:65">
      <c r="A94" s="29"/>
      <c r="B94" s="19" t="s">
        <v>230</v>
      </c>
      <c r="C94" s="9" t="s">
        <v>230</v>
      </c>
      <c r="D94" s="147" t="s">
        <v>233</v>
      </c>
      <c r="E94" s="148" t="s">
        <v>234</v>
      </c>
      <c r="F94" s="148" t="s">
        <v>235</v>
      </c>
      <c r="G94" s="148" t="s">
        <v>238</v>
      </c>
      <c r="H94" s="148" t="s">
        <v>239</v>
      </c>
      <c r="I94" s="148" t="s">
        <v>240</v>
      </c>
      <c r="J94" s="148" t="s">
        <v>241</v>
      </c>
      <c r="K94" s="148" t="s">
        <v>242</v>
      </c>
      <c r="L94" s="148" t="s">
        <v>243</v>
      </c>
      <c r="M94" s="148" t="s">
        <v>244</v>
      </c>
      <c r="N94" s="148" t="s">
        <v>245</v>
      </c>
      <c r="O94" s="148" t="s">
        <v>247</v>
      </c>
      <c r="P94" s="148" t="s">
        <v>284</v>
      </c>
      <c r="Q94" s="148" t="s">
        <v>253</v>
      </c>
      <c r="R94" s="148" t="s">
        <v>299</v>
      </c>
      <c r="S94" s="149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 t="s">
        <v>3</v>
      </c>
    </row>
    <row r="95" spans="1:65">
      <c r="A95" s="29"/>
      <c r="B95" s="19"/>
      <c r="C95" s="9"/>
      <c r="D95" s="10" t="s">
        <v>287</v>
      </c>
      <c r="E95" s="11" t="s">
        <v>287</v>
      </c>
      <c r="F95" s="11" t="s">
        <v>288</v>
      </c>
      <c r="G95" s="11" t="s">
        <v>317</v>
      </c>
      <c r="H95" s="11" t="s">
        <v>287</v>
      </c>
      <c r="I95" s="11" t="s">
        <v>287</v>
      </c>
      <c r="J95" s="11" t="s">
        <v>287</v>
      </c>
      <c r="K95" s="11" t="s">
        <v>287</v>
      </c>
      <c r="L95" s="11" t="s">
        <v>287</v>
      </c>
      <c r="M95" s="11" t="s">
        <v>287</v>
      </c>
      <c r="N95" s="11" t="s">
        <v>317</v>
      </c>
      <c r="O95" s="11" t="s">
        <v>317</v>
      </c>
      <c r="P95" s="11" t="s">
        <v>317</v>
      </c>
      <c r="Q95" s="11" t="s">
        <v>288</v>
      </c>
      <c r="R95" s="11" t="s">
        <v>288</v>
      </c>
      <c r="S95" s="149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2</v>
      </c>
    </row>
    <row r="96" spans="1:65">
      <c r="A96" s="29"/>
      <c r="B96" s="19"/>
      <c r="C96" s="9"/>
      <c r="D96" s="25" t="s">
        <v>318</v>
      </c>
      <c r="E96" s="25" t="s">
        <v>319</v>
      </c>
      <c r="F96" s="25" t="s">
        <v>319</v>
      </c>
      <c r="G96" s="25" t="s">
        <v>320</v>
      </c>
      <c r="H96" s="25" t="s">
        <v>320</v>
      </c>
      <c r="I96" s="25" t="s">
        <v>320</v>
      </c>
      <c r="J96" s="25" t="s">
        <v>320</v>
      </c>
      <c r="K96" s="25" t="s">
        <v>320</v>
      </c>
      <c r="L96" s="25" t="s">
        <v>320</v>
      </c>
      <c r="M96" s="25" t="s">
        <v>320</v>
      </c>
      <c r="N96" s="25" t="s">
        <v>318</v>
      </c>
      <c r="O96" s="25" t="s">
        <v>318</v>
      </c>
      <c r="P96" s="25" t="s">
        <v>321</v>
      </c>
      <c r="Q96" s="25" t="s">
        <v>318</v>
      </c>
      <c r="R96" s="25" t="s">
        <v>320</v>
      </c>
      <c r="S96" s="149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>
        <v>3</v>
      </c>
    </row>
    <row r="97" spans="1:65">
      <c r="A97" s="29"/>
      <c r="B97" s="18">
        <v>1</v>
      </c>
      <c r="C97" s="14">
        <v>1</v>
      </c>
      <c r="D97" s="21">
        <v>0.67</v>
      </c>
      <c r="E97" s="21">
        <v>0.63048442874572574</v>
      </c>
      <c r="F97" s="143">
        <v>0.376</v>
      </c>
      <c r="G97" s="143">
        <v>0.8</v>
      </c>
      <c r="H97" s="21">
        <v>0.66</v>
      </c>
      <c r="I97" s="21">
        <v>0.65</v>
      </c>
      <c r="J97" s="21">
        <v>0.7</v>
      </c>
      <c r="K97" s="21">
        <v>0.66</v>
      </c>
      <c r="L97" s="21">
        <v>0.69</v>
      </c>
      <c r="M97" s="21">
        <v>0.62</v>
      </c>
      <c r="N97" s="21">
        <v>0.75752695800000003</v>
      </c>
      <c r="O97" s="143">
        <v>0.86</v>
      </c>
      <c r="P97" s="21">
        <v>0.69</v>
      </c>
      <c r="Q97" s="143" t="s">
        <v>102</v>
      </c>
      <c r="R97" s="21">
        <v>0.72599999999999998</v>
      </c>
      <c r="S97" s="149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7">
        <v>1</v>
      </c>
    </row>
    <row r="98" spans="1:65">
      <c r="A98" s="29"/>
      <c r="B98" s="19">
        <v>1</v>
      </c>
      <c r="C98" s="9">
        <v>2</v>
      </c>
      <c r="D98" s="11">
        <v>0.63</v>
      </c>
      <c r="E98" s="11">
        <v>0.64957658124999995</v>
      </c>
      <c r="F98" s="144">
        <v>0.39600000000000002</v>
      </c>
      <c r="G98" s="144">
        <v>0.7</v>
      </c>
      <c r="H98" s="11">
        <v>0.69</v>
      </c>
      <c r="I98" s="11">
        <v>0.66</v>
      </c>
      <c r="J98" s="11">
        <v>0.7</v>
      </c>
      <c r="K98" s="11">
        <v>0.66</v>
      </c>
      <c r="L98" s="11">
        <v>0.71</v>
      </c>
      <c r="M98" s="11">
        <v>0.62</v>
      </c>
      <c r="N98" s="11">
        <v>0.74022417200000001</v>
      </c>
      <c r="O98" s="144">
        <v>0.83</v>
      </c>
      <c r="P98" s="11">
        <v>0.67</v>
      </c>
      <c r="Q98" s="144" t="s">
        <v>102</v>
      </c>
      <c r="R98" s="11">
        <v>0.73299999999999998</v>
      </c>
      <c r="S98" s="149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7">
        <v>25</v>
      </c>
    </row>
    <row r="99" spans="1:65">
      <c r="A99" s="29"/>
      <c r="B99" s="19">
        <v>1</v>
      </c>
      <c r="C99" s="9">
        <v>3</v>
      </c>
      <c r="D99" s="11">
        <v>0.67</v>
      </c>
      <c r="E99" s="11">
        <v>0.66958391638775094</v>
      </c>
      <c r="F99" s="144">
        <v>0.39700000000000002</v>
      </c>
      <c r="G99" s="144">
        <v>0.7</v>
      </c>
      <c r="H99" s="11">
        <v>0.64</v>
      </c>
      <c r="I99" s="11">
        <v>0.63</v>
      </c>
      <c r="J99" s="11">
        <v>0.7</v>
      </c>
      <c r="K99" s="11">
        <v>0.66</v>
      </c>
      <c r="L99" s="11">
        <v>0.68</v>
      </c>
      <c r="M99" s="11">
        <v>0.64</v>
      </c>
      <c r="N99" s="11">
        <v>0.64043737099999998</v>
      </c>
      <c r="O99" s="144">
        <v>0.83</v>
      </c>
      <c r="P99" s="11">
        <v>0.66</v>
      </c>
      <c r="Q99" s="144" t="s">
        <v>102</v>
      </c>
      <c r="R99" s="11">
        <v>0.70799999999999996</v>
      </c>
      <c r="S99" s="149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7">
        <v>16</v>
      </c>
    </row>
    <row r="100" spans="1:65">
      <c r="A100" s="29"/>
      <c r="B100" s="19">
        <v>1</v>
      </c>
      <c r="C100" s="9">
        <v>4</v>
      </c>
      <c r="D100" s="11">
        <v>0.6</v>
      </c>
      <c r="E100" s="11">
        <v>0.62200015880106529</v>
      </c>
      <c r="F100" s="11"/>
      <c r="G100" s="144">
        <v>0.7</v>
      </c>
      <c r="H100" s="11">
        <v>0.7</v>
      </c>
      <c r="I100" s="11">
        <v>0.68</v>
      </c>
      <c r="J100" s="11">
        <v>0.69</v>
      </c>
      <c r="K100" s="11">
        <v>0.64</v>
      </c>
      <c r="L100" s="11">
        <v>0.7</v>
      </c>
      <c r="M100" s="11">
        <v>0.6</v>
      </c>
      <c r="N100" s="11">
        <v>0.66456546599999999</v>
      </c>
      <c r="O100" s="144">
        <v>0.79</v>
      </c>
      <c r="P100" s="11">
        <v>0.79</v>
      </c>
      <c r="Q100" s="144" t="s">
        <v>102</v>
      </c>
      <c r="R100" s="11">
        <v>0.70199999999999996</v>
      </c>
      <c r="S100" s="149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0.68065920345327657</v>
      </c>
    </row>
    <row r="101" spans="1:65">
      <c r="A101" s="29"/>
      <c r="B101" s="19">
        <v>1</v>
      </c>
      <c r="C101" s="9">
        <v>5</v>
      </c>
      <c r="D101" s="11">
        <v>0.8</v>
      </c>
      <c r="E101" s="11">
        <v>0.679943085</v>
      </c>
      <c r="F101" s="144">
        <v>0.39500000000000002</v>
      </c>
      <c r="G101" s="144">
        <v>0.7</v>
      </c>
      <c r="H101" s="11">
        <v>0.67</v>
      </c>
      <c r="I101" s="11">
        <v>0.65</v>
      </c>
      <c r="J101" s="11">
        <v>0.69</v>
      </c>
      <c r="K101" s="11">
        <v>0.65</v>
      </c>
      <c r="L101" s="11">
        <v>0.71</v>
      </c>
      <c r="M101" s="11">
        <v>0.63</v>
      </c>
      <c r="N101" s="11">
        <v>0.69936401800000003</v>
      </c>
      <c r="O101" s="144">
        <v>0.84</v>
      </c>
      <c r="P101" s="11">
        <v>0.69</v>
      </c>
      <c r="Q101" s="144" t="s">
        <v>102</v>
      </c>
      <c r="R101" s="11">
        <v>0.72799999999999998</v>
      </c>
      <c r="S101" s="149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>
        <v>79</v>
      </c>
    </row>
    <row r="102" spans="1:65">
      <c r="A102" s="29"/>
      <c r="B102" s="19">
        <v>1</v>
      </c>
      <c r="C102" s="9">
        <v>6</v>
      </c>
      <c r="D102" s="11">
        <v>0.8</v>
      </c>
      <c r="E102" s="11">
        <v>0.69322540473171412</v>
      </c>
      <c r="F102" s="144">
        <v>0.38400000000000001</v>
      </c>
      <c r="G102" s="144">
        <v>0.7</v>
      </c>
      <c r="H102" s="11">
        <v>0.71</v>
      </c>
      <c r="I102" s="11">
        <v>0.65</v>
      </c>
      <c r="J102" s="11">
        <v>0.69</v>
      </c>
      <c r="K102" s="11">
        <v>0.65</v>
      </c>
      <c r="L102" s="11">
        <v>0.7</v>
      </c>
      <c r="M102" s="11">
        <v>0.59</v>
      </c>
      <c r="N102" s="11">
        <v>0.70457586800000005</v>
      </c>
      <c r="O102" s="144">
        <v>0.84</v>
      </c>
      <c r="P102" s="11">
        <v>0.82</v>
      </c>
      <c r="Q102" s="144" t="s">
        <v>102</v>
      </c>
      <c r="R102" s="11">
        <v>0.71499999999999997</v>
      </c>
      <c r="S102" s="149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29"/>
      <c r="B103" s="20" t="s">
        <v>260</v>
      </c>
      <c r="C103" s="12"/>
      <c r="D103" s="22">
        <v>0.69499999999999995</v>
      </c>
      <c r="E103" s="22">
        <v>0.65746892915270949</v>
      </c>
      <c r="F103" s="22">
        <v>0.3896</v>
      </c>
      <c r="G103" s="22">
        <v>0.71666666666666679</v>
      </c>
      <c r="H103" s="22">
        <v>0.67833333333333334</v>
      </c>
      <c r="I103" s="22">
        <v>0.65333333333333332</v>
      </c>
      <c r="J103" s="22">
        <v>0.69499999999999995</v>
      </c>
      <c r="K103" s="22">
        <v>0.65333333333333332</v>
      </c>
      <c r="L103" s="22">
        <v>0.69833333333333336</v>
      </c>
      <c r="M103" s="22">
        <v>0.61666666666666659</v>
      </c>
      <c r="N103" s="22">
        <v>0.70111564216666666</v>
      </c>
      <c r="O103" s="22">
        <v>0.83166666666666667</v>
      </c>
      <c r="P103" s="22">
        <v>0.72000000000000008</v>
      </c>
      <c r="Q103" s="22" t="s">
        <v>687</v>
      </c>
      <c r="R103" s="22">
        <v>0.71866666666666656</v>
      </c>
      <c r="S103" s="149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29"/>
      <c r="B104" s="3" t="s">
        <v>261</v>
      </c>
      <c r="C104" s="28"/>
      <c r="D104" s="11">
        <v>0.67</v>
      </c>
      <c r="E104" s="11">
        <v>0.65958024881887545</v>
      </c>
      <c r="F104" s="11">
        <v>0.39500000000000002</v>
      </c>
      <c r="G104" s="11">
        <v>0.7</v>
      </c>
      <c r="H104" s="11">
        <v>0.67999999999999994</v>
      </c>
      <c r="I104" s="11">
        <v>0.65</v>
      </c>
      <c r="J104" s="11">
        <v>0.69499999999999995</v>
      </c>
      <c r="K104" s="11">
        <v>0.65500000000000003</v>
      </c>
      <c r="L104" s="11">
        <v>0.7</v>
      </c>
      <c r="M104" s="11">
        <v>0.62</v>
      </c>
      <c r="N104" s="11">
        <v>0.70196994300000004</v>
      </c>
      <c r="O104" s="11">
        <v>0.83499999999999996</v>
      </c>
      <c r="P104" s="11">
        <v>0.69</v>
      </c>
      <c r="Q104" s="11" t="s">
        <v>687</v>
      </c>
      <c r="R104" s="11">
        <v>0.72049999999999992</v>
      </c>
      <c r="S104" s="149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29"/>
      <c r="B105" s="3" t="s">
        <v>262</v>
      </c>
      <c r="C105" s="28"/>
      <c r="D105" s="23">
        <v>8.5498537999196836E-2</v>
      </c>
      <c r="E105" s="23">
        <v>2.8209474403026579E-2</v>
      </c>
      <c r="F105" s="23">
        <v>9.2357999112150629E-3</v>
      </c>
      <c r="G105" s="23">
        <v>4.0824829046386332E-2</v>
      </c>
      <c r="H105" s="23">
        <v>2.6394443859772177E-2</v>
      </c>
      <c r="I105" s="23">
        <v>1.6329931618554533E-2</v>
      </c>
      <c r="J105" s="23">
        <v>5.4772255750516656E-3</v>
      </c>
      <c r="K105" s="23">
        <v>8.1649658092772665E-3</v>
      </c>
      <c r="L105" s="23">
        <v>1.1690451944500097E-2</v>
      </c>
      <c r="M105" s="23">
        <v>1.8618986725025273E-2</v>
      </c>
      <c r="N105" s="23">
        <v>4.4146399580037403E-2</v>
      </c>
      <c r="O105" s="23">
        <v>2.3166067138525388E-2</v>
      </c>
      <c r="P105" s="23">
        <v>6.7527772064536515E-2</v>
      </c>
      <c r="Q105" s="23" t="s">
        <v>687</v>
      </c>
      <c r="R105" s="23">
        <v>1.2258330500792796E-2</v>
      </c>
      <c r="S105" s="202"/>
      <c r="T105" s="203"/>
      <c r="U105" s="203"/>
      <c r="V105" s="203"/>
      <c r="W105" s="203"/>
      <c r="X105" s="203"/>
      <c r="Y105" s="203"/>
      <c r="Z105" s="203"/>
      <c r="AA105" s="203"/>
      <c r="AB105" s="203"/>
      <c r="AC105" s="203"/>
      <c r="AD105" s="203"/>
      <c r="AE105" s="203"/>
      <c r="AF105" s="203"/>
      <c r="AG105" s="203"/>
      <c r="AH105" s="203"/>
      <c r="AI105" s="203"/>
      <c r="AJ105" s="203"/>
      <c r="AK105" s="203"/>
      <c r="AL105" s="203"/>
      <c r="AM105" s="203"/>
      <c r="AN105" s="203"/>
      <c r="AO105" s="203"/>
      <c r="AP105" s="203"/>
      <c r="AQ105" s="203"/>
      <c r="AR105" s="203"/>
      <c r="AS105" s="203"/>
      <c r="AT105" s="203"/>
      <c r="AU105" s="203"/>
      <c r="AV105" s="203"/>
      <c r="AW105" s="203"/>
      <c r="AX105" s="203"/>
      <c r="AY105" s="203"/>
      <c r="AZ105" s="203"/>
      <c r="BA105" s="203"/>
      <c r="BB105" s="203"/>
      <c r="BC105" s="203"/>
      <c r="BD105" s="203"/>
      <c r="BE105" s="203"/>
      <c r="BF105" s="203"/>
      <c r="BG105" s="203"/>
      <c r="BH105" s="203"/>
      <c r="BI105" s="203"/>
      <c r="BJ105" s="203"/>
      <c r="BK105" s="203"/>
      <c r="BL105" s="203"/>
      <c r="BM105" s="56"/>
    </row>
    <row r="106" spans="1:65">
      <c r="A106" s="29"/>
      <c r="B106" s="3" t="s">
        <v>86</v>
      </c>
      <c r="C106" s="28"/>
      <c r="D106" s="13">
        <v>0.12301947913553503</v>
      </c>
      <c r="E106" s="13">
        <v>4.2906171154552614E-2</v>
      </c>
      <c r="F106" s="13">
        <v>2.3705851928170079E-2</v>
      </c>
      <c r="G106" s="13">
        <v>5.6964877739143709E-2</v>
      </c>
      <c r="H106" s="13">
        <v>3.8910728048804188E-2</v>
      </c>
      <c r="I106" s="13">
        <v>2.4994793293705918E-2</v>
      </c>
      <c r="J106" s="13">
        <v>7.8809001079880089E-3</v>
      </c>
      <c r="K106" s="13">
        <v>1.2497396646852959E-2</v>
      </c>
      <c r="L106" s="13">
        <v>1.6740503977804435E-2</v>
      </c>
      <c r="M106" s="13">
        <v>3.0192951445986934E-2</v>
      </c>
      <c r="N106" s="13">
        <v>6.2965931616660586E-2</v>
      </c>
      <c r="O106" s="13">
        <v>2.7854990547325115E-2</v>
      </c>
      <c r="P106" s="13">
        <v>9.3788572311856264E-2</v>
      </c>
      <c r="Q106" s="13" t="s">
        <v>687</v>
      </c>
      <c r="R106" s="13">
        <v>1.7057046151381445E-2</v>
      </c>
      <c r="S106" s="149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29"/>
      <c r="B107" s="3" t="s">
        <v>263</v>
      </c>
      <c r="C107" s="28"/>
      <c r="D107" s="13">
        <v>2.1068982060282737E-2</v>
      </c>
      <c r="E107" s="13">
        <v>-3.4070316221264441E-2</v>
      </c>
      <c r="F107" s="13">
        <v>-0.42761370444505586</v>
      </c>
      <c r="G107" s="13">
        <v>5.2900868791178945E-2</v>
      </c>
      <c r="H107" s="13">
        <v>-3.4170846557911583E-3</v>
      </c>
      <c r="I107" s="13">
        <v>-4.0146184729902057E-2</v>
      </c>
      <c r="J107" s="13">
        <v>2.1068982060282737E-2</v>
      </c>
      <c r="K107" s="13">
        <v>-4.0146184729902057E-2</v>
      </c>
      <c r="L107" s="13">
        <v>2.5966195403497538E-2</v>
      </c>
      <c r="M107" s="13">
        <v>-9.4015531505264871E-2</v>
      </c>
      <c r="N107" s="13">
        <v>3.0053863386560797E-2</v>
      </c>
      <c r="O107" s="13">
        <v>0.22185472913208892</v>
      </c>
      <c r="P107" s="13">
        <v>5.7798082134393747E-2</v>
      </c>
      <c r="Q107" s="13" t="s">
        <v>687</v>
      </c>
      <c r="R107" s="13">
        <v>5.5839196797107471E-2</v>
      </c>
      <c r="S107" s="149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29"/>
      <c r="B108" s="45" t="s">
        <v>264</v>
      </c>
      <c r="C108" s="46"/>
      <c r="D108" s="44">
        <v>0</v>
      </c>
      <c r="E108" s="44">
        <v>0.81</v>
      </c>
      <c r="F108" s="44">
        <v>6.59</v>
      </c>
      <c r="G108" s="44" t="s">
        <v>265</v>
      </c>
      <c r="H108" s="44">
        <v>0.36</v>
      </c>
      <c r="I108" s="44">
        <v>0.9</v>
      </c>
      <c r="J108" s="44">
        <v>0</v>
      </c>
      <c r="K108" s="44">
        <v>0.9</v>
      </c>
      <c r="L108" s="44">
        <v>7.0000000000000007E-2</v>
      </c>
      <c r="M108" s="44">
        <v>1.69</v>
      </c>
      <c r="N108" s="44">
        <v>0.13</v>
      </c>
      <c r="O108" s="44">
        <v>2.95</v>
      </c>
      <c r="P108" s="44">
        <v>0.54</v>
      </c>
      <c r="Q108" s="44">
        <v>6.58</v>
      </c>
      <c r="R108" s="44">
        <v>0.51</v>
      </c>
      <c r="S108" s="149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B109" s="30" t="s">
        <v>324</v>
      </c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BM109" s="55"/>
    </row>
    <row r="110" spans="1:65">
      <c r="BM110" s="55"/>
    </row>
    <row r="111" spans="1:65" ht="15">
      <c r="B111" s="8" t="s">
        <v>552</v>
      </c>
      <c r="BM111" s="27" t="s">
        <v>66</v>
      </c>
    </row>
    <row r="112" spans="1:65" ht="15">
      <c r="A112" s="24" t="s">
        <v>16</v>
      </c>
      <c r="B112" s="18" t="s">
        <v>110</v>
      </c>
      <c r="C112" s="15" t="s">
        <v>111</v>
      </c>
      <c r="D112" s="16" t="s">
        <v>229</v>
      </c>
      <c r="E112" s="17" t="s">
        <v>229</v>
      </c>
      <c r="F112" s="17" t="s">
        <v>229</v>
      </c>
      <c r="G112" s="17" t="s">
        <v>229</v>
      </c>
      <c r="H112" s="17" t="s">
        <v>229</v>
      </c>
      <c r="I112" s="17" t="s">
        <v>229</v>
      </c>
      <c r="J112" s="17" t="s">
        <v>229</v>
      </c>
      <c r="K112" s="17" t="s">
        <v>229</v>
      </c>
      <c r="L112" s="17" t="s">
        <v>229</v>
      </c>
      <c r="M112" s="17" t="s">
        <v>229</v>
      </c>
      <c r="N112" s="17" t="s">
        <v>229</v>
      </c>
      <c r="O112" s="17" t="s">
        <v>229</v>
      </c>
      <c r="P112" s="17" t="s">
        <v>229</v>
      </c>
      <c r="Q112" s="17" t="s">
        <v>229</v>
      </c>
      <c r="R112" s="17" t="s">
        <v>229</v>
      </c>
      <c r="S112" s="17" t="s">
        <v>229</v>
      </c>
      <c r="T112" s="17" t="s">
        <v>229</v>
      </c>
      <c r="U112" s="17" t="s">
        <v>229</v>
      </c>
      <c r="V112" s="17" t="s">
        <v>229</v>
      </c>
      <c r="W112" s="17" t="s">
        <v>229</v>
      </c>
      <c r="X112" s="149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>
        <v>1</v>
      </c>
    </row>
    <row r="113" spans="1:65">
      <c r="A113" s="29"/>
      <c r="B113" s="19" t="s">
        <v>230</v>
      </c>
      <c r="C113" s="9" t="s">
        <v>230</v>
      </c>
      <c r="D113" s="147" t="s">
        <v>233</v>
      </c>
      <c r="E113" s="148" t="s">
        <v>234</v>
      </c>
      <c r="F113" s="148" t="s">
        <v>235</v>
      </c>
      <c r="G113" s="148" t="s">
        <v>238</v>
      </c>
      <c r="H113" s="148" t="s">
        <v>239</v>
      </c>
      <c r="I113" s="148" t="s">
        <v>240</v>
      </c>
      <c r="J113" s="148" t="s">
        <v>241</v>
      </c>
      <c r="K113" s="148" t="s">
        <v>242</v>
      </c>
      <c r="L113" s="148" t="s">
        <v>243</v>
      </c>
      <c r="M113" s="148" t="s">
        <v>244</v>
      </c>
      <c r="N113" s="148" t="s">
        <v>245</v>
      </c>
      <c r="O113" s="148" t="s">
        <v>246</v>
      </c>
      <c r="P113" s="148" t="s">
        <v>247</v>
      </c>
      <c r="Q113" s="148" t="s">
        <v>248</v>
      </c>
      <c r="R113" s="148" t="s">
        <v>249</v>
      </c>
      <c r="S113" s="148" t="s">
        <v>250</v>
      </c>
      <c r="T113" s="148" t="s">
        <v>284</v>
      </c>
      <c r="U113" s="148" t="s">
        <v>253</v>
      </c>
      <c r="V113" s="148" t="s">
        <v>254</v>
      </c>
      <c r="W113" s="148" t="s">
        <v>299</v>
      </c>
      <c r="X113" s="149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 t="s">
        <v>3</v>
      </c>
    </row>
    <row r="114" spans="1:65">
      <c r="A114" s="29"/>
      <c r="B114" s="19"/>
      <c r="C114" s="9"/>
      <c r="D114" s="10" t="s">
        <v>287</v>
      </c>
      <c r="E114" s="11" t="s">
        <v>287</v>
      </c>
      <c r="F114" s="11" t="s">
        <v>288</v>
      </c>
      <c r="G114" s="11" t="s">
        <v>317</v>
      </c>
      <c r="H114" s="11" t="s">
        <v>287</v>
      </c>
      <c r="I114" s="11" t="s">
        <v>287</v>
      </c>
      <c r="J114" s="11" t="s">
        <v>287</v>
      </c>
      <c r="K114" s="11" t="s">
        <v>287</v>
      </c>
      <c r="L114" s="11" t="s">
        <v>287</v>
      </c>
      <c r="M114" s="11" t="s">
        <v>287</v>
      </c>
      <c r="N114" s="11" t="s">
        <v>317</v>
      </c>
      <c r="O114" s="11" t="s">
        <v>317</v>
      </c>
      <c r="P114" s="11" t="s">
        <v>317</v>
      </c>
      <c r="Q114" s="11" t="s">
        <v>287</v>
      </c>
      <c r="R114" s="11" t="s">
        <v>287</v>
      </c>
      <c r="S114" s="11" t="s">
        <v>287</v>
      </c>
      <c r="T114" s="11" t="s">
        <v>317</v>
      </c>
      <c r="U114" s="11" t="s">
        <v>288</v>
      </c>
      <c r="V114" s="11" t="s">
        <v>287</v>
      </c>
      <c r="W114" s="11" t="s">
        <v>288</v>
      </c>
      <c r="X114" s="149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2</v>
      </c>
    </row>
    <row r="115" spans="1:65">
      <c r="A115" s="29"/>
      <c r="B115" s="19"/>
      <c r="C115" s="9"/>
      <c r="D115" s="25" t="s">
        <v>318</v>
      </c>
      <c r="E115" s="25" t="s">
        <v>319</v>
      </c>
      <c r="F115" s="25" t="s">
        <v>319</v>
      </c>
      <c r="G115" s="25" t="s">
        <v>320</v>
      </c>
      <c r="H115" s="25" t="s">
        <v>320</v>
      </c>
      <c r="I115" s="25" t="s">
        <v>320</v>
      </c>
      <c r="J115" s="25" t="s">
        <v>320</v>
      </c>
      <c r="K115" s="25" t="s">
        <v>320</v>
      </c>
      <c r="L115" s="25" t="s">
        <v>320</v>
      </c>
      <c r="M115" s="25" t="s">
        <v>320</v>
      </c>
      <c r="N115" s="25" t="s">
        <v>318</v>
      </c>
      <c r="O115" s="25" t="s">
        <v>320</v>
      </c>
      <c r="P115" s="25" t="s">
        <v>318</v>
      </c>
      <c r="Q115" s="25" t="s">
        <v>320</v>
      </c>
      <c r="R115" s="25" t="s">
        <v>318</v>
      </c>
      <c r="S115" s="25" t="s">
        <v>290</v>
      </c>
      <c r="T115" s="25" t="s">
        <v>321</v>
      </c>
      <c r="U115" s="25" t="s">
        <v>318</v>
      </c>
      <c r="V115" s="25" t="s">
        <v>259</v>
      </c>
      <c r="W115" s="25" t="s">
        <v>320</v>
      </c>
      <c r="X115" s="149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>
        <v>3</v>
      </c>
    </row>
    <row r="116" spans="1:65">
      <c r="A116" s="29"/>
      <c r="B116" s="18">
        <v>1</v>
      </c>
      <c r="C116" s="14">
        <v>1</v>
      </c>
      <c r="D116" s="21">
        <v>8.7899999999999991</v>
      </c>
      <c r="E116" s="21">
        <v>8.3727728340435519</v>
      </c>
      <c r="F116" s="143">
        <v>11.705170000000001</v>
      </c>
      <c r="G116" s="21">
        <v>10.199999999999999</v>
      </c>
      <c r="H116" s="21">
        <v>9.5399999999999991</v>
      </c>
      <c r="I116" s="21">
        <v>8.5500000000000007</v>
      </c>
      <c r="J116" s="21">
        <v>9</v>
      </c>
      <c r="K116" s="21">
        <v>9.5399999999999991</v>
      </c>
      <c r="L116" s="21">
        <v>8.94</v>
      </c>
      <c r="M116" s="21">
        <v>8.76</v>
      </c>
      <c r="N116" s="21">
        <v>9.013500282639999</v>
      </c>
      <c r="O116" s="21">
        <v>8.9700000000000006</v>
      </c>
      <c r="P116" s="21">
        <v>9.77</v>
      </c>
      <c r="Q116" s="21">
        <v>9.11</v>
      </c>
      <c r="R116" s="143">
        <v>10</v>
      </c>
      <c r="S116" s="21">
        <v>8.9600000000000009</v>
      </c>
      <c r="T116" s="143">
        <v>11.3</v>
      </c>
      <c r="U116" s="143" t="s">
        <v>103</v>
      </c>
      <c r="V116" s="21">
        <v>9.4</v>
      </c>
      <c r="W116" s="143">
        <v>3.3</v>
      </c>
      <c r="X116" s="149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1</v>
      </c>
    </row>
    <row r="117" spans="1:65">
      <c r="A117" s="29"/>
      <c r="B117" s="19">
        <v>1</v>
      </c>
      <c r="C117" s="9">
        <v>2</v>
      </c>
      <c r="D117" s="11">
        <v>8.73</v>
      </c>
      <c r="E117" s="11">
        <v>8.1808984496377626</v>
      </c>
      <c r="F117" s="144">
        <v>11.927641999999999</v>
      </c>
      <c r="G117" s="11">
        <v>10.1</v>
      </c>
      <c r="H117" s="11">
        <v>10.19</v>
      </c>
      <c r="I117" s="11">
        <v>8.6199999999999992</v>
      </c>
      <c r="J117" s="11">
        <v>9.15</v>
      </c>
      <c r="K117" s="11">
        <v>8.94</v>
      </c>
      <c r="L117" s="11">
        <v>8.4600000000000009</v>
      </c>
      <c r="M117" s="11">
        <v>8.69</v>
      </c>
      <c r="N117" s="11">
        <v>9.0355040727000002</v>
      </c>
      <c r="O117" s="11">
        <v>8.9700000000000006</v>
      </c>
      <c r="P117" s="11">
        <v>9.68</v>
      </c>
      <c r="Q117" s="11">
        <v>8.68</v>
      </c>
      <c r="R117" s="144">
        <v>10</v>
      </c>
      <c r="S117" s="11">
        <v>9.01</v>
      </c>
      <c r="T117" s="144">
        <v>10.3</v>
      </c>
      <c r="U117" s="144" t="s">
        <v>103</v>
      </c>
      <c r="V117" s="11">
        <v>9.3000000000000007</v>
      </c>
      <c r="W117" s="144">
        <v>4.6719999999999997</v>
      </c>
      <c r="X117" s="149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26</v>
      </c>
    </row>
    <row r="118" spans="1:65">
      <c r="A118" s="29"/>
      <c r="B118" s="19">
        <v>1</v>
      </c>
      <c r="C118" s="9">
        <v>3</v>
      </c>
      <c r="D118" s="11">
        <v>9.08</v>
      </c>
      <c r="E118" s="11">
        <v>8.6320272552929111</v>
      </c>
      <c r="F118" s="144">
        <v>12.46988</v>
      </c>
      <c r="G118" s="145">
        <v>9.64</v>
      </c>
      <c r="H118" s="11">
        <v>9.61</v>
      </c>
      <c r="I118" s="11">
        <v>8.0500000000000007</v>
      </c>
      <c r="J118" s="11">
        <v>9.0399999999999991</v>
      </c>
      <c r="K118" s="11">
        <v>8.48</v>
      </c>
      <c r="L118" s="11">
        <v>8.31</v>
      </c>
      <c r="M118" s="11">
        <v>8.86</v>
      </c>
      <c r="N118" s="11">
        <v>9.49701801384</v>
      </c>
      <c r="O118" s="11">
        <v>8.9700000000000006</v>
      </c>
      <c r="P118" s="11">
        <v>9.7899999999999991</v>
      </c>
      <c r="Q118" s="11">
        <v>8.52</v>
      </c>
      <c r="R118" s="144">
        <v>10</v>
      </c>
      <c r="S118" s="11">
        <v>8.9700000000000006</v>
      </c>
      <c r="T118" s="144">
        <v>11.1</v>
      </c>
      <c r="U118" s="144" t="s">
        <v>103</v>
      </c>
      <c r="V118" s="11">
        <v>9.1</v>
      </c>
      <c r="W118" s="144">
        <v>4.7519999999999998</v>
      </c>
      <c r="X118" s="149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16</v>
      </c>
    </row>
    <row r="119" spans="1:65">
      <c r="A119" s="29"/>
      <c r="B119" s="19">
        <v>1</v>
      </c>
      <c r="C119" s="9">
        <v>4</v>
      </c>
      <c r="D119" s="11">
        <v>8.82</v>
      </c>
      <c r="E119" s="11">
        <v>8.6980384303310601</v>
      </c>
      <c r="F119" s="144">
        <v>11.587999999999999</v>
      </c>
      <c r="G119" s="11">
        <v>10.1</v>
      </c>
      <c r="H119" s="11">
        <v>9.9600000000000009</v>
      </c>
      <c r="I119" s="11">
        <v>8.61</v>
      </c>
      <c r="J119" s="11">
        <v>9.41</v>
      </c>
      <c r="K119" s="11">
        <v>8.7799999999999994</v>
      </c>
      <c r="L119" s="11">
        <v>8.4</v>
      </c>
      <c r="M119" s="11">
        <v>8.4600000000000009</v>
      </c>
      <c r="N119" s="11">
        <v>9.2651599745599995</v>
      </c>
      <c r="O119" s="11">
        <v>9.9700000000000006</v>
      </c>
      <c r="P119" s="11">
        <v>9.4499999999999993</v>
      </c>
      <c r="Q119" s="145">
        <v>9.7100000000000009</v>
      </c>
      <c r="R119" s="144">
        <v>10</v>
      </c>
      <c r="S119" s="145">
        <v>9.3800000000000008</v>
      </c>
      <c r="T119" s="144">
        <v>10.3</v>
      </c>
      <c r="U119" s="144" t="s">
        <v>103</v>
      </c>
      <c r="V119" s="11">
        <v>9.6</v>
      </c>
      <c r="W119" s="144">
        <v>5.4729999999999999</v>
      </c>
      <c r="X119" s="149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7">
        <v>9.0964106664187181</v>
      </c>
    </row>
    <row r="120" spans="1:65">
      <c r="A120" s="29"/>
      <c r="B120" s="19">
        <v>1</v>
      </c>
      <c r="C120" s="9">
        <v>5</v>
      </c>
      <c r="D120" s="11">
        <v>9.17</v>
      </c>
      <c r="E120" s="11">
        <v>8.356969694498753</v>
      </c>
      <c r="F120" s="144">
        <v>11.336098</v>
      </c>
      <c r="G120" s="11">
        <v>10</v>
      </c>
      <c r="H120" s="11">
        <v>9.68</v>
      </c>
      <c r="I120" s="11">
        <v>8.7799999999999994</v>
      </c>
      <c r="J120" s="11">
        <v>9.31</v>
      </c>
      <c r="K120" s="11">
        <v>9.16</v>
      </c>
      <c r="L120" s="11">
        <v>9.14</v>
      </c>
      <c r="M120" s="11">
        <v>9.3699999999999992</v>
      </c>
      <c r="N120" s="11">
        <v>9.5685719484599989</v>
      </c>
      <c r="O120" s="11">
        <v>7.97</v>
      </c>
      <c r="P120" s="11">
        <v>9.6999999999999993</v>
      </c>
      <c r="Q120" s="11">
        <v>8.44</v>
      </c>
      <c r="R120" s="144">
        <v>10</v>
      </c>
      <c r="S120" s="11">
        <v>8.89</v>
      </c>
      <c r="T120" s="144">
        <v>11</v>
      </c>
      <c r="U120" s="144" t="s">
        <v>103</v>
      </c>
      <c r="V120" s="11">
        <v>9.1999999999999993</v>
      </c>
      <c r="W120" s="144">
        <v>5.1059999999999999</v>
      </c>
      <c r="X120" s="149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7">
        <v>80</v>
      </c>
    </row>
    <row r="121" spans="1:65">
      <c r="A121" s="29"/>
      <c r="B121" s="19">
        <v>1</v>
      </c>
      <c r="C121" s="9">
        <v>6</v>
      </c>
      <c r="D121" s="11">
        <v>8.8000000000000007</v>
      </c>
      <c r="E121" s="11">
        <v>8.6415562298374606</v>
      </c>
      <c r="F121" s="144">
        <v>12.764947000000001</v>
      </c>
      <c r="G121" s="11">
        <v>9.9600000000000009</v>
      </c>
      <c r="H121" s="11">
        <v>9.56</v>
      </c>
      <c r="I121" s="11">
        <v>9.08</v>
      </c>
      <c r="J121" s="11">
        <v>9.19</v>
      </c>
      <c r="K121" s="11">
        <v>9.2200000000000006</v>
      </c>
      <c r="L121" s="11">
        <v>9.0299999999999994</v>
      </c>
      <c r="M121" s="11">
        <v>8.5299999999999994</v>
      </c>
      <c r="N121" s="11">
        <v>9.406942791843333</v>
      </c>
      <c r="O121" s="11">
        <v>8.9700000000000006</v>
      </c>
      <c r="P121" s="11">
        <v>9.66</v>
      </c>
      <c r="Q121" s="11">
        <v>8.57</v>
      </c>
      <c r="R121" s="144">
        <v>10</v>
      </c>
      <c r="S121" s="11">
        <v>9.0299999999999994</v>
      </c>
      <c r="T121" s="144">
        <v>10.8</v>
      </c>
      <c r="U121" s="144" t="s">
        <v>103</v>
      </c>
      <c r="V121" s="11">
        <v>9.5</v>
      </c>
      <c r="W121" s="144">
        <v>4.3890000000000002</v>
      </c>
      <c r="X121" s="149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29"/>
      <c r="B122" s="20" t="s">
        <v>260</v>
      </c>
      <c r="C122" s="12"/>
      <c r="D122" s="22">
        <v>8.8983333333333334</v>
      </c>
      <c r="E122" s="22">
        <v>8.4803771489402511</v>
      </c>
      <c r="F122" s="22">
        <v>11.965289500000003</v>
      </c>
      <c r="G122" s="22">
        <v>10</v>
      </c>
      <c r="H122" s="22">
        <v>9.7566666666666659</v>
      </c>
      <c r="I122" s="22">
        <v>8.6150000000000002</v>
      </c>
      <c r="J122" s="22">
        <v>9.1833333333333318</v>
      </c>
      <c r="K122" s="22">
        <v>9.0199999999999978</v>
      </c>
      <c r="L122" s="22">
        <v>8.7133333333333329</v>
      </c>
      <c r="M122" s="22">
        <v>8.7783333333333324</v>
      </c>
      <c r="N122" s="22">
        <v>9.2977828473405548</v>
      </c>
      <c r="O122" s="22">
        <v>8.9700000000000006</v>
      </c>
      <c r="P122" s="22">
        <v>9.6749999999999989</v>
      </c>
      <c r="Q122" s="22">
        <v>8.8383333333333329</v>
      </c>
      <c r="R122" s="22">
        <v>10</v>
      </c>
      <c r="S122" s="22">
        <v>9.0400000000000009</v>
      </c>
      <c r="T122" s="22">
        <v>10.799999999999999</v>
      </c>
      <c r="U122" s="22" t="s">
        <v>687</v>
      </c>
      <c r="V122" s="22">
        <v>9.3500000000000014</v>
      </c>
      <c r="W122" s="22">
        <v>4.6153333333333331</v>
      </c>
      <c r="X122" s="149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29"/>
      <c r="B123" s="3" t="s">
        <v>261</v>
      </c>
      <c r="C123" s="28"/>
      <c r="D123" s="11">
        <v>8.81</v>
      </c>
      <c r="E123" s="11">
        <v>8.5024000446682315</v>
      </c>
      <c r="F123" s="11">
        <v>11.816406000000001</v>
      </c>
      <c r="G123" s="11">
        <v>10.050000000000001</v>
      </c>
      <c r="H123" s="11">
        <v>9.6449999999999996</v>
      </c>
      <c r="I123" s="11">
        <v>8.6149999999999984</v>
      </c>
      <c r="J123" s="11">
        <v>9.17</v>
      </c>
      <c r="K123" s="11">
        <v>9.0500000000000007</v>
      </c>
      <c r="L123" s="11">
        <v>8.6999999999999993</v>
      </c>
      <c r="M123" s="11">
        <v>8.7249999999999996</v>
      </c>
      <c r="N123" s="11">
        <v>9.3360513832016672</v>
      </c>
      <c r="O123" s="11">
        <v>8.9700000000000006</v>
      </c>
      <c r="P123" s="11">
        <v>9.69</v>
      </c>
      <c r="Q123" s="11">
        <v>8.625</v>
      </c>
      <c r="R123" s="11">
        <v>10</v>
      </c>
      <c r="S123" s="11">
        <v>8.99</v>
      </c>
      <c r="T123" s="11">
        <v>10.9</v>
      </c>
      <c r="U123" s="11" t="s">
        <v>687</v>
      </c>
      <c r="V123" s="11">
        <v>9.3500000000000014</v>
      </c>
      <c r="W123" s="11">
        <v>4.7119999999999997</v>
      </c>
      <c r="X123" s="149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29"/>
      <c r="B124" s="3" t="s">
        <v>262</v>
      </c>
      <c r="C124" s="28"/>
      <c r="D124" s="23">
        <v>0.18037923014212759</v>
      </c>
      <c r="E124" s="23">
        <v>0.20632424192244594</v>
      </c>
      <c r="F124" s="23">
        <v>0.54797308127598787</v>
      </c>
      <c r="G124" s="23">
        <v>0.19555050498528462</v>
      </c>
      <c r="H124" s="23">
        <v>0.26158491291866726</v>
      </c>
      <c r="I124" s="23">
        <v>0.3367343166355336</v>
      </c>
      <c r="J124" s="23">
        <v>0.15667375870472613</v>
      </c>
      <c r="K124" s="23">
        <v>0.37029717795305955</v>
      </c>
      <c r="L124" s="23">
        <v>0.36296923652930485</v>
      </c>
      <c r="M124" s="23">
        <v>0.32492563251714451</v>
      </c>
      <c r="N124" s="23">
        <v>0.2347800103872221</v>
      </c>
      <c r="O124" s="23">
        <v>0.6324555320336761</v>
      </c>
      <c r="P124" s="23">
        <v>0.12144957801491119</v>
      </c>
      <c r="Q124" s="23">
        <v>0.48799248628095393</v>
      </c>
      <c r="R124" s="23">
        <v>0</v>
      </c>
      <c r="S124" s="23">
        <v>0.17343586710943049</v>
      </c>
      <c r="T124" s="23">
        <v>0.41952353926806035</v>
      </c>
      <c r="U124" s="23" t="s">
        <v>687</v>
      </c>
      <c r="V124" s="23">
        <v>0.18708286933869714</v>
      </c>
      <c r="W124" s="23">
        <v>0.74559551143141178</v>
      </c>
      <c r="X124" s="202"/>
      <c r="Y124" s="203"/>
      <c r="Z124" s="203"/>
      <c r="AA124" s="203"/>
      <c r="AB124" s="203"/>
      <c r="AC124" s="203"/>
      <c r="AD124" s="203"/>
      <c r="AE124" s="203"/>
      <c r="AF124" s="203"/>
      <c r="AG124" s="203"/>
      <c r="AH124" s="203"/>
      <c r="AI124" s="203"/>
      <c r="AJ124" s="203"/>
      <c r="AK124" s="203"/>
      <c r="AL124" s="203"/>
      <c r="AM124" s="203"/>
      <c r="AN124" s="203"/>
      <c r="AO124" s="203"/>
      <c r="AP124" s="203"/>
      <c r="AQ124" s="203"/>
      <c r="AR124" s="203"/>
      <c r="AS124" s="203"/>
      <c r="AT124" s="203"/>
      <c r="AU124" s="203"/>
      <c r="AV124" s="203"/>
      <c r="AW124" s="203"/>
      <c r="AX124" s="203"/>
      <c r="AY124" s="203"/>
      <c r="AZ124" s="203"/>
      <c r="BA124" s="203"/>
      <c r="BB124" s="203"/>
      <c r="BC124" s="203"/>
      <c r="BD124" s="203"/>
      <c r="BE124" s="203"/>
      <c r="BF124" s="203"/>
      <c r="BG124" s="203"/>
      <c r="BH124" s="203"/>
      <c r="BI124" s="203"/>
      <c r="BJ124" s="203"/>
      <c r="BK124" s="203"/>
      <c r="BL124" s="203"/>
      <c r="BM124" s="56"/>
    </row>
    <row r="125" spans="1:65">
      <c r="A125" s="29"/>
      <c r="B125" s="3" t="s">
        <v>86</v>
      </c>
      <c r="C125" s="28"/>
      <c r="D125" s="13">
        <v>2.0271125320336494E-2</v>
      </c>
      <c r="E125" s="13">
        <v>2.4329606843986794E-2</v>
      </c>
      <c r="F125" s="13">
        <v>4.5796892860468418E-2</v>
      </c>
      <c r="G125" s="13">
        <v>1.9555050498528462E-2</v>
      </c>
      <c r="H125" s="13">
        <v>2.6810889605603069E-2</v>
      </c>
      <c r="I125" s="13">
        <v>3.9086978135291189E-2</v>
      </c>
      <c r="J125" s="13">
        <v>1.7060663379824991E-2</v>
      </c>
      <c r="K125" s="13">
        <v>4.1052902212090868E-2</v>
      </c>
      <c r="L125" s="13">
        <v>4.1656760121955419E-2</v>
      </c>
      <c r="M125" s="13">
        <v>3.7014501520844262E-2</v>
      </c>
      <c r="N125" s="13">
        <v>2.5251182377783347E-2</v>
      </c>
      <c r="O125" s="13">
        <v>7.0507863102973925E-2</v>
      </c>
      <c r="P125" s="13">
        <v>1.255292796019754E-2</v>
      </c>
      <c r="Q125" s="13">
        <v>5.521317966595745E-2</v>
      </c>
      <c r="R125" s="13">
        <v>0</v>
      </c>
      <c r="S125" s="13">
        <v>1.9185383529804256E-2</v>
      </c>
      <c r="T125" s="13">
        <v>3.8844772154450036E-2</v>
      </c>
      <c r="U125" s="13" t="s">
        <v>687</v>
      </c>
      <c r="V125" s="13">
        <v>2.0008863030876695E-2</v>
      </c>
      <c r="W125" s="13">
        <v>0.16154748911557384</v>
      </c>
      <c r="X125" s="149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29"/>
      <c r="B126" s="3" t="s">
        <v>263</v>
      </c>
      <c r="C126" s="28"/>
      <c r="D126" s="13">
        <v>-2.1775328791676984E-2</v>
      </c>
      <c r="E126" s="13">
        <v>-6.7722702950591462E-2</v>
      </c>
      <c r="F126" s="13">
        <v>0.31538580862145382</v>
      </c>
      <c r="G126" s="13">
        <v>9.9334711977886903E-2</v>
      </c>
      <c r="H126" s="13">
        <v>7.2584233986424884E-2</v>
      </c>
      <c r="I126" s="13">
        <v>-5.2923145631050383E-2</v>
      </c>
      <c r="J126" s="13">
        <v>9.5557104996926157E-3</v>
      </c>
      <c r="K126" s="13">
        <v>-8.4000897959461973E-3</v>
      </c>
      <c r="L126" s="13">
        <v>-4.2113020963267855E-2</v>
      </c>
      <c r="M126" s="13">
        <v>-3.4967345335411681E-2</v>
      </c>
      <c r="N126" s="13">
        <v>2.2137542851406566E-2</v>
      </c>
      <c r="O126" s="13">
        <v>-1.389676335583534E-2</v>
      </c>
      <c r="P126" s="13">
        <v>6.3606333838605478E-2</v>
      </c>
      <c r="Q126" s="13">
        <v>-2.8371337063544333E-2</v>
      </c>
      <c r="R126" s="13">
        <v>9.9334711977886903E-2</v>
      </c>
      <c r="S126" s="13">
        <v>-6.2014203719901184E-3</v>
      </c>
      <c r="T126" s="13">
        <v>0.18728148893611785</v>
      </c>
      <c r="U126" s="13" t="s">
        <v>687</v>
      </c>
      <c r="V126" s="13">
        <v>2.7877955699324497E-2</v>
      </c>
      <c r="W126" s="13">
        <v>-0.4926203859318059</v>
      </c>
      <c r="X126" s="149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A127" s="29"/>
      <c r="B127" s="45" t="s">
        <v>264</v>
      </c>
      <c r="C127" s="46"/>
      <c r="D127" s="44">
        <v>0.25</v>
      </c>
      <c r="E127" s="44">
        <v>1.1000000000000001</v>
      </c>
      <c r="F127" s="44">
        <v>6.02</v>
      </c>
      <c r="G127" s="44">
        <v>2</v>
      </c>
      <c r="H127" s="44">
        <v>1.51</v>
      </c>
      <c r="I127" s="44">
        <v>0.83</v>
      </c>
      <c r="J127" s="44">
        <v>0.33</v>
      </c>
      <c r="K127" s="44">
        <v>0</v>
      </c>
      <c r="L127" s="44">
        <v>0.63</v>
      </c>
      <c r="M127" s="44">
        <v>0.49</v>
      </c>
      <c r="N127" s="44">
        <v>0.56999999999999995</v>
      </c>
      <c r="O127" s="44">
        <v>0.1</v>
      </c>
      <c r="P127" s="44">
        <v>1.34</v>
      </c>
      <c r="Q127" s="44">
        <v>0.37</v>
      </c>
      <c r="R127" s="44" t="s">
        <v>265</v>
      </c>
      <c r="S127" s="44">
        <v>0.04</v>
      </c>
      <c r="T127" s="44">
        <v>3.64</v>
      </c>
      <c r="U127" s="44">
        <v>13.32</v>
      </c>
      <c r="V127" s="44">
        <v>0.67</v>
      </c>
      <c r="W127" s="44">
        <v>9</v>
      </c>
      <c r="X127" s="149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5"/>
    </row>
    <row r="128" spans="1:65">
      <c r="B128" s="30" t="s">
        <v>325</v>
      </c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BM128" s="55"/>
    </row>
    <row r="129" spans="1:65">
      <c r="BM129" s="55"/>
    </row>
    <row r="130" spans="1:65" ht="15">
      <c r="B130" s="8" t="s">
        <v>553</v>
      </c>
      <c r="BM130" s="27" t="s">
        <v>66</v>
      </c>
    </row>
    <row r="131" spans="1:65" ht="15">
      <c r="A131" s="24" t="s">
        <v>50</v>
      </c>
      <c r="B131" s="18" t="s">
        <v>110</v>
      </c>
      <c r="C131" s="15" t="s">
        <v>111</v>
      </c>
      <c r="D131" s="16" t="s">
        <v>229</v>
      </c>
      <c r="E131" s="17" t="s">
        <v>229</v>
      </c>
      <c r="F131" s="17" t="s">
        <v>229</v>
      </c>
      <c r="G131" s="17" t="s">
        <v>229</v>
      </c>
      <c r="H131" s="17" t="s">
        <v>229</v>
      </c>
      <c r="I131" s="17" t="s">
        <v>229</v>
      </c>
      <c r="J131" s="17" t="s">
        <v>229</v>
      </c>
      <c r="K131" s="17" t="s">
        <v>229</v>
      </c>
      <c r="L131" s="17" t="s">
        <v>229</v>
      </c>
      <c r="M131" s="17" t="s">
        <v>229</v>
      </c>
      <c r="N131" s="17" t="s">
        <v>229</v>
      </c>
      <c r="O131" s="17" t="s">
        <v>229</v>
      </c>
      <c r="P131" s="17" t="s">
        <v>229</v>
      </c>
      <c r="Q131" s="17" t="s">
        <v>229</v>
      </c>
      <c r="R131" s="17" t="s">
        <v>229</v>
      </c>
      <c r="S131" s="17" t="s">
        <v>229</v>
      </c>
      <c r="T131" s="17" t="s">
        <v>229</v>
      </c>
      <c r="U131" s="17" t="s">
        <v>229</v>
      </c>
      <c r="V131" s="17" t="s">
        <v>229</v>
      </c>
      <c r="W131" s="17" t="s">
        <v>229</v>
      </c>
      <c r="X131" s="149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1</v>
      </c>
    </row>
    <row r="132" spans="1:65">
      <c r="A132" s="29"/>
      <c r="B132" s="19" t="s">
        <v>230</v>
      </c>
      <c r="C132" s="9" t="s">
        <v>230</v>
      </c>
      <c r="D132" s="147" t="s">
        <v>233</v>
      </c>
      <c r="E132" s="148" t="s">
        <v>234</v>
      </c>
      <c r="F132" s="148" t="s">
        <v>235</v>
      </c>
      <c r="G132" s="148" t="s">
        <v>238</v>
      </c>
      <c r="H132" s="148" t="s">
        <v>239</v>
      </c>
      <c r="I132" s="148" t="s">
        <v>240</v>
      </c>
      <c r="J132" s="148" t="s">
        <v>241</v>
      </c>
      <c r="K132" s="148" t="s">
        <v>242</v>
      </c>
      <c r="L132" s="148" t="s">
        <v>243</v>
      </c>
      <c r="M132" s="148" t="s">
        <v>244</v>
      </c>
      <c r="N132" s="148" t="s">
        <v>245</v>
      </c>
      <c r="O132" s="148" t="s">
        <v>246</v>
      </c>
      <c r="P132" s="148" t="s">
        <v>247</v>
      </c>
      <c r="Q132" s="148" t="s">
        <v>248</v>
      </c>
      <c r="R132" s="148" t="s">
        <v>249</v>
      </c>
      <c r="S132" s="148" t="s">
        <v>250</v>
      </c>
      <c r="T132" s="148" t="s">
        <v>284</v>
      </c>
      <c r="U132" s="148" t="s">
        <v>253</v>
      </c>
      <c r="V132" s="148" t="s">
        <v>254</v>
      </c>
      <c r="W132" s="148" t="s">
        <v>299</v>
      </c>
      <c r="X132" s="149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 t="s">
        <v>1</v>
      </c>
    </row>
    <row r="133" spans="1:65">
      <c r="A133" s="29"/>
      <c r="B133" s="19"/>
      <c r="C133" s="9"/>
      <c r="D133" s="10" t="s">
        <v>288</v>
      </c>
      <c r="E133" s="11" t="s">
        <v>287</v>
      </c>
      <c r="F133" s="11" t="s">
        <v>288</v>
      </c>
      <c r="G133" s="11" t="s">
        <v>317</v>
      </c>
      <c r="H133" s="11" t="s">
        <v>317</v>
      </c>
      <c r="I133" s="11" t="s">
        <v>287</v>
      </c>
      <c r="J133" s="11" t="s">
        <v>287</v>
      </c>
      <c r="K133" s="11" t="s">
        <v>287</v>
      </c>
      <c r="L133" s="11" t="s">
        <v>287</v>
      </c>
      <c r="M133" s="11" t="s">
        <v>287</v>
      </c>
      <c r="N133" s="11" t="s">
        <v>317</v>
      </c>
      <c r="O133" s="11" t="s">
        <v>317</v>
      </c>
      <c r="P133" s="11" t="s">
        <v>317</v>
      </c>
      <c r="Q133" s="11" t="s">
        <v>287</v>
      </c>
      <c r="R133" s="11" t="s">
        <v>287</v>
      </c>
      <c r="S133" s="11" t="s">
        <v>287</v>
      </c>
      <c r="T133" s="11" t="s">
        <v>317</v>
      </c>
      <c r="U133" s="11" t="s">
        <v>288</v>
      </c>
      <c r="V133" s="11" t="s">
        <v>288</v>
      </c>
      <c r="W133" s="11" t="s">
        <v>288</v>
      </c>
      <c r="X133" s="149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3</v>
      </c>
    </row>
    <row r="134" spans="1:65">
      <c r="A134" s="29"/>
      <c r="B134" s="19"/>
      <c r="C134" s="9"/>
      <c r="D134" s="25" t="s">
        <v>318</v>
      </c>
      <c r="E134" s="25" t="s">
        <v>319</v>
      </c>
      <c r="F134" s="25" t="s">
        <v>319</v>
      </c>
      <c r="G134" s="25" t="s">
        <v>320</v>
      </c>
      <c r="H134" s="25" t="s">
        <v>320</v>
      </c>
      <c r="I134" s="25" t="s">
        <v>320</v>
      </c>
      <c r="J134" s="25" t="s">
        <v>320</v>
      </c>
      <c r="K134" s="25" t="s">
        <v>320</v>
      </c>
      <c r="L134" s="25" t="s">
        <v>320</v>
      </c>
      <c r="M134" s="25" t="s">
        <v>320</v>
      </c>
      <c r="N134" s="25" t="s">
        <v>318</v>
      </c>
      <c r="O134" s="25" t="s">
        <v>320</v>
      </c>
      <c r="P134" s="25" t="s">
        <v>318</v>
      </c>
      <c r="Q134" s="25" t="s">
        <v>320</v>
      </c>
      <c r="R134" s="25" t="s">
        <v>318</v>
      </c>
      <c r="S134" s="25" t="s">
        <v>290</v>
      </c>
      <c r="T134" s="25" t="s">
        <v>321</v>
      </c>
      <c r="U134" s="25" t="s">
        <v>318</v>
      </c>
      <c r="V134" s="25" t="s">
        <v>259</v>
      </c>
      <c r="W134" s="25" t="s">
        <v>320</v>
      </c>
      <c r="X134" s="149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3</v>
      </c>
    </row>
    <row r="135" spans="1:65">
      <c r="A135" s="29"/>
      <c r="B135" s="18">
        <v>1</v>
      </c>
      <c r="C135" s="14">
        <v>1</v>
      </c>
      <c r="D135" s="200">
        <v>0.15</v>
      </c>
      <c r="E135" s="200">
        <v>0.15016537697599036</v>
      </c>
      <c r="F135" s="200">
        <v>0.15911500000000001</v>
      </c>
      <c r="G135" s="201">
        <v>0.18</v>
      </c>
      <c r="H135" s="200">
        <v>0.17</v>
      </c>
      <c r="I135" s="200">
        <v>0.16</v>
      </c>
      <c r="J135" s="201">
        <v>0.17</v>
      </c>
      <c r="K135" s="200">
        <v>0.16</v>
      </c>
      <c r="L135" s="200">
        <v>0.16</v>
      </c>
      <c r="M135" s="200">
        <v>0.16</v>
      </c>
      <c r="N135" s="200">
        <v>0.16846229676631336</v>
      </c>
      <c r="O135" s="200">
        <v>0.16370000000000001</v>
      </c>
      <c r="P135" s="200">
        <v>0.16999999999999998</v>
      </c>
      <c r="Q135" s="200">
        <v>0.16</v>
      </c>
      <c r="R135" s="201">
        <v>0.19</v>
      </c>
      <c r="S135" s="201">
        <v>0.14000000000000001</v>
      </c>
      <c r="T135" s="200">
        <v>0.16</v>
      </c>
      <c r="U135" s="200">
        <v>0.16</v>
      </c>
      <c r="V135" s="200">
        <v>0.16</v>
      </c>
      <c r="W135" s="209">
        <v>0.14064950000000004</v>
      </c>
      <c r="X135" s="202"/>
      <c r="Y135" s="203"/>
      <c r="Z135" s="203"/>
      <c r="AA135" s="203"/>
      <c r="AB135" s="203"/>
      <c r="AC135" s="203"/>
      <c r="AD135" s="203"/>
      <c r="AE135" s="203"/>
      <c r="AF135" s="203"/>
      <c r="AG135" s="203"/>
      <c r="AH135" s="203"/>
      <c r="AI135" s="203"/>
      <c r="AJ135" s="203"/>
      <c r="AK135" s="203"/>
      <c r="AL135" s="203"/>
      <c r="AM135" s="203"/>
      <c r="AN135" s="203"/>
      <c r="AO135" s="203"/>
      <c r="AP135" s="203"/>
      <c r="AQ135" s="203"/>
      <c r="AR135" s="203"/>
      <c r="AS135" s="203"/>
      <c r="AT135" s="203"/>
      <c r="AU135" s="203"/>
      <c r="AV135" s="203"/>
      <c r="AW135" s="203"/>
      <c r="AX135" s="203"/>
      <c r="AY135" s="203"/>
      <c r="AZ135" s="203"/>
      <c r="BA135" s="203"/>
      <c r="BB135" s="203"/>
      <c r="BC135" s="203"/>
      <c r="BD135" s="203"/>
      <c r="BE135" s="203"/>
      <c r="BF135" s="203"/>
      <c r="BG135" s="203"/>
      <c r="BH135" s="203"/>
      <c r="BI135" s="203"/>
      <c r="BJ135" s="203"/>
      <c r="BK135" s="203"/>
      <c r="BL135" s="203"/>
      <c r="BM135" s="204">
        <v>1</v>
      </c>
    </row>
    <row r="136" spans="1:65">
      <c r="A136" s="29"/>
      <c r="B136" s="19">
        <v>1</v>
      </c>
      <c r="C136" s="9">
        <v>2</v>
      </c>
      <c r="D136" s="23">
        <v>0.16</v>
      </c>
      <c r="E136" s="23">
        <v>0.15327924494731821</v>
      </c>
      <c r="F136" s="23">
        <v>0.162332</v>
      </c>
      <c r="G136" s="207">
        <v>0.21</v>
      </c>
      <c r="H136" s="23">
        <v>0.16</v>
      </c>
      <c r="I136" s="23">
        <v>0.16</v>
      </c>
      <c r="J136" s="206">
        <v>0.18</v>
      </c>
      <c r="K136" s="23">
        <v>0.16</v>
      </c>
      <c r="L136" s="23">
        <v>0.16</v>
      </c>
      <c r="M136" s="23">
        <v>0.16</v>
      </c>
      <c r="N136" s="23">
        <v>0.16094756371023</v>
      </c>
      <c r="O136" s="23">
        <v>0.1598</v>
      </c>
      <c r="P136" s="23">
        <v>0.16999999999999998</v>
      </c>
      <c r="Q136" s="23">
        <v>0.16</v>
      </c>
      <c r="R136" s="206">
        <v>0.19</v>
      </c>
      <c r="S136" s="206">
        <v>0.15</v>
      </c>
      <c r="T136" s="23">
        <v>0.158</v>
      </c>
      <c r="U136" s="23">
        <v>0.16</v>
      </c>
      <c r="V136" s="23">
        <v>0.16</v>
      </c>
      <c r="W136" s="23">
        <v>0.17228140000000003</v>
      </c>
      <c r="X136" s="202"/>
      <c r="Y136" s="203"/>
      <c r="Z136" s="203"/>
      <c r="AA136" s="203"/>
      <c r="AB136" s="203"/>
      <c r="AC136" s="203"/>
      <c r="AD136" s="203"/>
      <c r="AE136" s="203"/>
      <c r="AF136" s="203"/>
      <c r="AG136" s="203"/>
      <c r="AH136" s="203"/>
      <c r="AI136" s="203"/>
      <c r="AJ136" s="203"/>
      <c r="AK136" s="203"/>
      <c r="AL136" s="203"/>
      <c r="AM136" s="203"/>
      <c r="AN136" s="203"/>
      <c r="AO136" s="203"/>
      <c r="AP136" s="203"/>
      <c r="AQ136" s="203"/>
      <c r="AR136" s="203"/>
      <c r="AS136" s="203"/>
      <c r="AT136" s="203"/>
      <c r="AU136" s="203"/>
      <c r="AV136" s="203"/>
      <c r="AW136" s="203"/>
      <c r="AX136" s="203"/>
      <c r="AY136" s="203"/>
      <c r="AZ136" s="203"/>
      <c r="BA136" s="203"/>
      <c r="BB136" s="203"/>
      <c r="BC136" s="203"/>
      <c r="BD136" s="203"/>
      <c r="BE136" s="203"/>
      <c r="BF136" s="203"/>
      <c r="BG136" s="203"/>
      <c r="BH136" s="203"/>
      <c r="BI136" s="203"/>
      <c r="BJ136" s="203"/>
      <c r="BK136" s="203"/>
      <c r="BL136" s="203"/>
      <c r="BM136" s="204" t="e">
        <v>#N/A</v>
      </c>
    </row>
    <row r="137" spans="1:65">
      <c r="A137" s="29"/>
      <c r="B137" s="19">
        <v>1</v>
      </c>
      <c r="C137" s="9">
        <v>3</v>
      </c>
      <c r="D137" s="23">
        <v>0.16</v>
      </c>
      <c r="E137" s="23">
        <v>0.15224668014245618</v>
      </c>
      <c r="F137" s="23">
        <v>0.16196949999999999</v>
      </c>
      <c r="G137" s="206">
        <v>0.18</v>
      </c>
      <c r="H137" s="23">
        <v>0.16</v>
      </c>
      <c r="I137" s="23">
        <v>0.16</v>
      </c>
      <c r="J137" s="206">
        <v>0.17</v>
      </c>
      <c r="K137" s="23">
        <v>0.17</v>
      </c>
      <c r="L137" s="23">
        <v>0.16</v>
      </c>
      <c r="M137" s="23">
        <v>0.17</v>
      </c>
      <c r="N137" s="23">
        <v>0.16316551882871316</v>
      </c>
      <c r="O137" s="23">
        <v>0.1661</v>
      </c>
      <c r="P137" s="23">
        <v>0.16999999999999998</v>
      </c>
      <c r="Q137" s="23">
        <v>0.16</v>
      </c>
      <c r="R137" s="206">
        <v>0.19</v>
      </c>
      <c r="S137" s="206">
        <v>0.15</v>
      </c>
      <c r="T137" s="23">
        <v>0.156</v>
      </c>
      <c r="U137" s="23">
        <v>0.16</v>
      </c>
      <c r="V137" s="23">
        <v>0.16</v>
      </c>
      <c r="W137" s="23">
        <v>0.16652460000000002</v>
      </c>
      <c r="X137" s="202"/>
      <c r="Y137" s="203"/>
      <c r="Z137" s="203"/>
      <c r="AA137" s="203"/>
      <c r="AB137" s="203"/>
      <c r="AC137" s="203"/>
      <c r="AD137" s="203"/>
      <c r="AE137" s="203"/>
      <c r="AF137" s="203"/>
      <c r="AG137" s="203"/>
      <c r="AH137" s="203"/>
      <c r="AI137" s="203"/>
      <c r="AJ137" s="203"/>
      <c r="AK137" s="203"/>
      <c r="AL137" s="203"/>
      <c r="AM137" s="203"/>
      <c r="AN137" s="203"/>
      <c r="AO137" s="203"/>
      <c r="AP137" s="203"/>
      <c r="AQ137" s="203"/>
      <c r="AR137" s="203"/>
      <c r="AS137" s="203"/>
      <c r="AT137" s="203"/>
      <c r="AU137" s="203"/>
      <c r="AV137" s="203"/>
      <c r="AW137" s="203"/>
      <c r="AX137" s="203"/>
      <c r="AY137" s="203"/>
      <c r="AZ137" s="203"/>
      <c r="BA137" s="203"/>
      <c r="BB137" s="203"/>
      <c r="BC137" s="203"/>
      <c r="BD137" s="203"/>
      <c r="BE137" s="203"/>
      <c r="BF137" s="203"/>
      <c r="BG137" s="203"/>
      <c r="BH137" s="203"/>
      <c r="BI137" s="203"/>
      <c r="BJ137" s="203"/>
      <c r="BK137" s="203"/>
      <c r="BL137" s="203"/>
      <c r="BM137" s="204">
        <v>16</v>
      </c>
    </row>
    <row r="138" spans="1:65">
      <c r="A138" s="29"/>
      <c r="B138" s="19">
        <v>1</v>
      </c>
      <c r="C138" s="9">
        <v>4</v>
      </c>
      <c r="D138" s="23">
        <v>0.15</v>
      </c>
      <c r="E138" s="23">
        <v>0.15473001061939942</v>
      </c>
      <c r="F138" s="207">
        <v>0.15210000000000001</v>
      </c>
      <c r="G138" s="206">
        <v>0.18</v>
      </c>
      <c r="H138" s="23">
        <v>0.16</v>
      </c>
      <c r="I138" s="23">
        <v>0.17</v>
      </c>
      <c r="J138" s="206">
        <v>0.17</v>
      </c>
      <c r="K138" s="23">
        <v>0.16</v>
      </c>
      <c r="L138" s="23">
        <v>0.16</v>
      </c>
      <c r="M138" s="23">
        <v>0.16</v>
      </c>
      <c r="N138" s="23">
        <v>0.1644228833371193</v>
      </c>
      <c r="O138" s="23">
        <v>0.16239999999999999</v>
      </c>
      <c r="P138" s="23">
        <v>0.16999999999999998</v>
      </c>
      <c r="Q138" s="23">
        <v>0.16</v>
      </c>
      <c r="R138" s="206">
        <v>0.19</v>
      </c>
      <c r="S138" s="206">
        <v>0.15</v>
      </c>
      <c r="T138" s="23">
        <v>0.16700000000000001</v>
      </c>
      <c r="U138" s="23">
        <v>0.16</v>
      </c>
      <c r="V138" s="23">
        <v>0.16</v>
      </c>
      <c r="W138" s="207">
        <v>0.1398982</v>
      </c>
      <c r="X138" s="202"/>
      <c r="Y138" s="203"/>
      <c r="Z138" s="203"/>
      <c r="AA138" s="203"/>
      <c r="AB138" s="203"/>
      <c r="AC138" s="203"/>
      <c r="AD138" s="203"/>
      <c r="AE138" s="203"/>
      <c r="AF138" s="203"/>
      <c r="AG138" s="203"/>
      <c r="AH138" s="203"/>
      <c r="AI138" s="203"/>
      <c r="AJ138" s="203"/>
      <c r="AK138" s="203"/>
      <c r="AL138" s="203"/>
      <c r="AM138" s="203"/>
      <c r="AN138" s="203"/>
      <c r="AO138" s="203"/>
      <c r="AP138" s="203"/>
      <c r="AQ138" s="203"/>
      <c r="AR138" s="203"/>
      <c r="AS138" s="203"/>
      <c r="AT138" s="203"/>
      <c r="AU138" s="203"/>
      <c r="AV138" s="203"/>
      <c r="AW138" s="203"/>
      <c r="AX138" s="203"/>
      <c r="AY138" s="203"/>
      <c r="AZ138" s="203"/>
      <c r="BA138" s="203"/>
      <c r="BB138" s="203"/>
      <c r="BC138" s="203"/>
      <c r="BD138" s="203"/>
      <c r="BE138" s="203"/>
      <c r="BF138" s="203"/>
      <c r="BG138" s="203"/>
      <c r="BH138" s="203"/>
      <c r="BI138" s="203"/>
      <c r="BJ138" s="203"/>
      <c r="BK138" s="203"/>
      <c r="BL138" s="203"/>
      <c r="BM138" s="204">
        <v>0.16192860128047759</v>
      </c>
    </row>
    <row r="139" spans="1:65">
      <c r="A139" s="29"/>
      <c r="B139" s="19">
        <v>1</v>
      </c>
      <c r="C139" s="9">
        <v>5</v>
      </c>
      <c r="D139" s="23">
        <v>0.16</v>
      </c>
      <c r="E139" s="23">
        <v>0.15608625891884975</v>
      </c>
      <c r="F139" s="23">
        <v>0.1607635</v>
      </c>
      <c r="G139" s="206">
        <v>0.18</v>
      </c>
      <c r="H139" s="23">
        <v>0.16</v>
      </c>
      <c r="I139" s="23">
        <v>0.16</v>
      </c>
      <c r="J139" s="206">
        <v>0.17</v>
      </c>
      <c r="K139" s="23">
        <v>0.16</v>
      </c>
      <c r="L139" s="23">
        <v>0.16</v>
      </c>
      <c r="M139" s="23">
        <v>0.16</v>
      </c>
      <c r="N139" s="23">
        <v>0.17014187597122674</v>
      </c>
      <c r="O139" s="23">
        <v>0.16450000000000001</v>
      </c>
      <c r="P139" s="23">
        <v>0.16999999999999998</v>
      </c>
      <c r="Q139" s="23">
        <v>0.16</v>
      </c>
      <c r="R139" s="206">
        <v>0.19</v>
      </c>
      <c r="S139" s="206">
        <v>0.15</v>
      </c>
      <c r="T139" s="23">
        <v>0.17500000000000002</v>
      </c>
      <c r="U139" s="23">
        <v>0.16</v>
      </c>
      <c r="V139" s="23">
        <v>0.16</v>
      </c>
      <c r="W139" s="207">
        <v>0.13928410000000002</v>
      </c>
      <c r="X139" s="202"/>
      <c r="Y139" s="203"/>
      <c r="Z139" s="203"/>
      <c r="AA139" s="203"/>
      <c r="AB139" s="203"/>
      <c r="AC139" s="203"/>
      <c r="AD139" s="203"/>
      <c r="AE139" s="203"/>
      <c r="AF139" s="203"/>
      <c r="AG139" s="203"/>
      <c r="AH139" s="203"/>
      <c r="AI139" s="203"/>
      <c r="AJ139" s="203"/>
      <c r="AK139" s="203"/>
      <c r="AL139" s="203"/>
      <c r="AM139" s="203"/>
      <c r="AN139" s="203"/>
      <c r="AO139" s="203"/>
      <c r="AP139" s="203"/>
      <c r="AQ139" s="203"/>
      <c r="AR139" s="203"/>
      <c r="AS139" s="203"/>
      <c r="AT139" s="203"/>
      <c r="AU139" s="203"/>
      <c r="AV139" s="203"/>
      <c r="AW139" s="203"/>
      <c r="AX139" s="203"/>
      <c r="AY139" s="203"/>
      <c r="AZ139" s="203"/>
      <c r="BA139" s="203"/>
      <c r="BB139" s="203"/>
      <c r="BC139" s="203"/>
      <c r="BD139" s="203"/>
      <c r="BE139" s="203"/>
      <c r="BF139" s="203"/>
      <c r="BG139" s="203"/>
      <c r="BH139" s="203"/>
      <c r="BI139" s="203"/>
      <c r="BJ139" s="203"/>
      <c r="BK139" s="203"/>
      <c r="BL139" s="203"/>
      <c r="BM139" s="204">
        <v>81</v>
      </c>
    </row>
    <row r="140" spans="1:65">
      <c r="A140" s="29"/>
      <c r="B140" s="19">
        <v>1</v>
      </c>
      <c r="C140" s="9">
        <v>6</v>
      </c>
      <c r="D140" s="23">
        <v>0.16</v>
      </c>
      <c r="E140" s="23">
        <v>0.15307486483604266</v>
      </c>
      <c r="F140" s="23">
        <v>0.15849179999999999</v>
      </c>
      <c r="G140" s="206">
        <v>0.16</v>
      </c>
      <c r="H140" s="23">
        <v>0.17</v>
      </c>
      <c r="I140" s="23">
        <v>0.16</v>
      </c>
      <c r="J140" s="206">
        <v>0.17</v>
      </c>
      <c r="K140" s="23">
        <v>0.16</v>
      </c>
      <c r="L140" s="23">
        <v>0.16</v>
      </c>
      <c r="M140" s="23">
        <v>0.16</v>
      </c>
      <c r="N140" s="23">
        <v>0.16834338787218908</v>
      </c>
      <c r="O140" s="23">
        <v>0.16440000000000002</v>
      </c>
      <c r="P140" s="23">
        <v>0.16999999999999998</v>
      </c>
      <c r="Q140" s="23">
        <v>0.16</v>
      </c>
      <c r="R140" s="206">
        <v>0.18</v>
      </c>
      <c r="S140" s="206">
        <v>0.15</v>
      </c>
      <c r="T140" s="23">
        <v>0.17299999999999999</v>
      </c>
      <c r="U140" s="23">
        <v>0.17</v>
      </c>
      <c r="V140" s="23">
        <v>0.16</v>
      </c>
      <c r="W140" s="23">
        <v>0.15968080000000001</v>
      </c>
      <c r="X140" s="202"/>
      <c r="Y140" s="203"/>
      <c r="Z140" s="203"/>
      <c r="AA140" s="203"/>
      <c r="AB140" s="203"/>
      <c r="AC140" s="203"/>
      <c r="AD140" s="203"/>
      <c r="AE140" s="203"/>
      <c r="AF140" s="203"/>
      <c r="AG140" s="203"/>
      <c r="AH140" s="203"/>
      <c r="AI140" s="203"/>
      <c r="AJ140" s="203"/>
      <c r="AK140" s="203"/>
      <c r="AL140" s="203"/>
      <c r="AM140" s="203"/>
      <c r="AN140" s="203"/>
      <c r="AO140" s="203"/>
      <c r="AP140" s="203"/>
      <c r="AQ140" s="203"/>
      <c r="AR140" s="203"/>
      <c r="AS140" s="203"/>
      <c r="AT140" s="203"/>
      <c r="AU140" s="203"/>
      <c r="AV140" s="203"/>
      <c r="AW140" s="203"/>
      <c r="AX140" s="203"/>
      <c r="AY140" s="203"/>
      <c r="AZ140" s="203"/>
      <c r="BA140" s="203"/>
      <c r="BB140" s="203"/>
      <c r="BC140" s="203"/>
      <c r="BD140" s="203"/>
      <c r="BE140" s="203"/>
      <c r="BF140" s="203"/>
      <c r="BG140" s="203"/>
      <c r="BH140" s="203"/>
      <c r="BI140" s="203"/>
      <c r="BJ140" s="203"/>
      <c r="BK140" s="203"/>
      <c r="BL140" s="203"/>
      <c r="BM140" s="56"/>
    </row>
    <row r="141" spans="1:65">
      <c r="A141" s="29"/>
      <c r="B141" s="20" t="s">
        <v>260</v>
      </c>
      <c r="C141" s="12"/>
      <c r="D141" s="208">
        <v>0.15666666666666668</v>
      </c>
      <c r="E141" s="208">
        <v>0.15326373940667612</v>
      </c>
      <c r="F141" s="208">
        <v>0.15912863333333335</v>
      </c>
      <c r="G141" s="208">
        <v>0.18166666666666664</v>
      </c>
      <c r="H141" s="208">
        <v>0.16333333333333336</v>
      </c>
      <c r="I141" s="208">
        <v>0.16166666666666668</v>
      </c>
      <c r="J141" s="208">
        <v>0.17166666666666666</v>
      </c>
      <c r="K141" s="208">
        <v>0.16166666666666668</v>
      </c>
      <c r="L141" s="208">
        <v>0.16</v>
      </c>
      <c r="M141" s="208">
        <v>0.16166666666666668</v>
      </c>
      <c r="N141" s="208">
        <v>0.16591392108096528</v>
      </c>
      <c r="O141" s="208">
        <v>0.16348333333333334</v>
      </c>
      <c r="P141" s="208">
        <v>0.16999999999999996</v>
      </c>
      <c r="Q141" s="208">
        <v>0.16</v>
      </c>
      <c r="R141" s="208">
        <v>0.18833333333333332</v>
      </c>
      <c r="S141" s="208">
        <v>0.14833333333333334</v>
      </c>
      <c r="T141" s="208">
        <v>0.16483333333333336</v>
      </c>
      <c r="U141" s="208">
        <v>0.16166666666666668</v>
      </c>
      <c r="V141" s="208">
        <v>0.16</v>
      </c>
      <c r="W141" s="208">
        <v>0.15305310000000003</v>
      </c>
      <c r="X141" s="202"/>
      <c r="Y141" s="203"/>
      <c r="Z141" s="203"/>
      <c r="AA141" s="203"/>
      <c r="AB141" s="203"/>
      <c r="AC141" s="203"/>
      <c r="AD141" s="203"/>
      <c r="AE141" s="203"/>
      <c r="AF141" s="203"/>
      <c r="AG141" s="203"/>
      <c r="AH141" s="203"/>
      <c r="AI141" s="203"/>
      <c r="AJ141" s="203"/>
      <c r="AK141" s="203"/>
      <c r="AL141" s="203"/>
      <c r="AM141" s="203"/>
      <c r="AN141" s="203"/>
      <c r="AO141" s="203"/>
      <c r="AP141" s="203"/>
      <c r="AQ141" s="203"/>
      <c r="AR141" s="203"/>
      <c r="AS141" s="203"/>
      <c r="AT141" s="203"/>
      <c r="AU141" s="203"/>
      <c r="AV141" s="203"/>
      <c r="AW141" s="203"/>
      <c r="AX141" s="203"/>
      <c r="AY141" s="203"/>
      <c r="AZ141" s="203"/>
      <c r="BA141" s="203"/>
      <c r="BB141" s="203"/>
      <c r="BC141" s="203"/>
      <c r="BD141" s="203"/>
      <c r="BE141" s="203"/>
      <c r="BF141" s="203"/>
      <c r="BG141" s="203"/>
      <c r="BH141" s="203"/>
      <c r="BI141" s="203"/>
      <c r="BJ141" s="203"/>
      <c r="BK141" s="203"/>
      <c r="BL141" s="203"/>
      <c r="BM141" s="56"/>
    </row>
    <row r="142" spans="1:65">
      <c r="A142" s="29"/>
      <c r="B142" s="3" t="s">
        <v>261</v>
      </c>
      <c r="C142" s="28"/>
      <c r="D142" s="23">
        <v>0.16</v>
      </c>
      <c r="E142" s="23">
        <v>0.15317705489168043</v>
      </c>
      <c r="F142" s="23">
        <v>0.15993925000000001</v>
      </c>
      <c r="G142" s="23">
        <v>0.18</v>
      </c>
      <c r="H142" s="23">
        <v>0.16</v>
      </c>
      <c r="I142" s="23">
        <v>0.16</v>
      </c>
      <c r="J142" s="23">
        <v>0.17</v>
      </c>
      <c r="K142" s="23">
        <v>0.16</v>
      </c>
      <c r="L142" s="23">
        <v>0.16</v>
      </c>
      <c r="M142" s="23">
        <v>0.16</v>
      </c>
      <c r="N142" s="23">
        <v>0.16638313560465418</v>
      </c>
      <c r="O142" s="23">
        <v>0.16405000000000003</v>
      </c>
      <c r="P142" s="23">
        <v>0.16999999999999998</v>
      </c>
      <c r="Q142" s="23">
        <v>0.16</v>
      </c>
      <c r="R142" s="23">
        <v>0.19</v>
      </c>
      <c r="S142" s="23">
        <v>0.15</v>
      </c>
      <c r="T142" s="23">
        <v>0.16350000000000001</v>
      </c>
      <c r="U142" s="23">
        <v>0.16</v>
      </c>
      <c r="V142" s="23">
        <v>0.16</v>
      </c>
      <c r="W142" s="23">
        <v>0.15016515000000002</v>
      </c>
      <c r="X142" s="202"/>
      <c r="Y142" s="203"/>
      <c r="Z142" s="203"/>
      <c r="AA142" s="203"/>
      <c r="AB142" s="203"/>
      <c r="AC142" s="203"/>
      <c r="AD142" s="203"/>
      <c r="AE142" s="203"/>
      <c r="AF142" s="203"/>
      <c r="AG142" s="203"/>
      <c r="AH142" s="203"/>
      <c r="AI142" s="203"/>
      <c r="AJ142" s="203"/>
      <c r="AK142" s="203"/>
      <c r="AL142" s="203"/>
      <c r="AM142" s="203"/>
      <c r="AN142" s="203"/>
      <c r="AO142" s="203"/>
      <c r="AP142" s="203"/>
      <c r="AQ142" s="203"/>
      <c r="AR142" s="203"/>
      <c r="AS142" s="203"/>
      <c r="AT142" s="203"/>
      <c r="AU142" s="203"/>
      <c r="AV142" s="203"/>
      <c r="AW142" s="203"/>
      <c r="AX142" s="203"/>
      <c r="AY142" s="203"/>
      <c r="AZ142" s="203"/>
      <c r="BA142" s="203"/>
      <c r="BB142" s="203"/>
      <c r="BC142" s="203"/>
      <c r="BD142" s="203"/>
      <c r="BE142" s="203"/>
      <c r="BF142" s="203"/>
      <c r="BG142" s="203"/>
      <c r="BH142" s="203"/>
      <c r="BI142" s="203"/>
      <c r="BJ142" s="203"/>
      <c r="BK142" s="203"/>
      <c r="BL142" s="203"/>
      <c r="BM142" s="56"/>
    </row>
    <row r="143" spans="1:65">
      <c r="A143" s="29"/>
      <c r="B143" s="3" t="s">
        <v>262</v>
      </c>
      <c r="C143" s="28"/>
      <c r="D143" s="23">
        <v>5.1639777949432277E-3</v>
      </c>
      <c r="E143" s="23">
        <v>2.0389576253519877E-3</v>
      </c>
      <c r="F143" s="23">
        <v>3.7633043866616249E-3</v>
      </c>
      <c r="G143" s="23">
        <v>1.6020819787597219E-2</v>
      </c>
      <c r="H143" s="23">
        <v>5.1639777949432277E-3</v>
      </c>
      <c r="I143" s="23">
        <v>4.0824829046386341E-3</v>
      </c>
      <c r="J143" s="23">
        <v>4.0824829046386219E-3</v>
      </c>
      <c r="K143" s="23">
        <v>4.0824829046386341E-3</v>
      </c>
      <c r="L143" s="23">
        <v>0</v>
      </c>
      <c r="M143" s="23">
        <v>4.0824829046386341E-3</v>
      </c>
      <c r="N143" s="23">
        <v>3.5976032050528523E-3</v>
      </c>
      <c r="O143" s="23">
        <v>2.1683326928003191E-3</v>
      </c>
      <c r="P143" s="23">
        <v>3.0404709722440586E-17</v>
      </c>
      <c r="Q143" s="23">
        <v>0</v>
      </c>
      <c r="R143" s="23">
        <v>4.0824829046386332E-3</v>
      </c>
      <c r="S143" s="23">
        <v>4.0824829046386219E-3</v>
      </c>
      <c r="T143" s="23">
        <v>8.0353386155573251E-3</v>
      </c>
      <c r="U143" s="23">
        <v>4.0824829046386332E-3</v>
      </c>
      <c r="V143" s="23">
        <v>0</v>
      </c>
      <c r="W143" s="23">
        <v>1.4910541830530507E-2</v>
      </c>
      <c r="X143" s="202"/>
      <c r="Y143" s="203"/>
      <c r="Z143" s="203"/>
      <c r="AA143" s="203"/>
      <c r="AB143" s="203"/>
      <c r="AC143" s="203"/>
      <c r="AD143" s="203"/>
      <c r="AE143" s="203"/>
      <c r="AF143" s="203"/>
      <c r="AG143" s="203"/>
      <c r="AH143" s="203"/>
      <c r="AI143" s="203"/>
      <c r="AJ143" s="203"/>
      <c r="AK143" s="203"/>
      <c r="AL143" s="203"/>
      <c r="AM143" s="203"/>
      <c r="AN143" s="203"/>
      <c r="AO143" s="203"/>
      <c r="AP143" s="203"/>
      <c r="AQ143" s="203"/>
      <c r="AR143" s="203"/>
      <c r="AS143" s="203"/>
      <c r="AT143" s="203"/>
      <c r="AU143" s="203"/>
      <c r="AV143" s="203"/>
      <c r="AW143" s="203"/>
      <c r="AX143" s="203"/>
      <c r="AY143" s="203"/>
      <c r="AZ143" s="203"/>
      <c r="BA143" s="203"/>
      <c r="BB143" s="203"/>
      <c r="BC143" s="203"/>
      <c r="BD143" s="203"/>
      <c r="BE143" s="203"/>
      <c r="BF143" s="203"/>
      <c r="BG143" s="203"/>
      <c r="BH143" s="203"/>
      <c r="BI143" s="203"/>
      <c r="BJ143" s="203"/>
      <c r="BK143" s="203"/>
      <c r="BL143" s="203"/>
      <c r="BM143" s="56"/>
    </row>
    <row r="144" spans="1:65">
      <c r="A144" s="29"/>
      <c r="B144" s="3" t="s">
        <v>86</v>
      </c>
      <c r="C144" s="28"/>
      <c r="D144" s="13">
        <v>3.2961560393254645E-2</v>
      </c>
      <c r="E144" s="13">
        <v>1.3303587875679689E-2</v>
      </c>
      <c r="F144" s="13">
        <v>2.3649448297456781E-2</v>
      </c>
      <c r="G144" s="13">
        <v>8.8187998830810396E-2</v>
      </c>
      <c r="H144" s="13">
        <v>3.1616190581285064E-2</v>
      </c>
      <c r="I144" s="13">
        <v>2.5252471575084333E-2</v>
      </c>
      <c r="J144" s="13">
        <v>2.3781453813428867E-2</v>
      </c>
      <c r="K144" s="13">
        <v>2.5252471575084333E-2</v>
      </c>
      <c r="L144" s="13">
        <v>0</v>
      </c>
      <c r="M144" s="13">
        <v>2.5252471575084333E-2</v>
      </c>
      <c r="N144" s="13">
        <v>2.1683552420518334E-2</v>
      </c>
      <c r="O144" s="13">
        <v>1.3263325677237143E-2</v>
      </c>
      <c r="P144" s="13">
        <v>1.7885123366141525E-16</v>
      </c>
      <c r="Q144" s="13">
        <v>0</v>
      </c>
      <c r="R144" s="13">
        <v>2.1676900378612213E-2</v>
      </c>
      <c r="S144" s="13">
        <v>2.7522356660485088E-2</v>
      </c>
      <c r="T144" s="13">
        <v>4.8748262581743119E-2</v>
      </c>
      <c r="U144" s="13">
        <v>2.5252471575084326E-2</v>
      </c>
      <c r="V144" s="13">
        <v>0</v>
      </c>
      <c r="W144" s="13">
        <v>9.7420711050808531E-2</v>
      </c>
      <c r="X144" s="149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29"/>
      <c r="B145" s="3" t="s">
        <v>263</v>
      </c>
      <c r="C145" s="28"/>
      <c r="D145" s="13">
        <v>-3.2495399652694323E-2</v>
      </c>
      <c r="E145" s="13">
        <v>-5.3510385474107913E-2</v>
      </c>
      <c r="F145" s="13">
        <v>-1.7291373636300289E-2</v>
      </c>
      <c r="G145" s="13">
        <v>0.12189363231762007</v>
      </c>
      <c r="H145" s="13">
        <v>8.675008872722989E-3</v>
      </c>
      <c r="I145" s="13">
        <v>-1.6175932586314223E-3</v>
      </c>
      <c r="J145" s="13">
        <v>6.0138019529494491E-2</v>
      </c>
      <c r="K145" s="13">
        <v>-1.6175932586314223E-3</v>
      </c>
      <c r="L145" s="13">
        <v>-1.1910195389985723E-2</v>
      </c>
      <c r="M145" s="13">
        <v>-1.6175932586314223E-3</v>
      </c>
      <c r="N145" s="13">
        <v>2.4611586643576988E-2</v>
      </c>
      <c r="O145" s="13">
        <v>9.6013430645447428E-3</v>
      </c>
      <c r="P145" s="13">
        <v>4.9845417398139746E-2</v>
      </c>
      <c r="Q145" s="13">
        <v>-1.1910195389985723E-2</v>
      </c>
      <c r="R145" s="13">
        <v>0.16306404084303749</v>
      </c>
      <c r="S145" s="13">
        <v>-8.3958410309465936E-2</v>
      </c>
      <c r="T145" s="13">
        <v>1.7938350790941859E-2</v>
      </c>
      <c r="U145" s="13">
        <v>-1.6175932586314223E-3</v>
      </c>
      <c r="V145" s="13">
        <v>-1.1910195389985723E-2</v>
      </c>
      <c r="W145" s="13">
        <v>-5.4811202037768791E-2</v>
      </c>
      <c r="X145" s="149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A146" s="29"/>
      <c r="B146" s="45" t="s">
        <v>264</v>
      </c>
      <c r="C146" s="46"/>
      <c r="D146" s="44">
        <v>1.18</v>
      </c>
      <c r="E146" s="44">
        <v>1.99</v>
      </c>
      <c r="F146" s="44">
        <v>0.6</v>
      </c>
      <c r="G146" s="44">
        <v>4.7300000000000004</v>
      </c>
      <c r="H146" s="44">
        <v>0.39</v>
      </c>
      <c r="I146" s="44">
        <v>0</v>
      </c>
      <c r="J146" s="44">
        <v>2.36</v>
      </c>
      <c r="K146" s="44">
        <v>0</v>
      </c>
      <c r="L146" s="44">
        <v>0.39</v>
      </c>
      <c r="M146" s="44">
        <v>0</v>
      </c>
      <c r="N146" s="44">
        <v>1</v>
      </c>
      <c r="O146" s="44">
        <v>0.43</v>
      </c>
      <c r="P146" s="44">
        <v>1.97</v>
      </c>
      <c r="Q146" s="44">
        <v>0.39</v>
      </c>
      <c r="R146" s="44">
        <v>6.3</v>
      </c>
      <c r="S146" s="44">
        <v>3.15</v>
      </c>
      <c r="T146" s="44">
        <v>0.75</v>
      </c>
      <c r="U146" s="44">
        <v>0</v>
      </c>
      <c r="V146" s="44">
        <v>0.39</v>
      </c>
      <c r="W146" s="44">
        <v>2.04</v>
      </c>
      <c r="X146" s="149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55"/>
    </row>
    <row r="147" spans="1:65">
      <c r="B147" s="3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BM147" s="55"/>
    </row>
    <row r="148" spans="1:65" ht="15">
      <c r="B148" s="8" t="s">
        <v>554</v>
      </c>
      <c r="BM148" s="27" t="s">
        <v>66</v>
      </c>
    </row>
    <row r="149" spans="1:65" ht="15">
      <c r="A149" s="24" t="s">
        <v>19</v>
      </c>
      <c r="B149" s="18" t="s">
        <v>110</v>
      </c>
      <c r="C149" s="15" t="s">
        <v>111</v>
      </c>
      <c r="D149" s="16" t="s">
        <v>229</v>
      </c>
      <c r="E149" s="17" t="s">
        <v>229</v>
      </c>
      <c r="F149" s="17" t="s">
        <v>229</v>
      </c>
      <c r="G149" s="17" t="s">
        <v>229</v>
      </c>
      <c r="H149" s="17" t="s">
        <v>229</v>
      </c>
      <c r="I149" s="17" t="s">
        <v>229</v>
      </c>
      <c r="J149" s="17" t="s">
        <v>229</v>
      </c>
      <c r="K149" s="17" t="s">
        <v>229</v>
      </c>
      <c r="L149" s="17" t="s">
        <v>229</v>
      </c>
      <c r="M149" s="17" t="s">
        <v>229</v>
      </c>
      <c r="N149" s="17" t="s">
        <v>229</v>
      </c>
      <c r="O149" s="17" t="s">
        <v>229</v>
      </c>
      <c r="P149" s="17" t="s">
        <v>229</v>
      </c>
      <c r="Q149" s="17" t="s">
        <v>229</v>
      </c>
      <c r="R149" s="17" t="s">
        <v>229</v>
      </c>
      <c r="S149" s="17" t="s">
        <v>229</v>
      </c>
      <c r="T149" s="17" t="s">
        <v>229</v>
      </c>
      <c r="U149" s="149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>
        <v>1</v>
      </c>
    </row>
    <row r="150" spans="1:65">
      <c r="A150" s="29"/>
      <c r="B150" s="19" t="s">
        <v>230</v>
      </c>
      <c r="C150" s="9" t="s">
        <v>230</v>
      </c>
      <c r="D150" s="147" t="s">
        <v>233</v>
      </c>
      <c r="E150" s="148" t="s">
        <v>234</v>
      </c>
      <c r="F150" s="148" t="s">
        <v>235</v>
      </c>
      <c r="G150" s="148" t="s">
        <v>238</v>
      </c>
      <c r="H150" s="148" t="s">
        <v>239</v>
      </c>
      <c r="I150" s="148" t="s">
        <v>240</v>
      </c>
      <c r="J150" s="148" t="s">
        <v>241</v>
      </c>
      <c r="K150" s="148" t="s">
        <v>242</v>
      </c>
      <c r="L150" s="148" t="s">
        <v>243</v>
      </c>
      <c r="M150" s="148" t="s">
        <v>244</v>
      </c>
      <c r="N150" s="148" t="s">
        <v>245</v>
      </c>
      <c r="O150" s="148" t="s">
        <v>247</v>
      </c>
      <c r="P150" s="148" t="s">
        <v>248</v>
      </c>
      <c r="Q150" s="148" t="s">
        <v>250</v>
      </c>
      <c r="R150" s="148" t="s">
        <v>284</v>
      </c>
      <c r="S150" s="148" t="s">
        <v>253</v>
      </c>
      <c r="T150" s="148" t="s">
        <v>254</v>
      </c>
      <c r="U150" s="149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 t="s">
        <v>3</v>
      </c>
    </row>
    <row r="151" spans="1:65">
      <c r="A151" s="29"/>
      <c r="B151" s="19"/>
      <c r="C151" s="9"/>
      <c r="D151" s="10" t="s">
        <v>287</v>
      </c>
      <c r="E151" s="11" t="s">
        <v>287</v>
      </c>
      <c r="F151" s="11" t="s">
        <v>288</v>
      </c>
      <c r="G151" s="11" t="s">
        <v>317</v>
      </c>
      <c r="H151" s="11" t="s">
        <v>287</v>
      </c>
      <c r="I151" s="11" t="s">
        <v>287</v>
      </c>
      <c r="J151" s="11" t="s">
        <v>287</v>
      </c>
      <c r="K151" s="11" t="s">
        <v>287</v>
      </c>
      <c r="L151" s="11" t="s">
        <v>287</v>
      </c>
      <c r="M151" s="11" t="s">
        <v>287</v>
      </c>
      <c r="N151" s="11" t="s">
        <v>317</v>
      </c>
      <c r="O151" s="11" t="s">
        <v>317</v>
      </c>
      <c r="P151" s="11" t="s">
        <v>287</v>
      </c>
      <c r="Q151" s="11" t="s">
        <v>287</v>
      </c>
      <c r="R151" s="11" t="s">
        <v>317</v>
      </c>
      <c r="S151" s="11" t="s">
        <v>288</v>
      </c>
      <c r="T151" s="11" t="s">
        <v>287</v>
      </c>
      <c r="U151" s="149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7">
        <v>3</v>
      </c>
    </row>
    <row r="152" spans="1:65">
      <c r="A152" s="29"/>
      <c r="B152" s="19"/>
      <c r="C152" s="9"/>
      <c r="D152" s="25" t="s">
        <v>318</v>
      </c>
      <c r="E152" s="25" t="s">
        <v>319</v>
      </c>
      <c r="F152" s="25" t="s">
        <v>319</v>
      </c>
      <c r="G152" s="25" t="s">
        <v>320</v>
      </c>
      <c r="H152" s="25" t="s">
        <v>320</v>
      </c>
      <c r="I152" s="25" t="s">
        <v>320</v>
      </c>
      <c r="J152" s="25" t="s">
        <v>320</v>
      </c>
      <c r="K152" s="25" t="s">
        <v>320</v>
      </c>
      <c r="L152" s="25" t="s">
        <v>320</v>
      </c>
      <c r="M152" s="25" t="s">
        <v>320</v>
      </c>
      <c r="N152" s="25" t="s">
        <v>318</v>
      </c>
      <c r="O152" s="25" t="s">
        <v>318</v>
      </c>
      <c r="P152" s="25" t="s">
        <v>320</v>
      </c>
      <c r="Q152" s="25" t="s">
        <v>290</v>
      </c>
      <c r="R152" s="25" t="s">
        <v>321</v>
      </c>
      <c r="S152" s="25" t="s">
        <v>318</v>
      </c>
      <c r="T152" s="25" t="s">
        <v>259</v>
      </c>
      <c r="U152" s="149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7">
        <v>3</v>
      </c>
    </row>
    <row r="153" spans="1:65">
      <c r="A153" s="29"/>
      <c r="B153" s="18">
        <v>1</v>
      </c>
      <c r="C153" s="14">
        <v>1</v>
      </c>
      <c r="D153" s="200">
        <v>0.04</v>
      </c>
      <c r="E153" s="201" t="s">
        <v>96</v>
      </c>
      <c r="F153" s="200">
        <v>4.2049999999999997E-2</v>
      </c>
      <c r="G153" s="201">
        <v>0.05</v>
      </c>
      <c r="H153" s="201">
        <v>7.0000000000000007E-2</v>
      </c>
      <c r="I153" s="200">
        <v>0.03</v>
      </c>
      <c r="J153" s="200">
        <v>0.03</v>
      </c>
      <c r="K153" s="200">
        <v>0.03</v>
      </c>
      <c r="L153" s="200">
        <v>0.04</v>
      </c>
      <c r="M153" s="200">
        <v>0.04</v>
      </c>
      <c r="N153" s="201" t="s">
        <v>306</v>
      </c>
      <c r="O153" s="201" t="s">
        <v>306</v>
      </c>
      <c r="P153" s="200">
        <v>0.05</v>
      </c>
      <c r="Q153" s="200">
        <v>0.03</v>
      </c>
      <c r="R153" s="200">
        <v>0.03</v>
      </c>
      <c r="S153" s="201">
        <v>2.7</v>
      </c>
      <c r="T153" s="201" t="s">
        <v>104</v>
      </c>
      <c r="U153" s="202"/>
      <c r="V153" s="203"/>
      <c r="W153" s="203"/>
      <c r="X153" s="203"/>
      <c r="Y153" s="203"/>
      <c r="Z153" s="203"/>
      <c r="AA153" s="203"/>
      <c r="AB153" s="203"/>
      <c r="AC153" s="203"/>
      <c r="AD153" s="203"/>
      <c r="AE153" s="203"/>
      <c r="AF153" s="203"/>
      <c r="AG153" s="203"/>
      <c r="AH153" s="203"/>
      <c r="AI153" s="203"/>
      <c r="AJ153" s="203"/>
      <c r="AK153" s="203"/>
      <c r="AL153" s="203"/>
      <c r="AM153" s="203"/>
      <c r="AN153" s="203"/>
      <c r="AO153" s="203"/>
      <c r="AP153" s="203"/>
      <c r="AQ153" s="203"/>
      <c r="AR153" s="203"/>
      <c r="AS153" s="203"/>
      <c r="AT153" s="203"/>
      <c r="AU153" s="203"/>
      <c r="AV153" s="203"/>
      <c r="AW153" s="203"/>
      <c r="AX153" s="203"/>
      <c r="AY153" s="203"/>
      <c r="AZ153" s="203"/>
      <c r="BA153" s="203"/>
      <c r="BB153" s="203"/>
      <c r="BC153" s="203"/>
      <c r="BD153" s="203"/>
      <c r="BE153" s="203"/>
      <c r="BF153" s="203"/>
      <c r="BG153" s="203"/>
      <c r="BH153" s="203"/>
      <c r="BI153" s="203"/>
      <c r="BJ153" s="203"/>
      <c r="BK153" s="203"/>
      <c r="BL153" s="203"/>
      <c r="BM153" s="204">
        <v>1</v>
      </c>
    </row>
    <row r="154" spans="1:65">
      <c r="A154" s="29"/>
      <c r="B154" s="19">
        <v>1</v>
      </c>
      <c r="C154" s="9">
        <v>2</v>
      </c>
      <c r="D154" s="23">
        <v>0.03</v>
      </c>
      <c r="E154" s="206" t="s">
        <v>96</v>
      </c>
      <c r="F154" s="23">
        <v>4.4054000000000003E-2</v>
      </c>
      <c r="G154" s="206">
        <v>0.15</v>
      </c>
      <c r="H154" s="206">
        <v>7.0000000000000007E-2</v>
      </c>
      <c r="I154" s="23">
        <v>0.03</v>
      </c>
      <c r="J154" s="23">
        <v>0.03</v>
      </c>
      <c r="K154" s="23">
        <v>0.03</v>
      </c>
      <c r="L154" s="23">
        <v>0.03</v>
      </c>
      <c r="M154" s="23">
        <v>0.04</v>
      </c>
      <c r="N154" s="206" t="s">
        <v>306</v>
      </c>
      <c r="O154" s="206" t="s">
        <v>306</v>
      </c>
      <c r="P154" s="23">
        <v>0.05</v>
      </c>
      <c r="Q154" s="23">
        <v>0.03</v>
      </c>
      <c r="R154" s="23">
        <v>0.03</v>
      </c>
      <c r="S154" s="206">
        <v>2.2999999999999998</v>
      </c>
      <c r="T154" s="206" t="s">
        <v>104</v>
      </c>
      <c r="U154" s="202"/>
      <c r="V154" s="203"/>
      <c r="W154" s="203"/>
      <c r="X154" s="203"/>
      <c r="Y154" s="203"/>
      <c r="Z154" s="203"/>
      <c r="AA154" s="203"/>
      <c r="AB154" s="203"/>
      <c r="AC154" s="203"/>
      <c r="AD154" s="203"/>
      <c r="AE154" s="203"/>
      <c r="AF154" s="203"/>
      <c r="AG154" s="203"/>
      <c r="AH154" s="203"/>
      <c r="AI154" s="203"/>
      <c r="AJ154" s="203"/>
      <c r="AK154" s="203"/>
      <c r="AL154" s="203"/>
      <c r="AM154" s="203"/>
      <c r="AN154" s="203"/>
      <c r="AO154" s="203"/>
      <c r="AP154" s="203"/>
      <c r="AQ154" s="203"/>
      <c r="AR154" s="203"/>
      <c r="AS154" s="203"/>
      <c r="AT154" s="203"/>
      <c r="AU154" s="203"/>
      <c r="AV154" s="203"/>
      <c r="AW154" s="203"/>
      <c r="AX154" s="203"/>
      <c r="AY154" s="203"/>
      <c r="AZ154" s="203"/>
      <c r="BA154" s="203"/>
      <c r="BB154" s="203"/>
      <c r="BC154" s="203"/>
      <c r="BD154" s="203"/>
      <c r="BE154" s="203"/>
      <c r="BF154" s="203"/>
      <c r="BG154" s="203"/>
      <c r="BH154" s="203"/>
      <c r="BI154" s="203"/>
      <c r="BJ154" s="203"/>
      <c r="BK154" s="203"/>
      <c r="BL154" s="203"/>
      <c r="BM154" s="204">
        <v>27</v>
      </c>
    </row>
    <row r="155" spans="1:65">
      <c r="A155" s="29"/>
      <c r="B155" s="19">
        <v>1</v>
      </c>
      <c r="C155" s="9">
        <v>3</v>
      </c>
      <c r="D155" s="23">
        <v>0.03</v>
      </c>
      <c r="E155" s="206" t="s">
        <v>96</v>
      </c>
      <c r="F155" s="23">
        <v>3.8689000000000001E-2</v>
      </c>
      <c r="G155" s="206">
        <v>0.05</v>
      </c>
      <c r="H155" s="206">
        <v>0.08</v>
      </c>
      <c r="I155" s="23">
        <v>0.03</v>
      </c>
      <c r="J155" s="23">
        <v>0.03</v>
      </c>
      <c r="K155" s="23">
        <v>0.02</v>
      </c>
      <c r="L155" s="23">
        <v>0.03</v>
      </c>
      <c r="M155" s="23">
        <v>0.04</v>
      </c>
      <c r="N155" s="206" t="s">
        <v>306</v>
      </c>
      <c r="O155" s="206" t="s">
        <v>306</v>
      </c>
      <c r="P155" s="23">
        <v>0.05</v>
      </c>
      <c r="Q155" s="23">
        <v>0.04</v>
      </c>
      <c r="R155" s="23">
        <v>0.03</v>
      </c>
      <c r="S155" s="206">
        <v>2.4</v>
      </c>
      <c r="T155" s="206" t="s">
        <v>104</v>
      </c>
      <c r="U155" s="202"/>
      <c r="V155" s="203"/>
      <c r="W155" s="203"/>
      <c r="X155" s="203"/>
      <c r="Y155" s="203"/>
      <c r="Z155" s="203"/>
      <c r="AA155" s="203"/>
      <c r="AB155" s="203"/>
      <c r="AC155" s="203"/>
      <c r="AD155" s="203"/>
      <c r="AE155" s="203"/>
      <c r="AF155" s="203"/>
      <c r="AG155" s="203"/>
      <c r="AH155" s="203"/>
      <c r="AI155" s="203"/>
      <c r="AJ155" s="203"/>
      <c r="AK155" s="203"/>
      <c r="AL155" s="203"/>
      <c r="AM155" s="203"/>
      <c r="AN155" s="203"/>
      <c r="AO155" s="203"/>
      <c r="AP155" s="203"/>
      <c r="AQ155" s="203"/>
      <c r="AR155" s="203"/>
      <c r="AS155" s="203"/>
      <c r="AT155" s="203"/>
      <c r="AU155" s="203"/>
      <c r="AV155" s="203"/>
      <c r="AW155" s="203"/>
      <c r="AX155" s="203"/>
      <c r="AY155" s="203"/>
      <c r="AZ155" s="203"/>
      <c r="BA155" s="203"/>
      <c r="BB155" s="203"/>
      <c r="BC155" s="203"/>
      <c r="BD155" s="203"/>
      <c r="BE155" s="203"/>
      <c r="BF155" s="203"/>
      <c r="BG155" s="203"/>
      <c r="BH155" s="203"/>
      <c r="BI155" s="203"/>
      <c r="BJ155" s="203"/>
      <c r="BK155" s="203"/>
      <c r="BL155" s="203"/>
      <c r="BM155" s="204">
        <v>16</v>
      </c>
    </row>
    <row r="156" spans="1:65">
      <c r="A156" s="29"/>
      <c r="B156" s="19">
        <v>1</v>
      </c>
      <c r="C156" s="9">
        <v>4</v>
      </c>
      <c r="D156" s="23">
        <v>0.04</v>
      </c>
      <c r="E156" s="206" t="s">
        <v>96</v>
      </c>
      <c r="F156" s="23">
        <v>3.5000000000000003E-2</v>
      </c>
      <c r="G156" s="206">
        <v>7.0000000000000007E-2</v>
      </c>
      <c r="H156" s="206">
        <v>0.08</v>
      </c>
      <c r="I156" s="23">
        <v>0.04</v>
      </c>
      <c r="J156" s="23">
        <v>0.03</v>
      </c>
      <c r="K156" s="23">
        <v>0.03</v>
      </c>
      <c r="L156" s="23">
        <v>0.04</v>
      </c>
      <c r="M156" s="23">
        <v>0.05</v>
      </c>
      <c r="N156" s="206" t="s">
        <v>306</v>
      </c>
      <c r="O156" s="206" t="s">
        <v>306</v>
      </c>
      <c r="P156" s="23">
        <v>0.03</v>
      </c>
      <c r="Q156" s="23">
        <v>0.03</v>
      </c>
      <c r="R156" s="23">
        <v>0.03</v>
      </c>
      <c r="S156" s="206">
        <v>2.6</v>
      </c>
      <c r="T156" s="206" t="s">
        <v>104</v>
      </c>
      <c r="U156" s="202"/>
      <c r="V156" s="203"/>
      <c r="W156" s="203"/>
      <c r="X156" s="203"/>
      <c r="Y156" s="203"/>
      <c r="Z156" s="203"/>
      <c r="AA156" s="203"/>
      <c r="AB156" s="203"/>
      <c r="AC156" s="203"/>
      <c r="AD156" s="203"/>
      <c r="AE156" s="203"/>
      <c r="AF156" s="203"/>
      <c r="AG156" s="203"/>
      <c r="AH156" s="203"/>
      <c r="AI156" s="203"/>
      <c r="AJ156" s="203"/>
      <c r="AK156" s="203"/>
      <c r="AL156" s="203"/>
      <c r="AM156" s="203"/>
      <c r="AN156" s="203"/>
      <c r="AO156" s="203"/>
      <c r="AP156" s="203"/>
      <c r="AQ156" s="203"/>
      <c r="AR156" s="203"/>
      <c r="AS156" s="203"/>
      <c r="AT156" s="203"/>
      <c r="AU156" s="203"/>
      <c r="AV156" s="203"/>
      <c r="AW156" s="203"/>
      <c r="AX156" s="203"/>
      <c r="AY156" s="203"/>
      <c r="AZ156" s="203"/>
      <c r="BA156" s="203"/>
      <c r="BB156" s="203"/>
      <c r="BC156" s="203"/>
      <c r="BD156" s="203"/>
      <c r="BE156" s="203"/>
      <c r="BF156" s="203"/>
      <c r="BG156" s="203"/>
      <c r="BH156" s="203"/>
      <c r="BI156" s="203"/>
      <c r="BJ156" s="203"/>
      <c r="BK156" s="203"/>
      <c r="BL156" s="203"/>
      <c r="BM156" s="204">
        <v>3.4871233333333342E-2</v>
      </c>
    </row>
    <row r="157" spans="1:65">
      <c r="A157" s="29"/>
      <c r="B157" s="19">
        <v>1</v>
      </c>
      <c r="C157" s="9">
        <v>5</v>
      </c>
      <c r="D157" s="23">
        <v>0.03</v>
      </c>
      <c r="E157" s="206" t="s">
        <v>96</v>
      </c>
      <c r="F157" s="23">
        <v>4.8069000000000008E-2</v>
      </c>
      <c r="G157" s="206">
        <v>0.04</v>
      </c>
      <c r="H157" s="206">
        <v>7.0000000000000007E-2</v>
      </c>
      <c r="I157" s="23">
        <v>0.03</v>
      </c>
      <c r="J157" s="23">
        <v>0.03</v>
      </c>
      <c r="K157" s="23">
        <v>0.03</v>
      </c>
      <c r="L157" s="23">
        <v>0.04</v>
      </c>
      <c r="M157" s="23">
        <v>0.03</v>
      </c>
      <c r="N157" s="206" t="s">
        <v>306</v>
      </c>
      <c r="O157" s="206" t="s">
        <v>306</v>
      </c>
      <c r="P157" s="23">
        <v>0.04</v>
      </c>
      <c r="Q157" s="23">
        <v>0.03</v>
      </c>
      <c r="R157" s="23">
        <v>0.03</v>
      </c>
      <c r="S157" s="206">
        <v>2.5</v>
      </c>
      <c r="T157" s="206" t="s">
        <v>104</v>
      </c>
      <c r="U157" s="202"/>
      <c r="V157" s="203"/>
      <c r="W157" s="203"/>
      <c r="X157" s="203"/>
      <c r="Y157" s="203"/>
      <c r="Z157" s="203"/>
      <c r="AA157" s="203"/>
      <c r="AB157" s="203"/>
      <c r="AC157" s="203"/>
      <c r="AD157" s="203"/>
      <c r="AE157" s="203"/>
      <c r="AF157" s="203"/>
      <c r="AG157" s="203"/>
      <c r="AH157" s="203"/>
      <c r="AI157" s="203"/>
      <c r="AJ157" s="203"/>
      <c r="AK157" s="203"/>
      <c r="AL157" s="203"/>
      <c r="AM157" s="203"/>
      <c r="AN157" s="203"/>
      <c r="AO157" s="203"/>
      <c r="AP157" s="203"/>
      <c r="AQ157" s="203"/>
      <c r="AR157" s="203"/>
      <c r="AS157" s="203"/>
      <c r="AT157" s="203"/>
      <c r="AU157" s="203"/>
      <c r="AV157" s="203"/>
      <c r="AW157" s="203"/>
      <c r="AX157" s="203"/>
      <c r="AY157" s="203"/>
      <c r="AZ157" s="203"/>
      <c r="BA157" s="203"/>
      <c r="BB157" s="203"/>
      <c r="BC157" s="203"/>
      <c r="BD157" s="203"/>
      <c r="BE157" s="203"/>
      <c r="BF157" s="203"/>
      <c r="BG157" s="203"/>
      <c r="BH157" s="203"/>
      <c r="BI157" s="203"/>
      <c r="BJ157" s="203"/>
      <c r="BK157" s="203"/>
      <c r="BL157" s="203"/>
      <c r="BM157" s="204">
        <v>82</v>
      </c>
    </row>
    <row r="158" spans="1:65">
      <c r="A158" s="29"/>
      <c r="B158" s="19">
        <v>1</v>
      </c>
      <c r="C158" s="9">
        <v>6</v>
      </c>
      <c r="D158" s="23">
        <v>0.04</v>
      </c>
      <c r="E158" s="206" t="s">
        <v>96</v>
      </c>
      <c r="F158" s="23">
        <v>4.4412E-2</v>
      </c>
      <c r="G158" s="206">
        <v>0.15</v>
      </c>
      <c r="H158" s="206">
        <v>0.08</v>
      </c>
      <c r="I158" s="23">
        <v>0.03</v>
      </c>
      <c r="J158" s="23">
        <v>0.03</v>
      </c>
      <c r="K158" s="23">
        <v>0.03</v>
      </c>
      <c r="L158" s="23">
        <v>0.04</v>
      </c>
      <c r="M158" s="23">
        <v>0.03</v>
      </c>
      <c r="N158" s="206" t="s">
        <v>306</v>
      </c>
      <c r="O158" s="206" t="s">
        <v>306</v>
      </c>
      <c r="P158" s="23">
        <v>0.05</v>
      </c>
      <c r="Q158" s="23">
        <v>0.03</v>
      </c>
      <c r="R158" s="23">
        <v>0.03</v>
      </c>
      <c r="S158" s="206">
        <v>2.5</v>
      </c>
      <c r="T158" s="206" t="s">
        <v>104</v>
      </c>
      <c r="U158" s="202"/>
      <c r="V158" s="203"/>
      <c r="W158" s="203"/>
      <c r="X158" s="203"/>
      <c r="Y158" s="203"/>
      <c r="Z158" s="203"/>
      <c r="AA158" s="203"/>
      <c r="AB158" s="203"/>
      <c r="AC158" s="203"/>
      <c r="AD158" s="203"/>
      <c r="AE158" s="203"/>
      <c r="AF158" s="203"/>
      <c r="AG158" s="203"/>
      <c r="AH158" s="203"/>
      <c r="AI158" s="203"/>
      <c r="AJ158" s="203"/>
      <c r="AK158" s="203"/>
      <c r="AL158" s="203"/>
      <c r="AM158" s="203"/>
      <c r="AN158" s="203"/>
      <c r="AO158" s="203"/>
      <c r="AP158" s="203"/>
      <c r="AQ158" s="203"/>
      <c r="AR158" s="203"/>
      <c r="AS158" s="203"/>
      <c r="AT158" s="203"/>
      <c r="AU158" s="203"/>
      <c r="AV158" s="203"/>
      <c r="AW158" s="203"/>
      <c r="AX158" s="203"/>
      <c r="AY158" s="203"/>
      <c r="AZ158" s="203"/>
      <c r="BA158" s="203"/>
      <c r="BB158" s="203"/>
      <c r="BC158" s="203"/>
      <c r="BD158" s="203"/>
      <c r="BE158" s="203"/>
      <c r="BF158" s="203"/>
      <c r="BG158" s="203"/>
      <c r="BH158" s="203"/>
      <c r="BI158" s="203"/>
      <c r="BJ158" s="203"/>
      <c r="BK158" s="203"/>
      <c r="BL158" s="203"/>
      <c r="BM158" s="56"/>
    </row>
    <row r="159" spans="1:65">
      <c r="A159" s="29"/>
      <c r="B159" s="20" t="s">
        <v>260</v>
      </c>
      <c r="C159" s="12"/>
      <c r="D159" s="208">
        <v>3.5000000000000003E-2</v>
      </c>
      <c r="E159" s="208" t="s">
        <v>687</v>
      </c>
      <c r="F159" s="208">
        <v>4.2045666666666669E-2</v>
      </c>
      <c r="G159" s="208">
        <v>8.5000000000000006E-2</v>
      </c>
      <c r="H159" s="208">
        <v>7.5000000000000011E-2</v>
      </c>
      <c r="I159" s="208">
        <v>3.1666666666666669E-2</v>
      </c>
      <c r="J159" s="208">
        <v>0.03</v>
      </c>
      <c r="K159" s="208">
        <v>2.8333333333333335E-2</v>
      </c>
      <c r="L159" s="208">
        <v>3.6666666666666674E-2</v>
      </c>
      <c r="M159" s="208">
        <v>3.833333333333333E-2</v>
      </c>
      <c r="N159" s="208" t="s">
        <v>687</v>
      </c>
      <c r="O159" s="208" t="s">
        <v>687</v>
      </c>
      <c r="P159" s="208">
        <v>4.5000000000000005E-2</v>
      </c>
      <c r="Q159" s="208">
        <v>3.1666666666666669E-2</v>
      </c>
      <c r="R159" s="208">
        <v>0.03</v>
      </c>
      <c r="S159" s="208">
        <v>2.5</v>
      </c>
      <c r="T159" s="208" t="s">
        <v>687</v>
      </c>
      <c r="U159" s="202"/>
      <c r="V159" s="203"/>
      <c r="W159" s="203"/>
      <c r="X159" s="203"/>
      <c r="Y159" s="203"/>
      <c r="Z159" s="203"/>
      <c r="AA159" s="203"/>
      <c r="AB159" s="203"/>
      <c r="AC159" s="203"/>
      <c r="AD159" s="203"/>
      <c r="AE159" s="203"/>
      <c r="AF159" s="203"/>
      <c r="AG159" s="203"/>
      <c r="AH159" s="203"/>
      <c r="AI159" s="203"/>
      <c r="AJ159" s="203"/>
      <c r="AK159" s="203"/>
      <c r="AL159" s="203"/>
      <c r="AM159" s="203"/>
      <c r="AN159" s="203"/>
      <c r="AO159" s="203"/>
      <c r="AP159" s="203"/>
      <c r="AQ159" s="203"/>
      <c r="AR159" s="203"/>
      <c r="AS159" s="203"/>
      <c r="AT159" s="203"/>
      <c r="AU159" s="203"/>
      <c r="AV159" s="203"/>
      <c r="AW159" s="203"/>
      <c r="AX159" s="203"/>
      <c r="AY159" s="203"/>
      <c r="AZ159" s="203"/>
      <c r="BA159" s="203"/>
      <c r="BB159" s="203"/>
      <c r="BC159" s="203"/>
      <c r="BD159" s="203"/>
      <c r="BE159" s="203"/>
      <c r="BF159" s="203"/>
      <c r="BG159" s="203"/>
      <c r="BH159" s="203"/>
      <c r="BI159" s="203"/>
      <c r="BJ159" s="203"/>
      <c r="BK159" s="203"/>
      <c r="BL159" s="203"/>
      <c r="BM159" s="56"/>
    </row>
    <row r="160" spans="1:65">
      <c r="A160" s="29"/>
      <c r="B160" s="3" t="s">
        <v>261</v>
      </c>
      <c r="C160" s="28"/>
      <c r="D160" s="23">
        <v>3.5000000000000003E-2</v>
      </c>
      <c r="E160" s="23" t="s">
        <v>687</v>
      </c>
      <c r="F160" s="23">
        <v>4.3052E-2</v>
      </c>
      <c r="G160" s="23">
        <v>6.0000000000000005E-2</v>
      </c>
      <c r="H160" s="23">
        <v>7.5000000000000011E-2</v>
      </c>
      <c r="I160" s="23">
        <v>0.03</v>
      </c>
      <c r="J160" s="23">
        <v>0.03</v>
      </c>
      <c r="K160" s="23">
        <v>0.03</v>
      </c>
      <c r="L160" s="23">
        <v>0.04</v>
      </c>
      <c r="M160" s="23">
        <v>0.04</v>
      </c>
      <c r="N160" s="23" t="s">
        <v>687</v>
      </c>
      <c r="O160" s="23" t="s">
        <v>687</v>
      </c>
      <c r="P160" s="23">
        <v>0.05</v>
      </c>
      <c r="Q160" s="23">
        <v>0.03</v>
      </c>
      <c r="R160" s="23">
        <v>0.03</v>
      </c>
      <c r="S160" s="23">
        <v>2.5</v>
      </c>
      <c r="T160" s="23" t="s">
        <v>687</v>
      </c>
      <c r="U160" s="202"/>
      <c r="V160" s="203"/>
      <c r="W160" s="203"/>
      <c r="X160" s="203"/>
      <c r="Y160" s="203"/>
      <c r="Z160" s="203"/>
      <c r="AA160" s="203"/>
      <c r="AB160" s="203"/>
      <c r="AC160" s="203"/>
      <c r="AD160" s="203"/>
      <c r="AE160" s="203"/>
      <c r="AF160" s="203"/>
      <c r="AG160" s="203"/>
      <c r="AH160" s="203"/>
      <c r="AI160" s="203"/>
      <c r="AJ160" s="203"/>
      <c r="AK160" s="203"/>
      <c r="AL160" s="203"/>
      <c r="AM160" s="203"/>
      <c r="AN160" s="203"/>
      <c r="AO160" s="203"/>
      <c r="AP160" s="203"/>
      <c r="AQ160" s="203"/>
      <c r="AR160" s="203"/>
      <c r="AS160" s="203"/>
      <c r="AT160" s="203"/>
      <c r="AU160" s="203"/>
      <c r="AV160" s="203"/>
      <c r="AW160" s="203"/>
      <c r="AX160" s="203"/>
      <c r="AY160" s="203"/>
      <c r="AZ160" s="203"/>
      <c r="BA160" s="203"/>
      <c r="BB160" s="203"/>
      <c r="BC160" s="203"/>
      <c r="BD160" s="203"/>
      <c r="BE160" s="203"/>
      <c r="BF160" s="203"/>
      <c r="BG160" s="203"/>
      <c r="BH160" s="203"/>
      <c r="BI160" s="203"/>
      <c r="BJ160" s="203"/>
      <c r="BK160" s="203"/>
      <c r="BL160" s="203"/>
      <c r="BM160" s="56"/>
    </row>
    <row r="161" spans="1:65">
      <c r="A161" s="29"/>
      <c r="B161" s="3" t="s">
        <v>262</v>
      </c>
      <c r="C161" s="28"/>
      <c r="D161" s="23">
        <v>5.4772255750516622E-3</v>
      </c>
      <c r="E161" s="23" t="s">
        <v>687</v>
      </c>
      <c r="F161" s="23">
        <v>4.622166793471074E-3</v>
      </c>
      <c r="G161" s="23">
        <v>5.1283525619832342E-2</v>
      </c>
      <c r="H161" s="23">
        <v>5.4772255750516587E-3</v>
      </c>
      <c r="I161" s="23">
        <v>4.0824829046386315E-3</v>
      </c>
      <c r="J161" s="23">
        <v>0</v>
      </c>
      <c r="K161" s="23">
        <v>4.0824829046386289E-3</v>
      </c>
      <c r="L161" s="23">
        <v>5.1639777949432242E-3</v>
      </c>
      <c r="M161" s="23">
        <v>7.527726527090833E-3</v>
      </c>
      <c r="N161" s="23" t="s">
        <v>687</v>
      </c>
      <c r="O161" s="23" t="s">
        <v>687</v>
      </c>
      <c r="P161" s="23">
        <v>8.366600265340772E-3</v>
      </c>
      <c r="Q161" s="23">
        <v>4.0824829046386306E-3</v>
      </c>
      <c r="R161" s="23">
        <v>0</v>
      </c>
      <c r="S161" s="23">
        <v>0.14142135623730964</v>
      </c>
      <c r="T161" s="23" t="s">
        <v>687</v>
      </c>
      <c r="U161" s="202"/>
      <c r="V161" s="203"/>
      <c r="W161" s="203"/>
      <c r="X161" s="203"/>
      <c r="Y161" s="203"/>
      <c r="Z161" s="203"/>
      <c r="AA161" s="203"/>
      <c r="AB161" s="203"/>
      <c r="AC161" s="203"/>
      <c r="AD161" s="203"/>
      <c r="AE161" s="203"/>
      <c r="AF161" s="203"/>
      <c r="AG161" s="203"/>
      <c r="AH161" s="203"/>
      <c r="AI161" s="203"/>
      <c r="AJ161" s="203"/>
      <c r="AK161" s="203"/>
      <c r="AL161" s="203"/>
      <c r="AM161" s="203"/>
      <c r="AN161" s="203"/>
      <c r="AO161" s="203"/>
      <c r="AP161" s="203"/>
      <c r="AQ161" s="203"/>
      <c r="AR161" s="203"/>
      <c r="AS161" s="203"/>
      <c r="AT161" s="203"/>
      <c r="AU161" s="203"/>
      <c r="AV161" s="203"/>
      <c r="AW161" s="203"/>
      <c r="AX161" s="203"/>
      <c r="AY161" s="203"/>
      <c r="AZ161" s="203"/>
      <c r="BA161" s="203"/>
      <c r="BB161" s="203"/>
      <c r="BC161" s="203"/>
      <c r="BD161" s="203"/>
      <c r="BE161" s="203"/>
      <c r="BF161" s="203"/>
      <c r="BG161" s="203"/>
      <c r="BH161" s="203"/>
      <c r="BI161" s="203"/>
      <c r="BJ161" s="203"/>
      <c r="BK161" s="203"/>
      <c r="BL161" s="203"/>
      <c r="BM161" s="56"/>
    </row>
    <row r="162" spans="1:65">
      <c r="A162" s="29"/>
      <c r="B162" s="3" t="s">
        <v>86</v>
      </c>
      <c r="C162" s="28"/>
      <c r="D162" s="13">
        <v>0.15649215928719032</v>
      </c>
      <c r="E162" s="13" t="s">
        <v>687</v>
      </c>
      <c r="F162" s="13">
        <v>0.1099320610163015</v>
      </c>
      <c r="G162" s="13">
        <v>0.60333559552743932</v>
      </c>
      <c r="H162" s="13">
        <v>7.3029674334022104E-2</v>
      </c>
      <c r="I162" s="13">
        <v>0.12892051277806205</v>
      </c>
      <c r="J162" s="13">
        <v>0</v>
      </c>
      <c r="K162" s="13">
        <v>0.14408763192842219</v>
      </c>
      <c r="L162" s="13">
        <v>0.14083575804390608</v>
      </c>
      <c r="M162" s="13">
        <v>0.19637547461976088</v>
      </c>
      <c r="N162" s="13" t="s">
        <v>687</v>
      </c>
      <c r="O162" s="13" t="s">
        <v>687</v>
      </c>
      <c r="P162" s="13">
        <v>0.18592445034090602</v>
      </c>
      <c r="Q162" s="13">
        <v>0.12892051277806202</v>
      </c>
      <c r="R162" s="13">
        <v>0</v>
      </c>
      <c r="S162" s="13">
        <v>5.6568542494923858E-2</v>
      </c>
      <c r="T162" s="13" t="s">
        <v>687</v>
      </c>
      <c r="U162" s="149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29"/>
      <c r="B163" s="3" t="s">
        <v>263</v>
      </c>
      <c r="C163" s="28"/>
      <c r="D163" s="13">
        <v>3.6926329916635581E-3</v>
      </c>
      <c r="E163" s="13" t="s">
        <v>687</v>
      </c>
      <c r="F163" s="13">
        <v>0.20574073950161376</v>
      </c>
      <c r="G163" s="13">
        <v>1.4375392515511827</v>
      </c>
      <c r="H163" s="13">
        <v>1.1507699278392791</v>
      </c>
      <c r="I163" s="13">
        <v>-9.1897141578971109E-2</v>
      </c>
      <c r="J163" s="13">
        <v>-0.13969202886428855</v>
      </c>
      <c r="K163" s="13">
        <v>-0.18748691614960578</v>
      </c>
      <c r="L163" s="13">
        <v>5.1487520276980892E-2</v>
      </c>
      <c r="M163" s="13">
        <v>9.9282407562298003E-2</v>
      </c>
      <c r="N163" s="13" t="s">
        <v>687</v>
      </c>
      <c r="O163" s="13" t="s">
        <v>687</v>
      </c>
      <c r="P163" s="13">
        <v>0.29046195670356734</v>
      </c>
      <c r="Q163" s="13">
        <v>-9.1897141578971109E-2</v>
      </c>
      <c r="R163" s="13">
        <v>-0.13969202886428855</v>
      </c>
      <c r="S163" s="13">
        <v>70.692330927975959</v>
      </c>
      <c r="T163" s="13" t="s">
        <v>687</v>
      </c>
      <c r="U163" s="149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A164" s="29"/>
      <c r="B164" s="45" t="s">
        <v>264</v>
      </c>
      <c r="C164" s="46"/>
      <c r="D164" s="44">
        <v>0.13</v>
      </c>
      <c r="E164" s="44">
        <v>5.12</v>
      </c>
      <c r="F164" s="44">
        <v>0.44</v>
      </c>
      <c r="G164" s="44">
        <v>3.91</v>
      </c>
      <c r="H164" s="44">
        <v>3.1</v>
      </c>
      <c r="I164" s="44">
        <v>0.4</v>
      </c>
      <c r="J164" s="44">
        <v>0.54</v>
      </c>
      <c r="K164" s="44">
        <v>0.67</v>
      </c>
      <c r="L164" s="44">
        <v>0</v>
      </c>
      <c r="M164" s="44">
        <v>0.13</v>
      </c>
      <c r="N164" s="44">
        <v>0.94</v>
      </c>
      <c r="O164" s="44">
        <v>0.94</v>
      </c>
      <c r="P164" s="44">
        <v>0.67</v>
      </c>
      <c r="Q164" s="44">
        <v>0.4</v>
      </c>
      <c r="R164" s="44">
        <v>0.54</v>
      </c>
      <c r="S164" s="44">
        <v>199.33</v>
      </c>
      <c r="T164" s="44">
        <v>1.08</v>
      </c>
      <c r="U164" s="149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5"/>
    </row>
    <row r="165" spans="1:65">
      <c r="B165" s="3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BM165" s="55"/>
    </row>
    <row r="166" spans="1:65" ht="15">
      <c r="B166" s="8" t="s">
        <v>555</v>
      </c>
      <c r="BM166" s="27" t="s">
        <v>66</v>
      </c>
    </row>
    <row r="167" spans="1:65" ht="15">
      <c r="A167" s="24" t="s">
        <v>22</v>
      </c>
      <c r="B167" s="18" t="s">
        <v>110</v>
      </c>
      <c r="C167" s="15" t="s">
        <v>111</v>
      </c>
      <c r="D167" s="16" t="s">
        <v>229</v>
      </c>
      <c r="E167" s="17" t="s">
        <v>229</v>
      </c>
      <c r="F167" s="17" t="s">
        <v>229</v>
      </c>
      <c r="G167" s="17" t="s">
        <v>229</v>
      </c>
      <c r="H167" s="17" t="s">
        <v>229</v>
      </c>
      <c r="I167" s="17" t="s">
        <v>229</v>
      </c>
      <c r="J167" s="17" t="s">
        <v>229</v>
      </c>
      <c r="K167" s="17" t="s">
        <v>229</v>
      </c>
      <c r="L167" s="17" t="s">
        <v>229</v>
      </c>
      <c r="M167" s="17" t="s">
        <v>229</v>
      </c>
      <c r="N167" s="17" t="s">
        <v>229</v>
      </c>
      <c r="O167" s="17" t="s">
        <v>229</v>
      </c>
      <c r="P167" s="17" t="s">
        <v>229</v>
      </c>
      <c r="Q167" s="17" t="s">
        <v>229</v>
      </c>
      <c r="R167" s="17" t="s">
        <v>229</v>
      </c>
      <c r="S167" s="17" t="s">
        <v>229</v>
      </c>
      <c r="T167" s="149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7">
        <v>1</v>
      </c>
    </row>
    <row r="168" spans="1:65">
      <c r="A168" s="29"/>
      <c r="B168" s="19" t="s">
        <v>230</v>
      </c>
      <c r="C168" s="9" t="s">
        <v>230</v>
      </c>
      <c r="D168" s="147" t="s">
        <v>233</v>
      </c>
      <c r="E168" s="148" t="s">
        <v>234</v>
      </c>
      <c r="F168" s="148" t="s">
        <v>236</v>
      </c>
      <c r="G168" s="148" t="s">
        <v>238</v>
      </c>
      <c r="H168" s="148" t="s">
        <v>239</v>
      </c>
      <c r="I168" s="148" t="s">
        <v>240</v>
      </c>
      <c r="J168" s="148" t="s">
        <v>241</v>
      </c>
      <c r="K168" s="148" t="s">
        <v>242</v>
      </c>
      <c r="L168" s="148" t="s">
        <v>243</v>
      </c>
      <c r="M168" s="148" t="s">
        <v>244</v>
      </c>
      <c r="N168" s="148" t="s">
        <v>245</v>
      </c>
      <c r="O168" s="148" t="s">
        <v>247</v>
      </c>
      <c r="P168" s="148" t="s">
        <v>249</v>
      </c>
      <c r="Q168" s="148" t="s">
        <v>284</v>
      </c>
      <c r="R168" s="148" t="s">
        <v>254</v>
      </c>
      <c r="S168" s="148" t="s">
        <v>299</v>
      </c>
      <c r="T168" s="149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7" t="s">
        <v>3</v>
      </c>
    </row>
    <row r="169" spans="1:65">
      <c r="A169" s="29"/>
      <c r="B169" s="19"/>
      <c r="C169" s="9"/>
      <c r="D169" s="10" t="s">
        <v>287</v>
      </c>
      <c r="E169" s="11" t="s">
        <v>287</v>
      </c>
      <c r="F169" s="11" t="s">
        <v>287</v>
      </c>
      <c r="G169" s="11" t="s">
        <v>317</v>
      </c>
      <c r="H169" s="11" t="s">
        <v>287</v>
      </c>
      <c r="I169" s="11" t="s">
        <v>287</v>
      </c>
      <c r="J169" s="11" t="s">
        <v>287</v>
      </c>
      <c r="K169" s="11" t="s">
        <v>287</v>
      </c>
      <c r="L169" s="11" t="s">
        <v>287</v>
      </c>
      <c r="M169" s="11" t="s">
        <v>287</v>
      </c>
      <c r="N169" s="11" t="s">
        <v>317</v>
      </c>
      <c r="O169" s="11" t="s">
        <v>317</v>
      </c>
      <c r="P169" s="11" t="s">
        <v>287</v>
      </c>
      <c r="Q169" s="11" t="s">
        <v>317</v>
      </c>
      <c r="R169" s="11" t="s">
        <v>287</v>
      </c>
      <c r="S169" s="11" t="s">
        <v>288</v>
      </c>
      <c r="T169" s="149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7">
        <v>1</v>
      </c>
    </row>
    <row r="170" spans="1:65">
      <c r="A170" s="29"/>
      <c r="B170" s="19"/>
      <c r="C170" s="9"/>
      <c r="D170" s="25" t="s">
        <v>318</v>
      </c>
      <c r="E170" s="25" t="s">
        <v>319</v>
      </c>
      <c r="F170" s="25" t="s">
        <v>320</v>
      </c>
      <c r="G170" s="25" t="s">
        <v>320</v>
      </c>
      <c r="H170" s="25" t="s">
        <v>320</v>
      </c>
      <c r="I170" s="25" t="s">
        <v>320</v>
      </c>
      <c r="J170" s="25" t="s">
        <v>320</v>
      </c>
      <c r="K170" s="25" t="s">
        <v>320</v>
      </c>
      <c r="L170" s="25" t="s">
        <v>320</v>
      </c>
      <c r="M170" s="25" t="s">
        <v>320</v>
      </c>
      <c r="N170" s="25" t="s">
        <v>318</v>
      </c>
      <c r="O170" s="25" t="s">
        <v>318</v>
      </c>
      <c r="P170" s="25" t="s">
        <v>318</v>
      </c>
      <c r="Q170" s="25" t="s">
        <v>321</v>
      </c>
      <c r="R170" s="25" t="s">
        <v>259</v>
      </c>
      <c r="S170" s="25" t="s">
        <v>320</v>
      </c>
      <c r="T170" s="149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1</v>
      </c>
    </row>
    <row r="171" spans="1:65">
      <c r="A171" s="29"/>
      <c r="B171" s="18">
        <v>1</v>
      </c>
      <c r="C171" s="14">
        <v>1</v>
      </c>
      <c r="D171" s="220">
        <v>44.445</v>
      </c>
      <c r="E171" s="220">
        <v>44.081701671278054</v>
      </c>
      <c r="F171" s="227">
        <v>68.323599999999999</v>
      </c>
      <c r="G171" s="220">
        <v>54.8</v>
      </c>
      <c r="H171" s="220">
        <v>48.8</v>
      </c>
      <c r="I171" s="220">
        <v>43.9</v>
      </c>
      <c r="J171" s="220">
        <v>48.1</v>
      </c>
      <c r="K171" s="220">
        <v>42.7</v>
      </c>
      <c r="L171" s="220">
        <v>43.4</v>
      </c>
      <c r="M171" s="220">
        <v>41.2</v>
      </c>
      <c r="N171" s="220">
        <v>49.013452524000002</v>
      </c>
      <c r="O171" s="220">
        <v>55.8</v>
      </c>
      <c r="P171" s="220">
        <v>52</v>
      </c>
      <c r="Q171" s="227">
        <v>76.2</v>
      </c>
      <c r="R171" s="220">
        <v>60.4</v>
      </c>
      <c r="S171" s="220">
        <v>47.832999999999998</v>
      </c>
      <c r="T171" s="221"/>
      <c r="U171" s="222"/>
      <c r="V171" s="222"/>
      <c r="W171" s="222"/>
      <c r="X171" s="222"/>
      <c r="Y171" s="222"/>
      <c r="Z171" s="222"/>
      <c r="AA171" s="222"/>
      <c r="AB171" s="222"/>
      <c r="AC171" s="222"/>
      <c r="AD171" s="222"/>
      <c r="AE171" s="222"/>
      <c r="AF171" s="222"/>
      <c r="AG171" s="222"/>
      <c r="AH171" s="222"/>
      <c r="AI171" s="222"/>
      <c r="AJ171" s="222"/>
      <c r="AK171" s="222"/>
      <c r="AL171" s="222"/>
      <c r="AM171" s="222"/>
      <c r="AN171" s="222"/>
      <c r="AO171" s="222"/>
      <c r="AP171" s="222"/>
      <c r="AQ171" s="222"/>
      <c r="AR171" s="222"/>
      <c r="AS171" s="222"/>
      <c r="AT171" s="222"/>
      <c r="AU171" s="222"/>
      <c r="AV171" s="222"/>
      <c r="AW171" s="222"/>
      <c r="AX171" s="222"/>
      <c r="AY171" s="222"/>
      <c r="AZ171" s="222"/>
      <c r="BA171" s="222"/>
      <c r="BB171" s="222"/>
      <c r="BC171" s="222"/>
      <c r="BD171" s="222"/>
      <c r="BE171" s="222"/>
      <c r="BF171" s="222"/>
      <c r="BG171" s="222"/>
      <c r="BH171" s="222"/>
      <c r="BI171" s="222"/>
      <c r="BJ171" s="222"/>
      <c r="BK171" s="222"/>
      <c r="BL171" s="222"/>
      <c r="BM171" s="223">
        <v>1</v>
      </c>
    </row>
    <row r="172" spans="1:65">
      <c r="A172" s="29"/>
      <c r="B172" s="19">
        <v>1</v>
      </c>
      <c r="C172" s="9">
        <v>2</v>
      </c>
      <c r="D172" s="224">
        <v>45.984000000000002</v>
      </c>
      <c r="E172" s="224">
        <v>46.075518063832561</v>
      </c>
      <c r="F172" s="229">
        <v>68.430400000000006</v>
      </c>
      <c r="G172" s="224">
        <v>53.3</v>
      </c>
      <c r="H172" s="224">
        <v>48.95</v>
      </c>
      <c r="I172" s="224">
        <v>44.9</v>
      </c>
      <c r="J172" s="224">
        <v>48.7</v>
      </c>
      <c r="K172" s="224">
        <v>40.9</v>
      </c>
      <c r="L172" s="224">
        <v>44</v>
      </c>
      <c r="M172" s="224">
        <v>44</v>
      </c>
      <c r="N172" s="224">
        <v>49.762481604000001</v>
      </c>
      <c r="O172" s="224">
        <v>54.2</v>
      </c>
      <c r="P172" s="224">
        <v>53</v>
      </c>
      <c r="Q172" s="229">
        <v>77.599999999999994</v>
      </c>
      <c r="R172" s="224">
        <v>58.8</v>
      </c>
      <c r="S172" s="224">
        <v>47.572000000000003</v>
      </c>
      <c r="T172" s="221"/>
      <c r="U172" s="222"/>
      <c r="V172" s="222"/>
      <c r="W172" s="222"/>
      <c r="X172" s="222"/>
      <c r="Y172" s="222"/>
      <c r="Z172" s="222"/>
      <c r="AA172" s="222"/>
      <c r="AB172" s="222"/>
      <c r="AC172" s="222"/>
      <c r="AD172" s="222"/>
      <c r="AE172" s="222"/>
      <c r="AF172" s="222"/>
      <c r="AG172" s="222"/>
      <c r="AH172" s="222"/>
      <c r="AI172" s="222"/>
      <c r="AJ172" s="222"/>
      <c r="AK172" s="222"/>
      <c r="AL172" s="222"/>
      <c r="AM172" s="222"/>
      <c r="AN172" s="222"/>
      <c r="AO172" s="222"/>
      <c r="AP172" s="222"/>
      <c r="AQ172" s="222"/>
      <c r="AR172" s="222"/>
      <c r="AS172" s="222"/>
      <c r="AT172" s="222"/>
      <c r="AU172" s="222"/>
      <c r="AV172" s="222"/>
      <c r="AW172" s="222"/>
      <c r="AX172" s="222"/>
      <c r="AY172" s="222"/>
      <c r="AZ172" s="222"/>
      <c r="BA172" s="222"/>
      <c r="BB172" s="222"/>
      <c r="BC172" s="222"/>
      <c r="BD172" s="222"/>
      <c r="BE172" s="222"/>
      <c r="BF172" s="222"/>
      <c r="BG172" s="222"/>
      <c r="BH172" s="222"/>
      <c r="BI172" s="222"/>
      <c r="BJ172" s="222"/>
      <c r="BK172" s="222"/>
      <c r="BL172" s="222"/>
      <c r="BM172" s="223">
        <v>28</v>
      </c>
    </row>
    <row r="173" spans="1:65">
      <c r="A173" s="29"/>
      <c r="B173" s="19">
        <v>1</v>
      </c>
      <c r="C173" s="9">
        <v>3</v>
      </c>
      <c r="D173" s="224">
        <v>46.273000000000003</v>
      </c>
      <c r="E173" s="224">
        <v>45.004496231150767</v>
      </c>
      <c r="F173" s="229">
        <v>68.432000000000002</v>
      </c>
      <c r="G173" s="224">
        <v>53.9</v>
      </c>
      <c r="H173" s="224">
        <v>48.08</v>
      </c>
      <c r="I173" s="224">
        <v>42.9</v>
      </c>
      <c r="J173" s="224">
        <v>49.3</v>
      </c>
      <c r="K173" s="224">
        <v>42.9</v>
      </c>
      <c r="L173" s="224">
        <v>42.3</v>
      </c>
      <c r="M173" s="224">
        <v>41.8</v>
      </c>
      <c r="N173" s="224">
        <v>47.279180054000001</v>
      </c>
      <c r="O173" s="224">
        <v>56</v>
      </c>
      <c r="P173" s="224">
        <v>53</v>
      </c>
      <c r="Q173" s="229">
        <v>71.8</v>
      </c>
      <c r="R173" s="224">
        <v>60.6</v>
      </c>
      <c r="S173" s="224">
        <v>44.581000000000003</v>
      </c>
      <c r="T173" s="221"/>
      <c r="U173" s="222"/>
      <c r="V173" s="222"/>
      <c r="W173" s="222"/>
      <c r="X173" s="222"/>
      <c r="Y173" s="222"/>
      <c r="Z173" s="222"/>
      <c r="AA173" s="222"/>
      <c r="AB173" s="222"/>
      <c r="AC173" s="222"/>
      <c r="AD173" s="222"/>
      <c r="AE173" s="222"/>
      <c r="AF173" s="222"/>
      <c r="AG173" s="222"/>
      <c r="AH173" s="222"/>
      <c r="AI173" s="222"/>
      <c r="AJ173" s="222"/>
      <c r="AK173" s="222"/>
      <c r="AL173" s="222"/>
      <c r="AM173" s="222"/>
      <c r="AN173" s="222"/>
      <c r="AO173" s="222"/>
      <c r="AP173" s="222"/>
      <c r="AQ173" s="222"/>
      <c r="AR173" s="222"/>
      <c r="AS173" s="222"/>
      <c r="AT173" s="222"/>
      <c r="AU173" s="222"/>
      <c r="AV173" s="222"/>
      <c r="AW173" s="222"/>
      <c r="AX173" s="222"/>
      <c r="AY173" s="222"/>
      <c r="AZ173" s="222"/>
      <c r="BA173" s="222"/>
      <c r="BB173" s="222"/>
      <c r="BC173" s="222"/>
      <c r="BD173" s="222"/>
      <c r="BE173" s="222"/>
      <c r="BF173" s="222"/>
      <c r="BG173" s="222"/>
      <c r="BH173" s="222"/>
      <c r="BI173" s="222"/>
      <c r="BJ173" s="222"/>
      <c r="BK173" s="222"/>
      <c r="BL173" s="222"/>
      <c r="BM173" s="223">
        <v>16</v>
      </c>
    </row>
    <row r="174" spans="1:65">
      <c r="A174" s="29"/>
      <c r="B174" s="19">
        <v>1</v>
      </c>
      <c r="C174" s="9">
        <v>4</v>
      </c>
      <c r="D174" s="224">
        <v>45.215000000000003</v>
      </c>
      <c r="E174" s="224">
        <v>44.405392266916188</v>
      </c>
      <c r="F174" s="229">
        <v>68.417599999999993</v>
      </c>
      <c r="G174" s="224">
        <v>55.5</v>
      </c>
      <c r="H174" s="224">
        <v>49.41</v>
      </c>
      <c r="I174" s="224">
        <v>45.8</v>
      </c>
      <c r="J174" s="224">
        <v>48.4</v>
      </c>
      <c r="K174" s="224">
        <v>40.700000000000003</v>
      </c>
      <c r="L174" s="224">
        <v>44.1</v>
      </c>
      <c r="M174" s="224">
        <v>41.4</v>
      </c>
      <c r="N174" s="224">
        <v>47.592272324</v>
      </c>
      <c r="O174" s="224">
        <v>55.5</v>
      </c>
      <c r="P174" s="224">
        <v>53</v>
      </c>
      <c r="Q174" s="229">
        <v>77</v>
      </c>
      <c r="R174" s="224">
        <v>63</v>
      </c>
      <c r="S174" s="224">
        <v>43.649000000000001</v>
      </c>
      <c r="T174" s="221"/>
      <c r="U174" s="222"/>
      <c r="V174" s="222"/>
      <c r="W174" s="222"/>
      <c r="X174" s="222"/>
      <c r="Y174" s="222"/>
      <c r="Z174" s="222"/>
      <c r="AA174" s="222"/>
      <c r="AB174" s="222"/>
      <c r="AC174" s="222"/>
      <c r="AD174" s="222"/>
      <c r="AE174" s="222"/>
      <c r="AF174" s="222"/>
      <c r="AG174" s="222"/>
      <c r="AH174" s="222"/>
      <c r="AI174" s="222"/>
      <c r="AJ174" s="222"/>
      <c r="AK174" s="222"/>
      <c r="AL174" s="222"/>
      <c r="AM174" s="222"/>
      <c r="AN174" s="222"/>
      <c r="AO174" s="222"/>
      <c r="AP174" s="222"/>
      <c r="AQ174" s="222"/>
      <c r="AR174" s="222"/>
      <c r="AS174" s="222"/>
      <c r="AT174" s="222"/>
      <c r="AU174" s="222"/>
      <c r="AV174" s="222"/>
      <c r="AW174" s="222"/>
      <c r="AX174" s="222"/>
      <c r="AY174" s="222"/>
      <c r="AZ174" s="222"/>
      <c r="BA174" s="222"/>
      <c r="BB174" s="222"/>
      <c r="BC174" s="222"/>
      <c r="BD174" s="222"/>
      <c r="BE174" s="222"/>
      <c r="BF174" s="222"/>
      <c r="BG174" s="222"/>
      <c r="BH174" s="222"/>
      <c r="BI174" s="222"/>
      <c r="BJ174" s="222"/>
      <c r="BK174" s="222"/>
      <c r="BL174" s="222"/>
      <c r="BM174" s="223">
        <v>48.159405147738291</v>
      </c>
    </row>
    <row r="175" spans="1:65">
      <c r="A175" s="29"/>
      <c r="B175" s="19">
        <v>1</v>
      </c>
      <c r="C175" s="9">
        <v>5</v>
      </c>
      <c r="D175" s="224">
        <v>45.823999999999998</v>
      </c>
      <c r="E175" s="224">
        <v>43.971739916387925</v>
      </c>
      <c r="F175" s="229">
        <v>68.333199999999991</v>
      </c>
      <c r="G175" s="224">
        <v>53.8</v>
      </c>
      <c r="H175" s="224">
        <v>48.43</v>
      </c>
      <c r="I175" s="224">
        <v>42.6</v>
      </c>
      <c r="J175" s="224">
        <v>47.4</v>
      </c>
      <c r="K175" s="224">
        <v>41</v>
      </c>
      <c r="L175" s="224">
        <v>41.3</v>
      </c>
      <c r="M175" s="224">
        <v>42.4</v>
      </c>
      <c r="N175" s="224">
        <v>48.288024794000002</v>
      </c>
      <c r="O175" s="224">
        <v>55.8</v>
      </c>
      <c r="P175" s="224">
        <v>52</v>
      </c>
      <c r="Q175" s="229">
        <v>70.5</v>
      </c>
      <c r="R175" s="224">
        <v>59.8</v>
      </c>
      <c r="S175" s="224">
        <v>43.776000000000003</v>
      </c>
      <c r="T175" s="221"/>
      <c r="U175" s="222"/>
      <c r="V175" s="222"/>
      <c r="W175" s="222"/>
      <c r="X175" s="222"/>
      <c r="Y175" s="222"/>
      <c r="Z175" s="222"/>
      <c r="AA175" s="222"/>
      <c r="AB175" s="222"/>
      <c r="AC175" s="222"/>
      <c r="AD175" s="222"/>
      <c r="AE175" s="222"/>
      <c r="AF175" s="222"/>
      <c r="AG175" s="222"/>
      <c r="AH175" s="222"/>
      <c r="AI175" s="222"/>
      <c r="AJ175" s="222"/>
      <c r="AK175" s="222"/>
      <c r="AL175" s="222"/>
      <c r="AM175" s="222"/>
      <c r="AN175" s="222"/>
      <c r="AO175" s="222"/>
      <c r="AP175" s="222"/>
      <c r="AQ175" s="222"/>
      <c r="AR175" s="222"/>
      <c r="AS175" s="222"/>
      <c r="AT175" s="222"/>
      <c r="AU175" s="222"/>
      <c r="AV175" s="222"/>
      <c r="AW175" s="222"/>
      <c r="AX175" s="222"/>
      <c r="AY175" s="222"/>
      <c r="AZ175" s="222"/>
      <c r="BA175" s="222"/>
      <c r="BB175" s="222"/>
      <c r="BC175" s="222"/>
      <c r="BD175" s="222"/>
      <c r="BE175" s="222"/>
      <c r="BF175" s="222"/>
      <c r="BG175" s="222"/>
      <c r="BH175" s="222"/>
      <c r="BI175" s="222"/>
      <c r="BJ175" s="222"/>
      <c r="BK175" s="222"/>
      <c r="BL175" s="222"/>
      <c r="BM175" s="223">
        <v>83</v>
      </c>
    </row>
    <row r="176" spans="1:65">
      <c r="A176" s="29"/>
      <c r="B176" s="19">
        <v>1</v>
      </c>
      <c r="C176" s="9">
        <v>6</v>
      </c>
      <c r="D176" s="224">
        <v>46.392000000000003</v>
      </c>
      <c r="E176" s="224">
        <v>45.641801016451097</v>
      </c>
      <c r="F176" s="229">
        <v>68.476399999999998</v>
      </c>
      <c r="G176" s="224">
        <v>52.1</v>
      </c>
      <c r="H176" s="224">
        <v>48.46</v>
      </c>
      <c r="I176" s="224">
        <v>41.7</v>
      </c>
      <c r="J176" s="224">
        <v>48.5</v>
      </c>
      <c r="K176" s="224">
        <v>41.7</v>
      </c>
      <c r="L176" s="224">
        <v>44.7</v>
      </c>
      <c r="M176" s="224">
        <v>40.799999999999997</v>
      </c>
      <c r="N176" s="224">
        <v>49.837971943999996</v>
      </c>
      <c r="O176" s="224">
        <v>56</v>
      </c>
      <c r="P176" s="224">
        <v>51</v>
      </c>
      <c r="Q176" s="229">
        <v>78.599999999999994</v>
      </c>
      <c r="R176" s="224">
        <v>58.2</v>
      </c>
      <c r="S176" s="224">
        <v>45.762</v>
      </c>
      <c r="T176" s="221"/>
      <c r="U176" s="222"/>
      <c r="V176" s="222"/>
      <c r="W176" s="222"/>
      <c r="X176" s="222"/>
      <c r="Y176" s="222"/>
      <c r="Z176" s="222"/>
      <c r="AA176" s="222"/>
      <c r="AB176" s="222"/>
      <c r="AC176" s="222"/>
      <c r="AD176" s="222"/>
      <c r="AE176" s="222"/>
      <c r="AF176" s="222"/>
      <c r="AG176" s="222"/>
      <c r="AH176" s="222"/>
      <c r="AI176" s="222"/>
      <c r="AJ176" s="222"/>
      <c r="AK176" s="222"/>
      <c r="AL176" s="222"/>
      <c r="AM176" s="222"/>
      <c r="AN176" s="222"/>
      <c r="AO176" s="222"/>
      <c r="AP176" s="222"/>
      <c r="AQ176" s="222"/>
      <c r="AR176" s="222"/>
      <c r="AS176" s="222"/>
      <c r="AT176" s="222"/>
      <c r="AU176" s="222"/>
      <c r="AV176" s="222"/>
      <c r="AW176" s="222"/>
      <c r="AX176" s="222"/>
      <c r="AY176" s="222"/>
      <c r="AZ176" s="222"/>
      <c r="BA176" s="222"/>
      <c r="BB176" s="222"/>
      <c r="BC176" s="222"/>
      <c r="BD176" s="222"/>
      <c r="BE176" s="222"/>
      <c r="BF176" s="222"/>
      <c r="BG176" s="222"/>
      <c r="BH176" s="222"/>
      <c r="BI176" s="222"/>
      <c r="BJ176" s="222"/>
      <c r="BK176" s="222"/>
      <c r="BL176" s="222"/>
      <c r="BM176" s="225"/>
    </row>
    <row r="177" spans="1:65">
      <c r="A177" s="29"/>
      <c r="B177" s="20" t="s">
        <v>260</v>
      </c>
      <c r="C177" s="12"/>
      <c r="D177" s="226">
        <v>45.688833333333328</v>
      </c>
      <c r="E177" s="226">
        <v>44.86344152766943</v>
      </c>
      <c r="F177" s="226">
        <v>68.402200000000008</v>
      </c>
      <c r="G177" s="226">
        <v>53.900000000000006</v>
      </c>
      <c r="H177" s="226">
        <v>48.688333333333333</v>
      </c>
      <c r="I177" s="226">
        <v>43.633333333333333</v>
      </c>
      <c r="J177" s="226">
        <v>48.400000000000006</v>
      </c>
      <c r="K177" s="226">
        <v>41.65</v>
      </c>
      <c r="L177" s="226">
        <v>43.29999999999999</v>
      </c>
      <c r="M177" s="226">
        <v>41.933333333333337</v>
      </c>
      <c r="N177" s="226">
        <v>48.628897207333331</v>
      </c>
      <c r="O177" s="226">
        <v>55.550000000000004</v>
      </c>
      <c r="P177" s="226">
        <v>52.333333333333336</v>
      </c>
      <c r="Q177" s="226">
        <v>75.283333333333346</v>
      </c>
      <c r="R177" s="226">
        <v>60.133333333333326</v>
      </c>
      <c r="S177" s="226">
        <v>45.528833333333331</v>
      </c>
      <c r="T177" s="221"/>
      <c r="U177" s="222"/>
      <c r="V177" s="222"/>
      <c r="W177" s="222"/>
      <c r="X177" s="222"/>
      <c r="Y177" s="222"/>
      <c r="Z177" s="222"/>
      <c r="AA177" s="222"/>
      <c r="AB177" s="222"/>
      <c r="AC177" s="222"/>
      <c r="AD177" s="222"/>
      <c r="AE177" s="222"/>
      <c r="AF177" s="222"/>
      <c r="AG177" s="222"/>
      <c r="AH177" s="222"/>
      <c r="AI177" s="222"/>
      <c r="AJ177" s="222"/>
      <c r="AK177" s="222"/>
      <c r="AL177" s="222"/>
      <c r="AM177" s="222"/>
      <c r="AN177" s="222"/>
      <c r="AO177" s="222"/>
      <c r="AP177" s="222"/>
      <c r="AQ177" s="222"/>
      <c r="AR177" s="222"/>
      <c r="AS177" s="222"/>
      <c r="AT177" s="222"/>
      <c r="AU177" s="222"/>
      <c r="AV177" s="222"/>
      <c r="AW177" s="222"/>
      <c r="AX177" s="222"/>
      <c r="AY177" s="222"/>
      <c r="AZ177" s="222"/>
      <c r="BA177" s="222"/>
      <c r="BB177" s="222"/>
      <c r="BC177" s="222"/>
      <c r="BD177" s="222"/>
      <c r="BE177" s="222"/>
      <c r="BF177" s="222"/>
      <c r="BG177" s="222"/>
      <c r="BH177" s="222"/>
      <c r="BI177" s="222"/>
      <c r="BJ177" s="222"/>
      <c r="BK177" s="222"/>
      <c r="BL177" s="222"/>
      <c r="BM177" s="225"/>
    </row>
    <row r="178" spans="1:65">
      <c r="A178" s="29"/>
      <c r="B178" s="3" t="s">
        <v>261</v>
      </c>
      <c r="C178" s="28"/>
      <c r="D178" s="224">
        <v>45.903999999999996</v>
      </c>
      <c r="E178" s="224">
        <v>44.704944249033474</v>
      </c>
      <c r="F178" s="224">
        <v>68.424000000000007</v>
      </c>
      <c r="G178" s="224">
        <v>53.849999999999994</v>
      </c>
      <c r="H178" s="224">
        <v>48.629999999999995</v>
      </c>
      <c r="I178" s="224">
        <v>43.4</v>
      </c>
      <c r="J178" s="224">
        <v>48.45</v>
      </c>
      <c r="K178" s="224">
        <v>41.35</v>
      </c>
      <c r="L178" s="224">
        <v>43.7</v>
      </c>
      <c r="M178" s="224">
        <v>41.599999999999994</v>
      </c>
      <c r="N178" s="224">
        <v>48.650738658999998</v>
      </c>
      <c r="O178" s="224">
        <v>55.8</v>
      </c>
      <c r="P178" s="224">
        <v>52.5</v>
      </c>
      <c r="Q178" s="224">
        <v>76.599999999999994</v>
      </c>
      <c r="R178" s="224">
        <v>60.099999999999994</v>
      </c>
      <c r="S178" s="224">
        <v>45.171500000000002</v>
      </c>
      <c r="T178" s="221"/>
      <c r="U178" s="222"/>
      <c r="V178" s="222"/>
      <c r="W178" s="222"/>
      <c r="X178" s="222"/>
      <c r="Y178" s="222"/>
      <c r="Z178" s="222"/>
      <c r="AA178" s="222"/>
      <c r="AB178" s="222"/>
      <c r="AC178" s="222"/>
      <c r="AD178" s="222"/>
      <c r="AE178" s="222"/>
      <c r="AF178" s="222"/>
      <c r="AG178" s="222"/>
      <c r="AH178" s="222"/>
      <c r="AI178" s="222"/>
      <c r="AJ178" s="222"/>
      <c r="AK178" s="222"/>
      <c r="AL178" s="222"/>
      <c r="AM178" s="222"/>
      <c r="AN178" s="222"/>
      <c r="AO178" s="222"/>
      <c r="AP178" s="222"/>
      <c r="AQ178" s="222"/>
      <c r="AR178" s="222"/>
      <c r="AS178" s="222"/>
      <c r="AT178" s="222"/>
      <c r="AU178" s="222"/>
      <c r="AV178" s="222"/>
      <c r="AW178" s="222"/>
      <c r="AX178" s="222"/>
      <c r="AY178" s="222"/>
      <c r="AZ178" s="222"/>
      <c r="BA178" s="222"/>
      <c r="BB178" s="222"/>
      <c r="BC178" s="222"/>
      <c r="BD178" s="222"/>
      <c r="BE178" s="222"/>
      <c r="BF178" s="222"/>
      <c r="BG178" s="222"/>
      <c r="BH178" s="222"/>
      <c r="BI178" s="222"/>
      <c r="BJ178" s="222"/>
      <c r="BK178" s="222"/>
      <c r="BL178" s="222"/>
      <c r="BM178" s="225"/>
    </row>
    <row r="179" spans="1:65">
      <c r="A179" s="29"/>
      <c r="B179" s="3" t="s">
        <v>262</v>
      </c>
      <c r="C179" s="28"/>
      <c r="D179" s="224">
        <v>0.73657678938904092</v>
      </c>
      <c r="E179" s="224">
        <v>0.86150189141722877</v>
      </c>
      <c r="F179" s="224">
        <v>6.0605346298823172E-2</v>
      </c>
      <c r="G179" s="224">
        <v>1.1815244390193538</v>
      </c>
      <c r="H179" s="224">
        <v>0.46705103218670463</v>
      </c>
      <c r="I179" s="224">
        <v>1.5305772331596537</v>
      </c>
      <c r="J179" s="224">
        <v>0.63245553203367566</v>
      </c>
      <c r="K179" s="224">
        <v>0.95446319991920059</v>
      </c>
      <c r="L179" s="224">
        <v>1.2727922061357877</v>
      </c>
      <c r="M179" s="224">
        <v>1.1500724614852176</v>
      </c>
      <c r="N179" s="224">
        <v>1.0869479876892054</v>
      </c>
      <c r="O179" s="224">
        <v>0.68629439747093801</v>
      </c>
      <c r="P179" s="224">
        <v>0.81649658092772603</v>
      </c>
      <c r="Q179" s="224">
        <v>3.3216963537726709</v>
      </c>
      <c r="R179" s="224">
        <v>1.6812693617224654</v>
      </c>
      <c r="S179" s="224">
        <v>1.8462213753140937</v>
      </c>
      <c r="T179" s="221"/>
      <c r="U179" s="222"/>
      <c r="V179" s="222"/>
      <c r="W179" s="222"/>
      <c r="X179" s="222"/>
      <c r="Y179" s="222"/>
      <c r="Z179" s="222"/>
      <c r="AA179" s="222"/>
      <c r="AB179" s="222"/>
      <c r="AC179" s="222"/>
      <c r="AD179" s="222"/>
      <c r="AE179" s="222"/>
      <c r="AF179" s="222"/>
      <c r="AG179" s="222"/>
      <c r="AH179" s="222"/>
      <c r="AI179" s="222"/>
      <c r="AJ179" s="222"/>
      <c r="AK179" s="222"/>
      <c r="AL179" s="222"/>
      <c r="AM179" s="222"/>
      <c r="AN179" s="222"/>
      <c r="AO179" s="222"/>
      <c r="AP179" s="222"/>
      <c r="AQ179" s="222"/>
      <c r="AR179" s="222"/>
      <c r="AS179" s="222"/>
      <c r="AT179" s="222"/>
      <c r="AU179" s="222"/>
      <c r="AV179" s="222"/>
      <c r="AW179" s="222"/>
      <c r="AX179" s="222"/>
      <c r="AY179" s="222"/>
      <c r="AZ179" s="222"/>
      <c r="BA179" s="222"/>
      <c r="BB179" s="222"/>
      <c r="BC179" s="222"/>
      <c r="BD179" s="222"/>
      <c r="BE179" s="222"/>
      <c r="BF179" s="222"/>
      <c r="BG179" s="222"/>
      <c r="BH179" s="222"/>
      <c r="BI179" s="222"/>
      <c r="BJ179" s="222"/>
      <c r="BK179" s="222"/>
      <c r="BL179" s="222"/>
      <c r="BM179" s="225"/>
    </row>
    <row r="180" spans="1:65">
      <c r="A180" s="29"/>
      <c r="B180" s="3" t="s">
        <v>86</v>
      </c>
      <c r="C180" s="28"/>
      <c r="D180" s="13">
        <v>1.6121593300822031E-2</v>
      </c>
      <c r="E180" s="13">
        <v>1.9202759799109469E-2</v>
      </c>
      <c r="F180" s="13">
        <v>8.8601457699932404E-4</v>
      </c>
      <c r="G180" s="13">
        <v>2.1920676048596544E-2</v>
      </c>
      <c r="H180" s="13">
        <v>9.5926683090412756E-3</v>
      </c>
      <c r="I180" s="13">
        <v>3.5078164243536755E-2</v>
      </c>
      <c r="J180" s="13">
        <v>1.3067263058547017E-2</v>
      </c>
      <c r="K180" s="13">
        <v>2.2916283311385368E-2</v>
      </c>
      <c r="L180" s="13">
        <v>2.9394739171727205E-2</v>
      </c>
      <c r="M180" s="13">
        <v>2.7426211323176887E-2</v>
      </c>
      <c r="N180" s="13">
        <v>2.2351894657510175E-2</v>
      </c>
      <c r="O180" s="13">
        <v>1.2354534607937676E-2</v>
      </c>
      <c r="P180" s="13">
        <v>1.5601845495434254E-2</v>
      </c>
      <c r="Q180" s="13">
        <v>4.4122599341678156E-2</v>
      </c>
      <c r="R180" s="13">
        <v>2.7959024862346991E-2</v>
      </c>
      <c r="S180" s="13">
        <v>4.0550597064441078E-2</v>
      </c>
      <c r="T180" s="149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29"/>
      <c r="B181" s="3" t="s">
        <v>263</v>
      </c>
      <c r="C181" s="28"/>
      <c r="D181" s="13">
        <v>-5.1299882272756614E-2</v>
      </c>
      <c r="E181" s="13">
        <v>-6.8438628134169344E-2</v>
      </c>
      <c r="F181" s="13">
        <v>0.42032900510633442</v>
      </c>
      <c r="G181" s="13">
        <v>0.11919987040228852</v>
      </c>
      <c r="H181" s="13">
        <v>1.098286376196822E-2</v>
      </c>
      <c r="I181" s="13">
        <v>-9.3981057293385462E-2</v>
      </c>
      <c r="J181" s="13">
        <v>4.9958019938918241E-3</v>
      </c>
      <c r="K181" s="13">
        <v>-0.13516373650732261</v>
      </c>
      <c r="L181" s="13">
        <v>-0.10090251598480371</v>
      </c>
      <c r="M181" s="13">
        <v>-0.12928049661961716</v>
      </c>
      <c r="N181" s="13">
        <v>9.748709689307411E-3</v>
      </c>
      <c r="O181" s="13">
        <v>0.15346109092480753</v>
      </c>
      <c r="P181" s="13">
        <v>8.6669014552624102E-2</v>
      </c>
      <c r="Q181" s="13">
        <v>0.5632114454567525</v>
      </c>
      <c r="R181" s="13">
        <v>0.24863114793180463</v>
      </c>
      <c r="S181" s="13">
        <v>-5.4622182444637124E-2</v>
      </c>
      <c r="T181" s="149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A182" s="29"/>
      <c r="B182" s="45" t="s">
        <v>264</v>
      </c>
      <c r="C182" s="46"/>
      <c r="D182" s="44">
        <v>0.38</v>
      </c>
      <c r="E182" s="44">
        <v>0.49</v>
      </c>
      <c r="F182" s="44">
        <v>2.66</v>
      </c>
      <c r="G182" s="44">
        <v>0.72</v>
      </c>
      <c r="H182" s="44">
        <v>0.02</v>
      </c>
      <c r="I182" s="44">
        <v>0.65</v>
      </c>
      <c r="J182" s="44">
        <v>0.02</v>
      </c>
      <c r="K182" s="44">
        <v>0.92</v>
      </c>
      <c r="L182" s="44">
        <v>0.7</v>
      </c>
      <c r="M182" s="44">
        <v>0.88</v>
      </c>
      <c r="N182" s="44">
        <v>0.02</v>
      </c>
      <c r="O182" s="44">
        <v>0.94</v>
      </c>
      <c r="P182" s="44">
        <v>0.51</v>
      </c>
      <c r="Q182" s="44">
        <v>3.58</v>
      </c>
      <c r="R182" s="44">
        <v>1.55</v>
      </c>
      <c r="S182" s="44">
        <v>0.4</v>
      </c>
      <c r="T182" s="149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5"/>
    </row>
    <row r="183" spans="1:65">
      <c r="B183" s="3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BM183" s="55"/>
    </row>
    <row r="184" spans="1:65" ht="15">
      <c r="B184" s="8" t="s">
        <v>556</v>
      </c>
      <c r="BM184" s="27" t="s">
        <v>66</v>
      </c>
    </row>
    <row r="185" spans="1:65" ht="15">
      <c r="A185" s="24" t="s">
        <v>25</v>
      </c>
      <c r="B185" s="18" t="s">
        <v>110</v>
      </c>
      <c r="C185" s="15" t="s">
        <v>111</v>
      </c>
      <c r="D185" s="16" t="s">
        <v>229</v>
      </c>
      <c r="E185" s="17" t="s">
        <v>229</v>
      </c>
      <c r="F185" s="17" t="s">
        <v>229</v>
      </c>
      <c r="G185" s="17" t="s">
        <v>229</v>
      </c>
      <c r="H185" s="17" t="s">
        <v>229</v>
      </c>
      <c r="I185" s="17" t="s">
        <v>229</v>
      </c>
      <c r="J185" s="17" t="s">
        <v>229</v>
      </c>
      <c r="K185" s="17" t="s">
        <v>229</v>
      </c>
      <c r="L185" s="17" t="s">
        <v>229</v>
      </c>
      <c r="M185" s="17" t="s">
        <v>229</v>
      </c>
      <c r="N185" s="17" t="s">
        <v>229</v>
      </c>
      <c r="O185" s="17" t="s">
        <v>229</v>
      </c>
      <c r="P185" s="17" t="s">
        <v>229</v>
      </c>
      <c r="Q185" s="17" t="s">
        <v>229</v>
      </c>
      <c r="R185" s="17" t="s">
        <v>229</v>
      </c>
      <c r="S185" s="17" t="s">
        <v>229</v>
      </c>
      <c r="T185" s="17" t="s">
        <v>229</v>
      </c>
      <c r="U185" s="17" t="s">
        <v>229</v>
      </c>
      <c r="V185" s="17" t="s">
        <v>229</v>
      </c>
      <c r="W185" s="149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>
        <v>1</v>
      </c>
    </row>
    <row r="186" spans="1:65">
      <c r="A186" s="29"/>
      <c r="B186" s="19" t="s">
        <v>230</v>
      </c>
      <c r="C186" s="9" t="s">
        <v>230</v>
      </c>
      <c r="D186" s="147" t="s">
        <v>233</v>
      </c>
      <c r="E186" s="148" t="s">
        <v>234</v>
      </c>
      <c r="F186" s="148" t="s">
        <v>235</v>
      </c>
      <c r="G186" s="148" t="s">
        <v>238</v>
      </c>
      <c r="H186" s="148" t="s">
        <v>239</v>
      </c>
      <c r="I186" s="148" t="s">
        <v>240</v>
      </c>
      <c r="J186" s="148" t="s">
        <v>241</v>
      </c>
      <c r="K186" s="148" t="s">
        <v>242</v>
      </c>
      <c r="L186" s="148" t="s">
        <v>243</v>
      </c>
      <c r="M186" s="148" t="s">
        <v>244</v>
      </c>
      <c r="N186" s="148" t="s">
        <v>245</v>
      </c>
      <c r="O186" s="148" t="s">
        <v>247</v>
      </c>
      <c r="P186" s="148" t="s">
        <v>248</v>
      </c>
      <c r="Q186" s="148" t="s">
        <v>249</v>
      </c>
      <c r="R186" s="148" t="s">
        <v>250</v>
      </c>
      <c r="S186" s="148" t="s">
        <v>284</v>
      </c>
      <c r="T186" s="148" t="s">
        <v>253</v>
      </c>
      <c r="U186" s="148" t="s">
        <v>254</v>
      </c>
      <c r="V186" s="148" t="s">
        <v>299</v>
      </c>
      <c r="W186" s="149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 t="s">
        <v>3</v>
      </c>
    </row>
    <row r="187" spans="1:65">
      <c r="A187" s="29"/>
      <c r="B187" s="19"/>
      <c r="C187" s="9"/>
      <c r="D187" s="10" t="s">
        <v>287</v>
      </c>
      <c r="E187" s="11" t="s">
        <v>287</v>
      </c>
      <c r="F187" s="11" t="s">
        <v>288</v>
      </c>
      <c r="G187" s="11" t="s">
        <v>317</v>
      </c>
      <c r="H187" s="11" t="s">
        <v>287</v>
      </c>
      <c r="I187" s="11" t="s">
        <v>287</v>
      </c>
      <c r="J187" s="11" t="s">
        <v>287</v>
      </c>
      <c r="K187" s="11" t="s">
        <v>287</v>
      </c>
      <c r="L187" s="11" t="s">
        <v>287</v>
      </c>
      <c r="M187" s="11" t="s">
        <v>287</v>
      </c>
      <c r="N187" s="11" t="s">
        <v>317</v>
      </c>
      <c r="O187" s="11" t="s">
        <v>317</v>
      </c>
      <c r="P187" s="11" t="s">
        <v>287</v>
      </c>
      <c r="Q187" s="11" t="s">
        <v>287</v>
      </c>
      <c r="R187" s="11" t="s">
        <v>287</v>
      </c>
      <c r="S187" s="11" t="s">
        <v>317</v>
      </c>
      <c r="T187" s="11" t="s">
        <v>288</v>
      </c>
      <c r="U187" s="11" t="s">
        <v>287</v>
      </c>
      <c r="V187" s="11" t="s">
        <v>288</v>
      </c>
      <c r="W187" s="149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2</v>
      </c>
    </row>
    <row r="188" spans="1:65">
      <c r="A188" s="29"/>
      <c r="B188" s="19"/>
      <c r="C188" s="9"/>
      <c r="D188" s="25" t="s">
        <v>318</v>
      </c>
      <c r="E188" s="25" t="s">
        <v>319</v>
      </c>
      <c r="F188" s="25" t="s">
        <v>319</v>
      </c>
      <c r="G188" s="25" t="s">
        <v>320</v>
      </c>
      <c r="H188" s="25" t="s">
        <v>320</v>
      </c>
      <c r="I188" s="25" t="s">
        <v>320</v>
      </c>
      <c r="J188" s="25" t="s">
        <v>320</v>
      </c>
      <c r="K188" s="25" t="s">
        <v>320</v>
      </c>
      <c r="L188" s="25" t="s">
        <v>320</v>
      </c>
      <c r="M188" s="25" t="s">
        <v>320</v>
      </c>
      <c r="N188" s="25" t="s">
        <v>318</v>
      </c>
      <c r="O188" s="25" t="s">
        <v>318</v>
      </c>
      <c r="P188" s="25" t="s">
        <v>320</v>
      </c>
      <c r="Q188" s="25" t="s">
        <v>318</v>
      </c>
      <c r="R188" s="25" t="s">
        <v>290</v>
      </c>
      <c r="S188" s="25" t="s">
        <v>321</v>
      </c>
      <c r="T188" s="25" t="s">
        <v>318</v>
      </c>
      <c r="U188" s="25" t="s">
        <v>259</v>
      </c>
      <c r="V188" s="25" t="s">
        <v>320</v>
      </c>
      <c r="W188" s="149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2</v>
      </c>
    </row>
    <row r="189" spans="1:65">
      <c r="A189" s="29"/>
      <c r="B189" s="18">
        <v>1</v>
      </c>
      <c r="C189" s="14">
        <v>1</v>
      </c>
      <c r="D189" s="21">
        <v>3.4</v>
      </c>
      <c r="E189" s="21">
        <v>3.2469084794429048</v>
      </c>
      <c r="F189" s="21">
        <v>3.1030000000000002</v>
      </c>
      <c r="G189" s="21">
        <v>4.2</v>
      </c>
      <c r="H189" s="21">
        <v>3.5</v>
      </c>
      <c r="I189" s="21">
        <v>3</v>
      </c>
      <c r="J189" s="21">
        <v>3.4</v>
      </c>
      <c r="K189" s="21">
        <v>3.2</v>
      </c>
      <c r="L189" s="21">
        <v>3.5</v>
      </c>
      <c r="M189" s="21">
        <v>2.9</v>
      </c>
      <c r="N189" s="21">
        <v>3.7949567527200005</v>
      </c>
      <c r="O189" s="21">
        <v>3.8</v>
      </c>
      <c r="P189" s="21">
        <v>3.3</v>
      </c>
      <c r="Q189" s="143">
        <v>4</v>
      </c>
      <c r="R189" s="21">
        <v>3.2</v>
      </c>
      <c r="S189" s="21">
        <v>3.8</v>
      </c>
      <c r="T189" s="143">
        <v>1.5</v>
      </c>
      <c r="U189" s="21">
        <v>3</v>
      </c>
      <c r="V189" s="21">
        <v>2.8650000000000002</v>
      </c>
      <c r="W189" s="149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>
        <v>1</v>
      </c>
    </row>
    <row r="190" spans="1:65">
      <c r="A190" s="29"/>
      <c r="B190" s="19">
        <v>1</v>
      </c>
      <c r="C190" s="9">
        <v>2</v>
      </c>
      <c r="D190" s="11">
        <v>3.5</v>
      </c>
      <c r="E190" s="11">
        <v>3.2556552342948892</v>
      </c>
      <c r="F190" s="11">
        <v>3.0049999999999999</v>
      </c>
      <c r="G190" s="11">
        <v>4.3</v>
      </c>
      <c r="H190" s="11">
        <v>3.5</v>
      </c>
      <c r="I190" s="11">
        <v>3.2</v>
      </c>
      <c r="J190" s="11">
        <v>3.4</v>
      </c>
      <c r="K190" s="11">
        <v>3.1</v>
      </c>
      <c r="L190" s="11">
        <v>3.6</v>
      </c>
      <c r="M190" s="11">
        <v>3.2</v>
      </c>
      <c r="N190" s="11">
        <v>4.2242821347483499</v>
      </c>
      <c r="O190" s="11">
        <v>3.8</v>
      </c>
      <c r="P190" s="11">
        <v>3.5</v>
      </c>
      <c r="Q190" s="144">
        <v>4</v>
      </c>
      <c r="R190" s="11">
        <v>3.3</v>
      </c>
      <c r="S190" s="11">
        <v>3.8</v>
      </c>
      <c r="T190" s="144">
        <v>1.4</v>
      </c>
      <c r="U190" s="11">
        <v>3</v>
      </c>
      <c r="V190" s="11">
        <v>2.734</v>
      </c>
      <c r="W190" s="149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7">
        <v>14</v>
      </c>
    </row>
    <row r="191" spans="1:65">
      <c r="A191" s="29"/>
      <c r="B191" s="19">
        <v>1</v>
      </c>
      <c r="C191" s="9">
        <v>3</v>
      </c>
      <c r="D191" s="11">
        <v>3.5</v>
      </c>
      <c r="E191" s="11">
        <v>3.3561615032703154</v>
      </c>
      <c r="F191" s="11">
        <v>3.121</v>
      </c>
      <c r="G191" s="11">
        <v>4</v>
      </c>
      <c r="H191" s="11">
        <v>3.6</v>
      </c>
      <c r="I191" s="11">
        <v>3</v>
      </c>
      <c r="J191" s="11">
        <v>3.4</v>
      </c>
      <c r="K191" s="11">
        <v>3.3</v>
      </c>
      <c r="L191" s="11">
        <v>3.4</v>
      </c>
      <c r="M191" s="11">
        <v>2.9</v>
      </c>
      <c r="N191" s="11">
        <v>3.9702905190361037</v>
      </c>
      <c r="O191" s="11">
        <v>3.8</v>
      </c>
      <c r="P191" s="11">
        <v>3.2</v>
      </c>
      <c r="Q191" s="144">
        <v>4</v>
      </c>
      <c r="R191" s="11">
        <v>3.3</v>
      </c>
      <c r="S191" s="11">
        <v>3.5</v>
      </c>
      <c r="T191" s="144">
        <v>1.5</v>
      </c>
      <c r="U191" s="11">
        <v>3</v>
      </c>
      <c r="V191" s="11">
        <v>2.3439999999999999</v>
      </c>
      <c r="W191" s="149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7">
        <v>16</v>
      </c>
    </row>
    <row r="192" spans="1:65">
      <c r="A192" s="29"/>
      <c r="B192" s="19">
        <v>1</v>
      </c>
      <c r="C192" s="9">
        <v>4</v>
      </c>
      <c r="D192" s="11">
        <v>3.4</v>
      </c>
      <c r="E192" s="11">
        <v>3.2953033544161991</v>
      </c>
      <c r="F192" s="11">
        <v>3</v>
      </c>
      <c r="G192" s="11">
        <v>4.0999999999999996</v>
      </c>
      <c r="H192" s="11">
        <v>3.3</v>
      </c>
      <c r="I192" s="11">
        <v>3.3</v>
      </c>
      <c r="J192" s="11">
        <v>3.4</v>
      </c>
      <c r="K192" s="11">
        <v>3.2</v>
      </c>
      <c r="L192" s="11">
        <v>3.5</v>
      </c>
      <c r="M192" s="11">
        <v>3</v>
      </c>
      <c r="N192" s="11">
        <v>3.7043907257304065</v>
      </c>
      <c r="O192" s="11">
        <v>3.7</v>
      </c>
      <c r="P192" s="11">
        <v>3.4</v>
      </c>
      <c r="Q192" s="144">
        <v>4</v>
      </c>
      <c r="R192" s="11">
        <v>3.4</v>
      </c>
      <c r="S192" s="11">
        <v>3.9</v>
      </c>
      <c r="T192" s="145">
        <v>1.2</v>
      </c>
      <c r="U192" s="11">
        <v>3.2</v>
      </c>
      <c r="V192" s="11">
        <v>2.1680000000000001</v>
      </c>
      <c r="W192" s="149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7">
        <v>3.3635496260829272</v>
      </c>
    </row>
    <row r="193" spans="1:65">
      <c r="A193" s="29"/>
      <c r="B193" s="19">
        <v>1</v>
      </c>
      <c r="C193" s="9">
        <v>5</v>
      </c>
      <c r="D193" s="11">
        <v>3.5</v>
      </c>
      <c r="E193" s="11">
        <v>3.3918856300410525</v>
      </c>
      <c r="F193" s="11">
        <v>3.0230000000000001</v>
      </c>
      <c r="G193" s="11">
        <v>4.4000000000000004</v>
      </c>
      <c r="H193" s="11">
        <v>3.5</v>
      </c>
      <c r="I193" s="11">
        <v>3.1</v>
      </c>
      <c r="J193" s="11">
        <v>3.3</v>
      </c>
      <c r="K193" s="11">
        <v>3.1</v>
      </c>
      <c r="L193" s="11">
        <v>3.3</v>
      </c>
      <c r="M193" s="11">
        <v>3.1</v>
      </c>
      <c r="N193" s="11">
        <v>4.1765963958671559</v>
      </c>
      <c r="O193" s="11">
        <v>3.7</v>
      </c>
      <c r="P193" s="11">
        <v>3.2</v>
      </c>
      <c r="Q193" s="144">
        <v>4</v>
      </c>
      <c r="R193" s="11">
        <v>3.3</v>
      </c>
      <c r="S193" s="11">
        <v>3.75</v>
      </c>
      <c r="T193" s="144">
        <v>1.5</v>
      </c>
      <c r="U193" s="11">
        <v>3</v>
      </c>
      <c r="V193" s="11">
        <v>2.3319999999999999</v>
      </c>
      <c r="W193" s="149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27">
        <v>84</v>
      </c>
    </row>
    <row r="194" spans="1:65">
      <c r="A194" s="29"/>
      <c r="B194" s="19">
        <v>1</v>
      </c>
      <c r="C194" s="9">
        <v>6</v>
      </c>
      <c r="D194" s="11">
        <v>3.4</v>
      </c>
      <c r="E194" s="11">
        <v>3.4114796732712271</v>
      </c>
      <c r="F194" s="11">
        <v>2.9009999999999998</v>
      </c>
      <c r="G194" s="11">
        <v>3.8</v>
      </c>
      <c r="H194" s="11">
        <v>3.5</v>
      </c>
      <c r="I194" s="11">
        <v>3.1</v>
      </c>
      <c r="J194" s="11">
        <v>3.4</v>
      </c>
      <c r="K194" s="11">
        <v>3.2</v>
      </c>
      <c r="L194" s="11">
        <v>3.5</v>
      </c>
      <c r="M194" s="11">
        <v>2.7</v>
      </c>
      <c r="N194" s="11">
        <v>3.8961514576199998</v>
      </c>
      <c r="O194" s="11">
        <v>3.8</v>
      </c>
      <c r="P194" s="11">
        <v>3.2</v>
      </c>
      <c r="Q194" s="144">
        <v>4</v>
      </c>
      <c r="R194" s="11">
        <v>3.4</v>
      </c>
      <c r="S194" s="11">
        <v>3.9899999999999998</v>
      </c>
      <c r="T194" s="144">
        <v>1.5</v>
      </c>
      <c r="U194" s="11">
        <v>3</v>
      </c>
      <c r="V194" s="11">
        <v>2.4220000000000002</v>
      </c>
      <c r="W194" s="149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29"/>
      <c r="B195" s="20" t="s">
        <v>260</v>
      </c>
      <c r="C195" s="12"/>
      <c r="D195" s="22">
        <v>3.4499999999999997</v>
      </c>
      <c r="E195" s="22">
        <v>3.326232312456098</v>
      </c>
      <c r="F195" s="22">
        <v>3.0254999999999996</v>
      </c>
      <c r="G195" s="22">
        <v>4.1333333333333337</v>
      </c>
      <c r="H195" s="22">
        <v>3.4833333333333329</v>
      </c>
      <c r="I195" s="22">
        <v>3.1166666666666667</v>
      </c>
      <c r="J195" s="22">
        <v>3.3833333333333329</v>
      </c>
      <c r="K195" s="22">
        <v>3.1833333333333336</v>
      </c>
      <c r="L195" s="22">
        <v>3.4666666666666668</v>
      </c>
      <c r="M195" s="22">
        <v>2.9666666666666668</v>
      </c>
      <c r="N195" s="22">
        <v>3.9611113309536692</v>
      </c>
      <c r="O195" s="22">
        <v>3.7666666666666662</v>
      </c>
      <c r="P195" s="22">
        <v>3.3000000000000003</v>
      </c>
      <c r="Q195" s="22">
        <v>4</v>
      </c>
      <c r="R195" s="22">
        <v>3.3166666666666664</v>
      </c>
      <c r="S195" s="22">
        <v>3.7899999999999996</v>
      </c>
      <c r="T195" s="22">
        <v>1.4333333333333336</v>
      </c>
      <c r="U195" s="22">
        <v>3.0333333333333332</v>
      </c>
      <c r="V195" s="22">
        <v>2.4775000000000005</v>
      </c>
      <c r="W195" s="149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A196" s="29"/>
      <c r="B196" s="3" t="s">
        <v>261</v>
      </c>
      <c r="C196" s="28"/>
      <c r="D196" s="11">
        <v>3.45</v>
      </c>
      <c r="E196" s="11">
        <v>3.3257324288432573</v>
      </c>
      <c r="F196" s="11">
        <v>3.0140000000000002</v>
      </c>
      <c r="G196" s="11">
        <v>4.1500000000000004</v>
      </c>
      <c r="H196" s="11">
        <v>3.5</v>
      </c>
      <c r="I196" s="11">
        <v>3.1</v>
      </c>
      <c r="J196" s="11">
        <v>3.4</v>
      </c>
      <c r="K196" s="11">
        <v>3.2</v>
      </c>
      <c r="L196" s="11">
        <v>3.5</v>
      </c>
      <c r="M196" s="11">
        <v>2.95</v>
      </c>
      <c r="N196" s="11">
        <v>3.9332209883280518</v>
      </c>
      <c r="O196" s="11">
        <v>3.8</v>
      </c>
      <c r="P196" s="11">
        <v>3.25</v>
      </c>
      <c r="Q196" s="11">
        <v>4</v>
      </c>
      <c r="R196" s="11">
        <v>3.3</v>
      </c>
      <c r="S196" s="11">
        <v>3.8</v>
      </c>
      <c r="T196" s="11">
        <v>1.5</v>
      </c>
      <c r="U196" s="11">
        <v>3</v>
      </c>
      <c r="V196" s="11">
        <v>2.383</v>
      </c>
      <c r="W196" s="149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5"/>
    </row>
    <row r="197" spans="1:65">
      <c r="A197" s="29"/>
      <c r="B197" s="3" t="s">
        <v>262</v>
      </c>
      <c r="C197" s="28"/>
      <c r="D197" s="23">
        <v>5.4772255750516662E-2</v>
      </c>
      <c r="E197" s="23">
        <v>7.0289717583387243E-2</v>
      </c>
      <c r="F197" s="23">
        <v>7.9628512481397115E-2</v>
      </c>
      <c r="G197" s="23">
        <v>0.21602468994692881</v>
      </c>
      <c r="H197" s="23">
        <v>9.831920802501759E-2</v>
      </c>
      <c r="I197" s="23">
        <v>0.11690451944500119</v>
      </c>
      <c r="J197" s="23">
        <v>4.0824829046386339E-2</v>
      </c>
      <c r="K197" s="23">
        <v>7.5277265270908028E-2</v>
      </c>
      <c r="L197" s="23">
        <v>0.10327955589886455</v>
      </c>
      <c r="M197" s="23">
        <v>0.17511900715418266</v>
      </c>
      <c r="N197" s="23">
        <v>0.20664440027365541</v>
      </c>
      <c r="O197" s="23">
        <v>5.1639777949432038E-2</v>
      </c>
      <c r="P197" s="23">
        <v>0.12649110640673508</v>
      </c>
      <c r="Q197" s="23">
        <v>0</v>
      </c>
      <c r="R197" s="23">
        <v>7.5277265270908028E-2</v>
      </c>
      <c r="S197" s="23">
        <v>0.16613247725836142</v>
      </c>
      <c r="T197" s="23">
        <v>0.12110601416389968</v>
      </c>
      <c r="U197" s="23">
        <v>8.1649658092772678E-2</v>
      </c>
      <c r="V197" s="23">
        <v>0.26601184184167448</v>
      </c>
      <c r="W197" s="149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A198" s="29"/>
      <c r="B198" s="3" t="s">
        <v>86</v>
      </c>
      <c r="C198" s="28"/>
      <c r="D198" s="13">
        <v>1.5876016159570048E-2</v>
      </c>
      <c r="E198" s="13">
        <v>2.1131932763735661E-2</v>
      </c>
      <c r="F198" s="13">
        <v>2.6319124931878077E-2</v>
      </c>
      <c r="G198" s="13">
        <v>5.2264037890385993E-2</v>
      </c>
      <c r="H198" s="13">
        <v>2.8225609959335197E-2</v>
      </c>
      <c r="I198" s="13">
        <v>3.7509471479679528E-2</v>
      </c>
      <c r="J198" s="13">
        <v>1.2066451934892516E-2</v>
      </c>
      <c r="K198" s="13">
        <v>2.3647308462065347E-2</v>
      </c>
      <c r="L198" s="13">
        <v>2.9792179586210926E-2</v>
      </c>
      <c r="M198" s="13">
        <v>5.9028878816016622E-2</v>
      </c>
      <c r="N198" s="13">
        <v>5.2168288898838934E-2</v>
      </c>
      <c r="O198" s="13">
        <v>1.3709675561796118E-2</v>
      </c>
      <c r="P198" s="13">
        <v>3.8330638305071232E-2</v>
      </c>
      <c r="Q198" s="13">
        <v>0</v>
      </c>
      <c r="R198" s="13">
        <v>2.2696662895751167E-2</v>
      </c>
      <c r="S198" s="13">
        <v>4.3834426717245759E-2</v>
      </c>
      <c r="T198" s="13">
        <v>8.4492568021325348E-2</v>
      </c>
      <c r="U198" s="13">
        <v>2.6917469700914069E-2</v>
      </c>
      <c r="V198" s="13">
        <v>0.10737107642449019</v>
      </c>
      <c r="W198" s="149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29"/>
      <c r="B199" s="3" t="s">
        <v>263</v>
      </c>
      <c r="C199" s="28"/>
      <c r="D199" s="13">
        <v>2.5702125292484501E-2</v>
      </c>
      <c r="E199" s="13">
        <v>-1.1094622578911584E-2</v>
      </c>
      <c r="F199" s="13">
        <v>-0.1005038318630691</v>
      </c>
      <c r="G199" s="13">
        <v>0.22886051725862888</v>
      </c>
      <c r="H199" s="13">
        <v>3.5612290754247544E-2</v>
      </c>
      <c r="I199" s="13">
        <v>-7.3399529325146817E-2</v>
      </c>
      <c r="J199" s="13">
        <v>5.8817943689581931E-3</v>
      </c>
      <c r="K199" s="13">
        <v>-5.3579198401620509E-2</v>
      </c>
      <c r="L199" s="13">
        <v>3.0657208023366023E-2</v>
      </c>
      <c r="M199" s="13">
        <v>-0.11799527390308095</v>
      </c>
      <c r="N199" s="13">
        <v>0.17765806106646975</v>
      </c>
      <c r="O199" s="13">
        <v>0.11984869717923408</v>
      </c>
      <c r="P199" s="13">
        <v>-1.8893619285449526E-2</v>
      </c>
      <c r="Q199" s="13">
        <v>0.18921985541157627</v>
      </c>
      <c r="R199" s="13">
        <v>-1.3938536554568115E-2</v>
      </c>
      <c r="S199" s="13">
        <v>0.12678581300246838</v>
      </c>
      <c r="T199" s="13">
        <v>-0.57386288514418515</v>
      </c>
      <c r="U199" s="13">
        <v>-9.8174942979554758E-2</v>
      </c>
      <c r="V199" s="13">
        <v>-0.26342695205445477</v>
      </c>
      <c r="W199" s="149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A200" s="29"/>
      <c r="B200" s="45" t="s">
        <v>264</v>
      </c>
      <c r="C200" s="46"/>
      <c r="D200" s="44">
        <v>0.35</v>
      </c>
      <c r="E200" s="44">
        <v>0.01</v>
      </c>
      <c r="F200" s="44">
        <v>0.81</v>
      </c>
      <c r="G200" s="44">
        <v>2.2200000000000002</v>
      </c>
      <c r="H200" s="44">
        <v>0.44</v>
      </c>
      <c r="I200" s="44">
        <v>0.56000000000000005</v>
      </c>
      <c r="J200" s="44">
        <v>0.17</v>
      </c>
      <c r="K200" s="44">
        <v>0.38</v>
      </c>
      <c r="L200" s="44">
        <v>0.4</v>
      </c>
      <c r="M200" s="44">
        <v>0.97</v>
      </c>
      <c r="N200" s="44">
        <v>1.75</v>
      </c>
      <c r="O200" s="44">
        <v>1.22</v>
      </c>
      <c r="P200" s="44">
        <v>0.06</v>
      </c>
      <c r="Q200" s="44" t="s">
        <v>265</v>
      </c>
      <c r="R200" s="44">
        <v>0.01</v>
      </c>
      <c r="S200" s="44">
        <v>1.28</v>
      </c>
      <c r="T200" s="44">
        <v>5.17</v>
      </c>
      <c r="U200" s="44">
        <v>0.79</v>
      </c>
      <c r="V200" s="44">
        <v>2.31</v>
      </c>
      <c r="W200" s="149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B201" s="3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BM201" s="55"/>
    </row>
    <row r="202" spans="1:65" ht="15">
      <c r="B202" s="8" t="s">
        <v>557</v>
      </c>
      <c r="BM202" s="27" t="s">
        <v>66</v>
      </c>
    </row>
    <row r="203" spans="1:65" ht="15">
      <c r="A203" s="24" t="s">
        <v>51</v>
      </c>
      <c r="B203" s="18" t="s">
        <v>110</v>
      </c>
      <c r="C203" s="15" t="s">
        <v>111</v>
      </c>
      <c r="D203" s="16" t="s">
        <v>229</v>
      </c>
      <c r="E203" s="17" t="s">
        <v>229</v>
      </c>
      <c r="F203" s="17" t="s">
        <v>229</v>
      </c>
      <c r="G203" s="17" t="s">
        <v>229</v>
      </c>
      <c r="H203" s="17" t="s">
        <v>229</v>
      </c>
      <c r="I203" s="17" t="s">
        <v>229</v>
      </c>
      <c r="J203" s="17" t="s">
        <v>229</v>
      </c>
      <c r="K203" s="17" t="s">
        <v>229</v>
      </c>
      <c r="L203" s="17" t="s">
        <v>229</v>
      </c>
      <c r="M203" s="17" t="s">
        <v>229</v>
      </c>
      <c r="N203" s="17" t="s">
        <v>229</v>
      </c>
      <c r="O203" s="17" t="s">
        <v>229</v>
      </c>
      <c r="P203" s="17" t="s">
        <v>229</v>
      </c>
      <c r="Q203" s="17" t="s">
        <v>229</v>
      </c>
      <c r="R203" s="17" t="s">
        <v>229</v>
      </c>
      <c r="S203" s="17" t="s">
        <v>229</v>
      </c>
      <c r="T203" s="17" t="s">
        <v>229</v>
      </c>
      <c r="U203" s="17" t="s">
        <v>229</v>
      </c>
      <c r="V203" s="17" t="s">
        <v>229</v>
      </c>
      <c r="W203" s="149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7">
        <v>1</v>
      </c>
    </row>
    <row r="204" spans="1:65">
      <c r="A204" s="29"/>
      <c r="B204" s="19" t="s">
        <v>230</v>
      </c>
      <c r="C204" s="9" t="s">
        <v>230</v>
      </c>
      <c r="D204" s="147" t="s">
        <v>233</v>
      </c>
      <c r="E204" s="148" t="s">
        <v>234</v>
      </c>
      <c r="F204" s="148" t="s">
        <v>235</v>
      </c>
      <c r="G204" s="148" t="s">
        <v>236</v>
      </c>
      <c r="H204" s="148" t="s">
        <v>238</v>
      </c>
      <c r="I204" s="148" t="s">
        <v>239</v>
      </c>
      <c r="J204" s="148" t="s">
        <v>240</v>
      </c>
      <c r="K204" s="148" t="s">
        <v>241</v>
      </c>
      <c r="L204" s="148" t="s">
        <v>242</v>
      </c>
      <c r="M204" s="148" t="s">
        <v>243</v>
      </c>
      <c r="N204" s="148" t="s">
        <v>244</v>
      </c>
      <c r="O204" s="148" t="s">
        <v>245</v>
      </c>
      <c r="P204" s="148" t="s">
        <v>247</v>
      </c>
      <c r="Q204" s="148" t="s">
        <v>248</v>
      </c>
      <c r="R204" s="148" t="s">
        <v>249</v>
      </c>
      <c r="S204" s="148" t="s">
        <v>250</v>
      </c>
      <c r="T204" s="148" t="s">
        <v>284</v>
      </c>
      <c r="U204" s="148" t="s">
        <v>254</v>
      </c>
      <c r="V204" s="148" t="s">
        <v>299</v>
      </c>
      <c r="W204" s="149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7" t="s">
        <v>3</v>
      </c>
    </row>
    <row r="205" spans="1:65">
      <c r="A205" s="29"/>
      <c r="B205" s="19"/>
      <c r="C205" s="9"/>
      <c r="D205" s="10" t="s">
        <v>288</v>
      </c>
      <c r="E205" s="11" t="s">
        <v>287</v>
      </c>
      <c r="F205" s="11" t="s">
        <v>288</v>
      </c>
      <c r="G205" s="11" t="s">
        <v>288</v>
      </c>
      <c r="H205" s="11" t="s">
        <v>317</v>
      </c>
      <c r="I205" s="11" t="s">
        <v>287</v>
      </c>
      <c r="J205" s="11" t="s">
        <v>287</v>
      </c>
      <c r="K205" s="11" t="s">
        <v>287</v>
      </c>
      <c r="L205" s="11" t="s">
        <v>287</v>
      </c>
      <c r="M205" s="11" t="s">
        <v>287</v>
      </c>
      <c r="N205" s="11" t="s">
        <v>287</v>
      </c>
      <c r="O205" s="11" t="s">
        <v>317</v>
      </c>
      <c r="P205" s="11" t="s">
        <v>317</v>
      </c>
      <c r="Q205" s="11" t="s">
        <v>287</v>
      </c>
      <c r="R205" s="11" t="s">
        <v>287</v>
      </c>
      <c r="S205" s="11" t="s">
        <v>287</v>
      </c>
      <c r="T205" s="11" t="s">
        <v>317</v>
      </c>
      <c r="U205" s="11" t="s">
        <v>288</v>
      </c>
      <c r="V205" s="11" t="s">
        <v>288</v>
      </c>
      <c r="W205" s="149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7">
        <v>1</v>
      </c>
    </row>
    <row r="206" spans="1:65">
      <c r="A206" s="29"/>
      <c r="B206" s="19"/>
      <c r="C206" s="9"/>
      <c r="D206" s="25" t="s">
        <v>318</v>
      </c>
      <c r="E206" s="25" t="s">
        <v>319</v>
      </c>
      <c r="F206" s="25" t="s">
        <v>319</v>
      </c>
      <c r="G206" s="25" t="s">
        <v>320</v>
      </c>
      <c r="H206" s="25" t="s">
        <v>320</v>
      </c>
      <c r="I206" s="25" t="s">
        <v>320</v>
      </c>
      <c r="J206" s="25" t="s">
        <v>320</v>
      </c>
      <c r="K206" s="25" t="s">
        <v>320</v>
      </c>
      <c r="L206" s="25" t="s">
        <v>320</v>
      </c>
      <c r="M206" s="25" t="s">
        <v>320</v>
      </c>
      <c r="N206" s="25" t="s">
        <v>320</v>
      </c>
      <c r="O206" s="25" t="s">
        <v>318</v>
      </c>
      <c r="P206" s="25" t="s">
        <v>318</v>
      </c>
      <c r="Q206" s="25" t="s">
        <v>320</v>
      </c>
      <c r="R206" s="25" t="s">
        <v>318</v>
      </c>
      <c r="S206" s="25" t="s">
        <v>290</v>
      </c>
      <c r="T206" s="25" t="s">
        <v>321</v>
      </c>
      <c r="U206" s="25" t="s">
        <v>259</v>
      </c>
      <c r="V206" s="25" t="s">
        <v>320</v>
      </c>
      <c r="W206" s="149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7">
        <v>2</v>
      </c>
    </row>
    <row r="207" spans="1:65">
      <c r="A207" s="29"/>
      <c r="B207" s="18">
        <v>1</v>
      </c>
      <c r="C207" s="14">
        <v>1</v>
      </c>
      <c r="D207" s="220">
        <v>33</v>
      </c>
      <c r="E207" s="220">
        <v>32.603306378022353</v>
      </c>
      <c r="F207" s="220">
        <v>30.928000000000001</v>
      </c>
      <c r="G207" s="227">
        <v>38.369999999999997</v>
      </c>
      <c r="H207" s="220">
        <v>35</v>
      </c>
      <c r="I207" s="220">
        <v>33</v>
      </c>
      <c r="J207" s="220">
        <v>33</v>
      </c>
      <c r="K207" s="220">
        <v>35</v>
      </c>
      <c r="L207" s="220">
        <v>34</v>
      </c>
      <c r="M207" s="220">
        <v>34</v>
      </c>
      <c r="N207" s="220">
        <v>34</v>
      </c>
      <c r="O207" s="220">
        <v>35.809080764519997</v>
      </c>
      <c r="P207" s="220">
        <v>36</v>
      </c>
      <c r="Q207" s="220">
        <v>34.4</v>
      </c>
      <c r="R207" s="227">
        <v>39</v>
      </c>
      <c r="S207" s="220">
        <v>31.6</v>
      </c>
      <c r="T207" s="220">
        <v>33</v>
      </c>
      <c r="U207" s="227">
        <v>30</v>
      </c>
      <c r="V207" s="220">
        <v>32.253999999999998</v>
      </c>
      <c r="W207" s="221"/>
      <c r="X207" s="222"/>
      <c r="Y207" s="222"/>
      <c r="Z207" s="222"/>
      <c r="AA207" s="222"/>
      <c r="AB207" s="222"/>
      <c r="AC207" s="222"/>
      <c r="AD207" s="222"/>
      <c r="AE207" s="222"/>
      <c r="AF207" s="222"/>
      <c r="AG207" s="222"/>
      <c r="AH207" s="222"/>
      <c r="AI207" s="222"/>
      <c r="AJ207" s="222"/>
      <c r="AK207" s="222"/>
      <c r="AL207" s="222"/>
      <c r="AM207" s="222"/>
      <c r="AN207" s="222"/>
      <c r="AO207" s="222"/>
      <c r="AP207" s="222"/>
      <c r="AQ207" s="222"/>
      <c r="AR207" s="222"/>
      <c r="AS207" s="222"/>
      <c r="AT207" s="222"/>
      <c r="AU207" s="222"/>
      <c r="AV207" s="222"/>
      <c r="AW207" s="222"/>
      <c r="AX207" s="222"/>
      <c r="AY207" s="222"/>
      <c r="AZ207" s="222"/>
      <c r="BA207" s="222"/>
      <c r="BB207" s="222"/>
      <c r="BC207" s="222"/>
      <c r="BD207" s="222"/>
      <c r="BE207" s="222"/>
      <c r="BF207" s="222"/>
      <c r="BG207" s="222"/>
      <c r="BH207" s="222"/>
      <c r="BI207" s="222"/>
      <c r="BJ207" s="222"/>
      <c r="BK207" s="222"/>
      <c r="BL207" s="222"/>
      <c r="BM207" s="223">
        <v>1</v>
      </c>
    </row>
    <row r="208" spans="1:65">
      <c r="A208" s="29"/>
      <c r="B208" s="19">
        <v>1</v>
      </c>
      <c r="C208" s="9">
        <v>2</v>
      </c>
      <c r="D208" s="224">
        <v>33</v>
      </c>
      <c r="E208" s="224">
        <v>31.81543153438486</v>
      </c>
      <c r="F208" s="224">
        <v>31.733000000000004</v>
      </c>
      <c r="G208" s="228">
        <v>34.58</v>
      </c>
      <c r="H208" s="224">
        <v>35</v>
      </c>
      <c r="I208" s="224">
        <v>34</v>
      </c>
      <c r="J208" s="224">
        <v>34</v>
      </c>
      <c r="K208" s="224">
        <v>35</v>
      </c>
      <c r="L208" s="224">
        <v>34</v>
      </c>
      <c r="M208" s="224">
        <v>34</v>
      </c>
      <c r="N208" s="224">
        <v>34</v>
      </c>
      <c r="O208" s="224">
        <v>34.902086258519994</v>
      </c>
      <c r="P208" s="224">
        <v>36</v>
      </c>
      <c r="Q208" s="224">
        <v>34.5</v>
      </c>
      <c r="R208" s="229">
        <v>39</v>
      </c>
      <c r="S208" s="224">
        <v>33.1</v>
      </c>
      <c r="T208" s="224">
        <v>31</v>
      </c>
      <c r="U208" s="229">
        <v>30</v>
      </c>
      <c r="V208" s="224">
        <v>32.935000000000002</v>
      </c>
      <c r="W208" s="221"/>
      <c r="X208" s="222"/>
      <c r="Y208" s="222"/>
      <c r="Z208" s="222"/>
      <c r="AA208" s="222"/>
      <c r="AB208" s="222"/>
      <c r="AC208" s="222"/>
      <c r="AD208" s="222"/>
      <c r="AE208" s="222"/>
      <c r="AF208" s="222"/>
      <c r="AG208" s="222"/>
      <c r="AH208" s="222"/>
      <c r="AI208" s="222"/>
      <c r="AJ208" s="222"/>
      <c r="AK208" s="222"/>
      <c r="AL208" s="222"/>
      <c r="AM208" s="222"/>
      <c r="AN208" s="222"/>
      <c r="AO208" s="222"/>
      <c r="AP208" s="222"/>
      <c r="AQ208" s="222"/>
      <c r="AR208" s="222"/>
      <c r="AS208" s="222"/>
      <c r="AT208" s="222"/>
      <c r="AU208" s="222"/>
      <c r="AV208" s="222"/>
      <c r="AW208" s="222"/>
      <c r="AX208" s="222"/>
      <c r="AY208" s="222"/>
      <c r="AZ208" s="222"/>
      <c r="BA208" s="222"/>
      <c r="BB208" s="222"/>
      <c r="BC208" s="222"/>
      <c r="BD208" s="222"/>
      <c r="BE208" s="222"/>
      <c r="BF208" s="222"/>
      <c r="BG208" s="222"/>
      <c r="BH208" s="222"/>
      <c r="BI208" s="222"/>
      <c r="BJ208" s="222"/>
      <c r="BK208" s="222"/>
      <c r="BL208" s="222"/>
      <c r="BM208" s="223">
        <v>30</v>
      </c>
    </row>
    <row r="209" spans="1:65">
      <c r="A209" s="29"/>
      <c r="B209" s="19">
        <v>1</v>
      </c>
      <c r="C209" s="9">
        <v>3</v>
      </c>
      <c r="D209" s="224">
        <v>34</v>
      </c>
      <c r="E209" s="224">
        <v>33.712741749706261</v>
      </c>
      <c r="F209" s="224">
        <v>32.228000000000002</v>
      </c>
      <c r="G209" s="229">
        <v>38.869999999999997</v>
      </c>
      <c r="H209" s="224">
        <v>37</v>
      </c>
      <c r="I209" s="224">
        <v>34</v>
      </c>
      <c r="J209" s="224">
        <v>33</v>
      </c>
      <c r="K209" s="224">
        <v>35</v>
      </c>
      <c r="L209" s="224">
        <v>34</v>
      </c>
      <c r="M209" s="224">
        <v>34</v>
      </c>
      <c r="N209" s="224">
        <v>35</v>
      </c>
      <c r="O209" s="224">
        <v>34.523108981520004</v>
      </c>
      <c r="P209" s="224">
        <v>36</v>
      </c>
      <c r="Q209" s="224">
        <v>34.200000000000003</v>
      </c>
      <c r="R209" s="229">
        <v>39</v>
      </c>
      <c r="S209" s="224">
        <v>32.799999999999997</v>
      </c>
      <c r="T209" s="228">
        <v>29</v>
      </c>
      <c r="U209" s="229">
        <v>30</v>
      </c>
      <c r="V209" s="224">
        <v>33.015000000000001</v>
      </c>
      <c r="W209" s="221"/>
      <c r="X209" s="222"/>
      <c r="Y209" s="222"/>
      <c r="Z209" s="222"/>
      <c r="AA209" s="222"/>
      <c r="AB209" s="222"/>
      <c r="AC209" s="222"/>
      <c r="AD209" s="222"/>
      <c r="AE209" s="222"/>
      <c r="AF209" s="222"/>
      <c r="AG209" s="222"/>
      <c r="AH209" s="222"/>
      <c r="AI209" s="222"/>
      <c r="AJ209" s="222"/>
      <c r="AK209" s="222"/>
      <c r="AL209" s="222"/>
      <c r="AM209" s="222"/>
      <c r="AN209" s="222"/>
      <c r="AO209" s="222"/>
      <c r="AP209" s="222"/>
      <c r="AQ209" s="222"/>
      <c r="AR209" s="222"/>
      <c r="AS209" s="222"/>
      <c r="AT209" s="222"/>
      <c r="AU209" s="222"/>
      <c r="AV209" s="222"/>
      <c r="AW209" s="222"/>
      <c r="AX209" s="222"/>
      <c r="AY209" s="222"/>
      <c r="AZ209" s="222"/>
      <c r="BA209" s="222"/>
      <c r="BB209" s="222"/>
      <c r="BC209" s="222"/>
      <c r="BD209" s="222"/>
      <c r="BE209" s="222"/>
      <c r="BF209" s="222"/>
      <c r="BG209" s="222"/>
      <c r="BH209" s="222"/>
      <c r="BI209" s="222"/>
      <c r="BJ209" s="222"/>
      <c r="BK209" s="222"/>
      <c r="BL209" s="222"/>
      <c r="BM209" s="223">
        <v>16</v>
      </c>
    </row>
    <row r="210" spans="1:65">
      <c r="A210" s="29"/>
      <c r="B210" s="19">
        <v>1</v>
      </c>
      <c r="C210" s="9">
        <v>4</v>
      </c>
      <c r="D210" s="224">
        <v>33</v>
      </c>
      <c r="E210" s="224">
        <v>33.116287373402926</v>
      </c>
      <c r="F210" s="224">
        <v>30</v>
      </c>
      <c r="G210" s="229">
        <v>37.39</v>
      </c>
      <c r="H210" s="224">
        <v>35</v>
      </c>
      <c r="I210" s="224">
        <v>34</v>
      </c>
      <c r="J210" s="224">
        <v>35</v>
      </c>
      <c r="K210" s="224">
        <v>36</v>
      </c>
      <c r="L210" s="224">
        <v>33</v>
      </c>
      <c r="M210" s="224">
        <v>34</v>
      </c>
      <c r="N210" s="224">
        <v>32</v>
      </c>
      <c r="O210" s="224">
        <v>33.54726774972</v>
      </c>
      <c r="P210" s="224">
        <v>37</v>
      </c>
      <c r="Q210" s="224">
        <v>33.700000000000003</v>
      </c>
      <c r="R210" s="229">
        <v>41</v>
      </c>
      <c r="S210" s="224">
        <v>33.9</v>
      </c>
      <c r="T210" s="224">
        <v>36</v>
      </c>
      <c r="U210" s="229">
        <v>30</v>
      </c>
      <c r="V210" s="224">
        <v>31.885999999999999</v>
      </c>
      <c r="W210" s="221"/>
      <c r="X210" s="222"/>
      <c r="Y210" s="222"/>
      <c r="Z210" s="222"/>
      <c r="AA210" s="222"/>
      <c r="AB210" s="222"/>
      <c r="AC210" s="222"/>
      <c r="AD210" s="222"/>
      <c r="AE210" s="222"/>
      <c r="AF210" s="222"/>
      <c r="AG210" s="222"/>
      <c r="AH210" s="222"/>
      <c r="AI210" s="222"/>
      <c r="AJ210" s="222"/>
      <c r="AK210" s="222"/>
      <c r="AL210" s="222"/>
      <c r="AM210" s="222"/>
      <c r="AN210" s="222"/>
      <c r="AO210" s="222"/>
      <c r="AP210" s="222"/>
      <c r="AQ210" s="222"/>
      <c r="AR210" s="222"/>
      <c r="AS210" s="222"/>
      <c r="AT210" s="222"/>
      <c r="AU210" s="222"/>
      <c r="AV210" s="222"/>
      <c r="AW210" s="222"/>
      <c r="AX210" s="222"/>
      <c r="AY210" s="222"/>
      <c r="AZ210" s="222"/>
      <c r="BA210" s="222"/>
      <c r="BB210" s="222"/>
      <c r="BC210" s="222"/>
      <c r="BD210" s="222"/>
      <c r="BE210" s="222"/>
      <c r="BF210" s="222"/>
      <c r="BG210" s="222"/>
      <c r="BH210" s="222"/>
      <c r="BI210" s="222"/>
      <c r="BJ210" s="222"/>
      <c r="BK210" s="222"/>
      <c r="BL210" s="222"/>
      <c r="BM210" s="223">
        <v>33.922840351005071</v>
      </c>
    </row>
    <row r="211" spans="1:65">
      <c r="A211" s="29"/>
      <c r="B211" s="19">
        <v>1</v>
      </c>
      <c r="C211" s="9">
        <v>5</v>
      </c>
      <c r="D211" s="224">
        <v>33</v>
      </c>
      <c r="E211" s="224">
        <v>33.353271883144629</v>
      </c>
      <c r="F211" s="224">
        <v>31.477999999999998</v>
      </c>
      <c r="G211" s="229">
        <v>38.03</v>
      </c>
      <c r="H211" s="224">
        <v>35</v>
      </c>
      <c r="I211" s="224">
        <v>34</v>
      </c>
      <c r="J211" s="224">
        <v>33</v>
      </c>
      <c r="K211" s="224">
        <v>35</v>
      </c>
      <c r="L211" s="224">
        <v>34</v>
      </c>
      <c r="M211" s="224">
        <v>34</v>
      </c>
      <c r="N211" s="224">
        <v>35</v>
      </c>
      <c r="O211" s="224">
        <v>33.928544300519995</v>
      </c>
      <c r="P211" s="224">
        <v>37</v>
      </c>
      <c r="Q211" s="224">
        <v>33.200000000000003</v>
      </c>
      <c r="R211" s="229">
        <v>38</v>
      </c>
      <c r="S211" s="224">
        <v>32.799999999999997</v>
      </c>
      <c r="T211" s="224">
        <v>38</v>
      </c>
      <c r="U211" s="229">
        <v>30</v>
      </c>
      <c r="V211" s="224">
        <v>32.747</v>
      </c>
      <c r="W211" s="221"/>
      <c r="X211" s="222"/>
      <c r="Y211" s="222"/>
      <c r="Z211" s="222"/>
      <c r="AA211" s="222"/>
      <c r="AB211" s="222"/>
      <c r="AC211" s="222"/>
      <c r="AD211" s="222"/>
      <c r="AE211" s="222"/>
      <c r="AF211" s="222"/>
      <c r="AG211" s="222"/>
      <c r="AH211" s="222"/>
      <c r="AI211" s="222"/>
      <c r="AJ211" s="222"/>
      <c r="AK211" s="222"/>
      <c r="AL211" s="222"/>
      <c r="AM211" s="222"/>
      <c r="AN211" s="222"/>
      <c r="AO211" s="222"/>
      <c r="AP211" s="222"/>
      <c r="AQ211" s="222"/>
      <c r="AR211" s="222"/>
      <c r="AS211" s="222"/>
      <c r="AT211" s="222"/>
      <c r="AU211" s="222"/>
      <c r="AV211" s="222"/>
      <c r="AW211" s="222"/>
      <c r="AX211" s="222"/>
      <c r="AY211" s="222"/>
      <c r="AZ211" s="222"/>
      <c r="BA211" s="222"/>
      <c r="BB211" s="222"/>
      <c r="BC211" s="222"/>
      <c r="BD211" s="222"/>
      <c r="BE211" s="222"/>
      <c r="BF211" s="222"/>
      <c r="BG211" s="222"/>
      <c r="BH211" s="222"/>
      <c r="BI211" s="222"/>
      <c r="BJ211" s="222"/>
      <c r="BK211" s="222"/>
      <c r="BL211" s="222"/>
      <c r="BM211" s="223">
        <v>85</v>
      </c>
    </row>
    <row r="212" spans="1:65">
      <c r="A212" s="29"/>
      <c r="B212" s="19">
        <v>1</v>
      </c>
      <c r="C212" s="9">
        <v>6</v>
      </c>
      <c r="D212" s="224">
        <v>34</v>
      </c>
      <c r="E212" s="224">
        <v>33.076178648378381</v>
      </c>
      <c r="F212" s="224">
        <v>31.343</v>
      </c>
      <c r="G212" s="229">
        <v>38.5</v>
      </c>
      <c r="H212" s="224">
        <v>33</v>
      </c>
      <c r="I212" s="224">
        <v>34</v>
      </c>
      <c r="J212" s="224">
        <v>34</v>
      </c>
      <c r="K212" s="224">
        <v>35</v>
      </c>
      <c r="L212" s="224">
        <v>34</v>
      </c>
      <c r="M212" s="224">
        <v>35</v>
      </c>
      <c r="N212" s="224">
        <v>33</v>
      </c>
      <c r="O212" s="224">
        <v>35.987368074647421</v>
      </c>
      <c r="P212" s="224">
        <v>37</v>
      </c>
      <c r="Q212" s="224">
        <v>34.4</v>
      </c>
      <c r="R212" s="229">
        <v>38</v>
      </c>
      <c r="S212" s="224">
        <v>34</v>
      </c>
      <c r="T212" s="228">
        <v>39</v>
      </c>
      <c r="U212" s="229">
        <v>30</v>
      </c>
      <c r="V212" s="224">
        <v>34.070999999999998</v>
      </c>
      <c r="W212" s="221"/>
      <c r="X212" s="222"/>
      <c r="Y212" s="222"/>
      <c r="Z212" s="222"/>
      <c r="AA212" s="222"/>
      <c r="AB212" s="222"/>
      <c r="AC212" s="222"/>
      <c r="AD212" s="222"/>
      <c r="AE212" s="222"/>
      <c r="AF212" s="222"/>
      <c r="AG212" s="222"/>
      <c r="AH212" s="222"/>
      <c r="AI212" s="222"/>
      <c r="AJ212" s="222"/>
      <c r="AK212" s="222"/>
      <c r="AL212" s="222"/>
      <c r="AM212" s="222"/>
      <c r="AN212" s="222"/>
      <c r="AO212" s="222"/>
      <c r="AP212" s="222"/>
      <c r="AQ212" s="222"/>
      <c r="AR212" s="222"/>
      <c r="AS212" s="222"/>
      <c r="AT212" s="222"/>
      <c r="AU212" s="222"/>
      <c r="AV212" s="222"/>
      <c r="AW212" s="222"/>
      <c r="AX212" s="222"/>
      <c r="AY212" s="222"/>
      <c r="AZ212" s="222"/>
      <c r="BA212" s="222"/>
      <c r="BB212" s="222"/>
      <c r="BC212" s="222"/>
      <c r="BD212" s="222"/>
      <c r="BE212" s="222"/>
      <c r="BF212" s="222"/>
      <c r="BG212" s="222"/>
      <c r="BH212" s="222"/>
      <c r="BI212" s="222"/>
      <c r="BJ212" s="222"/>
      <c r="BK212" s="222"/>
      <c r="BL212" s="222"/>
      <c r="BM212" s="225"/>
    </row>
    <row r="213" spans="1:65">
      <c r="A213" s="29"/>
      <c r="B213" s="20" t="s">
        <v>260</v>
      </c>
      <c r="C213" s="12"/>
      <c r="D213" s="226">
        <v>33.333333333333336</v>
      </c>
      <c r="E213" s="226">
        <v>32.946202927839899</v>
      </c>
      <c r="F213" s="226">
        <v>31.285</v>
      </c>
      <c r="G213" s="226">
        <v>37.623333333333328</v>
      </c>
      <c r="H213" s="226">
        <v>35</v>
      </c>
      <c r="I213" s="226">
        <v>33.833333333333336</v>
      </c>
      <c r="J213" s="226">
        <v>33.666666666666664</v>
      </c>
      <c r="K213" s="226">
        <v>35.166666666666664</v>
      </c>
      <c r="L213" s="226">
        <v>33.833333333333336</v>
      </c>
      <c r="M213" s="226">
        <v>34.166666666666664</v>
      </c>
      <c r="N213" s="226">
        <v>33.833333333333336</v>
      </c>
      <c r="O213" s="226">
        <v>34.7829093549079</v>
      </c>
      <c r="P213" s="226">
        <v>36.5</v>
      </c>
      <c r="Q213" s="226">
        <v>34.06666666666667</v>
      </c>
      <c r="R213" s="226">
        <v>39</v>
      </c>
      <c r="S213" s="226">
        <v>33.033333333333331</v>
      </c>
      <c r="T213" s="226">
        <v>34.333333333333336</v>
      </c>
      <c r="U213" s="226">
        <v>30</v>
      </c>
      <c r="V213" s="226">
        <v>32.817999999999998</v>
      </c>
      <c r="W213" s="221"/>
      <c r="X213" s="222"/>
      <c r="Y213" s="222"/>
      <c r="Z213" s="222"/>
      <c r="AA213" s="222"/>
      <c r="AB213" s="222"/>
      <c r="AC213" s="222"/>
      <c r="AD213" s="222"/>
      <c r="AE213" s="222"/>
      <c r="AF213" s="222"/>
      <c r="AG213" s="222"/>
      <c r="AH213" s="222"/>
      <c r="AI213" s="222"/>
      <c r="AJ213" s="222"/>
      <c r="AK213" s="222"/>
      <c r="AL213" s="222"/>
      <c r="AM213" s="222"/>
      <c r="AN213" s="222"/>
      <c r="AO213" s="222"/>
      <c r="AP213" s="222"/>
      <c r="AQ213" s="222"/>
      <c r="AR213" s="222"/>
      <c r="AS213" s="222"/>
      <c r="AT213" s="222"/>
      <c r="AU213" s="222"/>
      <c r="AV213" s="222"/>
      <c r="AW213" s="222"/>
      <c r="AX213" s="222"/>
      <c r="AY213" s="222"/>
      <c r="AZ213" s="222"/>
      <c r="BA213" s="222"/>
      <c r="BB213" s="222"/>
      <c r="BC213" s="222"/>
      <c r="BD213" s="222"/>
      <c r="BE213" s="222"/>
      <c r="BF213" s="222"/>
      <c r="BG213" s="222"/>
      <c r="BH213" s="222"/>
      <c r="BI213" s="222"/>
      <c r="BJ213" s="222"/>
      <c r="BK213" s="222"/>
      <c r="BL213" s="222"/>
      <c r="BM213" s="225"/>
    </row>
    <row r="214" spans="1:65">
      <c r="A214" s="29"/>
      <c r="B214" s="3" t="s">
        <v>261</v>
      </c>
      <c r="C214" s="28"/>
      <c r="D214" s="224">
        <v>33</v>
      </c>
      <c r="E214" s="224">
        <v>33.096233010890657</v>
      </c>
      <c r="F214" s="224">
        <v>31.410499999999999</v>
      </c>
      <c r="G214" s="224">
        <v>38.200000000000003</v>
      </c>
      <c r="H214" s="224">
        <v>35</v>
      </c>
      <c r="I214" s="224">
        <v>34</v>
      </c>
      <c r="J214" s="224">
        <v>33.5</v>
      </c>
      <c r="K214" s="224">
        <v>35</v>
      </c>
      <c r="L214" s="224">
        <v>34</v>
      </c>
      <c r="M214" s="224">
        <v>34</v>
      </c>
      <c r="N214" s="224">
        <v>34</v>
      </c>
      <c r="O214" s="224">
        <v>34.712597620019999</v>
      </c>
      <c r="P214" s="224">
        <v>36.5</v>
      </c>
      <c r="Q214" s="224">
        <v>34.299999999999997</v>
      </c>
      <c r="R214" s="224">
        <v>39</v>
      </c>
      <c r="S214" s="224">
        <v>32.950000000000003</v>
      </c>
      <c r="T214" s="224">
        <v>34.5</v>
      </c>
      <c r="U214" s="224">
        <v>30</v>
      </c>
      <c r="V214" s="224">
        <v>32.841000000000001</v>
      </c>
      <c r="W214" s="221"/>
      <c r="X214" s="222"/>
      <c r="Y214" s="222"/>
      <c r="Z214" s="222"/>
      <c r="AA214" s="222"/>
      <c r="AB214" s="222"/>
      <c r="AC214" s="222"/>
      <c r="AD214" s="222"/>
      <c r="AE214" s="222"/>
      <c r="AF214" s="222"/>
      <c r="AG214" s="222"/>
      <c r="AH214" s="222"/>
      <c r="AI214" s="222"/>
      <c r="AJ214" s="222"/>
      <c r="AK214" s="222"/>
      <c r="AL214" s="222"/>
      <c r="AM214" s="222"/>
      <c r="AN214" s="222"/>
      <c r="AO214" s="222"/>
      <c r="AP214" s="222"/>
      <c r="AQ214" s="222"/>
      <c r="AR214" s="222"/>
      <c r="AS214" s="222"/>
      <c r="AT214" s="222"/>
      <c r="AU214" s="222"/>
      <c r="AV214" s="222"/>
      <c r="AW214" s="222"/>
      <c r="AX214" s="222"/>
      <c r="AY214" s="222"/>
      <c r="AZ214" s="222"/>
      <c r="BA214" s="222"/>
      <c r="BB214" s="222"/>
      <c r="BC214" s="222"/>
      <c r="BD214" s="222"/>
      <c r="BE214" s="222"/>
      <c r="BF214" s="222"/>
      <c r="BG214" s="222"/>
      <c r="BH214" s="222"/>
      <c r="BI214" s="222"/>
      <c r="BJ214" s="222"/>
      <c r="BK214" s="222"/>
      <c r="BL214" s="222"/>
      <c r="BM214" s="225"/>
    </row>
    <row r="215" spans="1:65">
      <c r="A215" s="29"/>
      <c r="B215" s="3" t="s">
        <v>262</v>
      </c>
      <c r="C215" s="28"/>
      <c r="D215" s="23">
        <v>0.51639777949432231</v>
      </c>
      <c r="E215" s="23">
        <v>0.66262075042759727</v>
      </c>
      <c r="F215" s="23">
        <v>0.76278961712912752</v>
      </c>
      <c r="G215" s="23">
        <v>1.5723824810352813</v>
      </c>
      <c r="H215" s="23">
        <v>1.2649110640673518</v>
      </c>
      <c r="I215" s="23">
        <v>0.40824829046386302</v>
      </c>
      <c r="J215" s="23">
        <v>0.81649658092772603</v>
      </c>
      <c r="K215" s="23">
        <v>0.40824829046386302</v>
      </c>
      <c r="L215" s="23">
        <v>0.40824829046386302</v>
      </c>
      <c r="M215" s="23">
        <v>0.40824829046386302</v>
      </c>
      <c r="N215" s="23">
        <v>1.1690451944500122</v>
      </c>
      <c r="O215" s="23">
        <v>0.98409326391958196</v>
      </c>
      <c r="P215" s="23">
        <v>0.54772255750516607</v>
      </c>
      <c r="Q215" s="23">
        <v>0.51251016250086701</v>
      </c>
      <c r="R215" s="23">
        <v>1.0954451150103321</v>
      </c>
      <c r="S215" s="23">
        <v>0.87787622514034747</v>
      </c>
      <c r="T215" s="23">
        <v>3.9832984656772341</v>
      </c>
      <c r="U215" s="23">
        <v>0</v>
      </c>
      <c r="V215" s="23">
        <v>0.75023569629816989</v>
      </c>
      <c r="W215" s="149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A216" s="29"/>
      <c r="B216" s="3" t="s">
        <v>86</v>
      </c>
      <c r="C216" s="28"/>
      <c r="D216" s="13">
        <v>1.5491933384829668E-2</v>
      </c>
      <c r="E216" s="13">
        <v>2.0112203882155889E-2</v>
      </c>
      <c r="F216" s="13">
        <v>2.4381959952984738E-2</v>
      </c>
      <c r="G216" s="13">
        <v>4.1792747790430095E-2</v>
      </c>
      <c r="H216" s="13">
        <v>3.6140316116210047E-2</v>
      </c>
      <c r="I216" s="13">
        <v>1.2066451934892503E-2</v>
      </c>
      <c r="J216" s="13">
        <v>2.4252373690922556E-2</v>
      </c>
      <c r="K216" s="13">
        <v>1.1608956126934494E-2</v>
      </c>
      <c r="L216" s="13">
        <v>1.2066451934892503E-2</v>
      </c>
      <c r="M216" s="13">
        <v>1.1948730452600869E-2</v>
      </c>
      <c r="N216" s="13">
        <v>3.455305993448312E-2</v>
      </c>
      <c r="O216" s="13">
        <v>2.8292436779177171E-2</v>
      </c>
      <c r="P216" s="13">
        <v>1.5006097465894961E-2</v>
      </c>
      <c r="Q216" s="13">
        <v>1.504432962331312E-2</v>
      </c>
      <c r="R216" s="13">
        <v>2.8088336282316211E-2</v>
      </c>
      <c r="S216" s="13">
        <v>2.6575465947740087E-2</v>
      </c>
      <c r="T216" s="13">
        <v>0.11601840191292914</v>
      </c>
      <c r="U216" s="13">
        <v>0</v>
      </c>
      <c r="V216" s="13">
        <v>2.2860494128166552E-2</v>
      </c>
      <c r="W216" s="149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A217" s="29"/>
      <c r="B217" s="3" t="s">
        <v>263</v>
      </c>
      <c r="C217" s="28"/>
      <c r="D217" s="13">
        <v>-1.7377879080053837E-2</v>
      </c>
      <c r="E217" s="13">
        <v>-2.8789966083610619E-2</v>
      </c>
      <c r="F217" s="13">
        <v>-7.7760008410584502E-2</v>
      </c>
      <c r="G217" s="13">
        <v>0.10908558788234313</v>
      </c>
      <c r="H217" s="13">
        <v>3.1753226965943515E-2</v>
      </c>
      <c r="I217" s="13">
        <v>-2.638547266254565E-3</v>
      </c>
      <c r="J217" s="13">
        <v>-7.5516578708544335E-3</v>
      </c>
      <c r="K217" s="13">
        <v>3.6666337570543162E-2</v>
      </c>
      <c r="L217" s="13">
        <v>-2.638547266254565E-3</v>
      </c>
      <c r="M217" s="13">
        <v>7.1876739429448389E-3</v>
      </c>
      <c r="N217" s="13">
        <v>-2.638547266254565E-3</v>
      </c>
      <c r="O217" s="13">
        <v>2.5353684862575054E-2</v>
      </c>
      <c r="P217" s="13">
        <v>7.5971222407340999E-2</v>
      </c>
      <c r="Q217" s="13">
        <v>4.239807580185051E-3</v>
      </c>
      <c r="R217" s="13">
        <v>0.14966788147633703</v>
      </c>
      <c r="S217" s="13">
        <v>-2.6221478168333423E-2</v>
      </c>
      <c r="T217" s="13">
        <v>1.2100784547544707E-2</v>
      </c>
      <c r="U217" s="13">
        <v>-0.11564009117204843</v>
      </c>
      <c r="V217" s="13">
        <v>-3.2569217069476242E-2</v>
      </c>
      <c r="W217" s="149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A218" s="29"/>
      <c r="B218" s="45" t="s">
        <v>264</v>
      </c>
      <c r="C218" s="46"/>
      <c r="D218" s="44">
        <v>0.38</v>
      </c>
      <c r="E218" s="44">
        <v>0.67</v>
      </c>
      <c r="F218" s="44">
        <v>1.94</v>
      </c>
      <c r="G218" s="44">
        <v>2.88</v>
      </c>
      <c r="H218" s="44">
        <v>0.89</v>
      </c>
      <c r="I218" s="44">
        <v>0</v>
      </c>
      <c r="J218" s="44">
        <v>0.13</v>
      </c>
      <c r="K218" s="44">
        <v>1.01</v>
      </c>
      <c r="L218" s="44">
        <v>0</v>
      </c>
      <c r="M218" s="44">
        <v>0.25</v>
      </c>
      <c r="N218" s="44">
        <v>0</v>
      </c>
      <c r="O218" s="44">
        <v>0.72</v>
      </c>
      <c r="P218" s="44">
        <v>2.0299999999999998</v>
      </c>
      <c r="Q218" s="44">
        <v>0.18</v>
      </c>
      <c r="R218" s="44">
        <v>3.93</v>
      </c>
      <c r="S218" s="44">
        <v>0.61</v>
      </c>
      <c r="T218" s="44">
        <v>0.38</v>
      </c>
      <c r="U218" s="44">
        <v>2.91</v>
      </c>
      <c r="V218" s="44">
        <v>0.77</v>
      </c>
      <c r="W218" s="149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B219" s="3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BM219" s="55"/>
    </row>
    <row r="220" spans="1:65" ht="15">
      <c r="B220" s="8" t="s">
        <v>558</v>
      </c>
      <c r="BM220" s="27" t="s">
        <v>66</v>
      </c>
    </row>
    <row r="221" spans="1:65" ht="15">
      <c r="A221" s="24" t="s">
        <v>28</v>
      </c>
      <c r="B221" s="18" t="s">
        <v>110</v>
      </c>
      <c r="C221" s="15" t="s">
        <v>111</v>
      </c>
      <c r="D221" s="16" t="s">
        <v>229</v>
      </c>
      <c r="E221" s="17" t="s">
        <v>229</v>
      </c>
      <c r="F221" s="17" t="s">
        <v>229</v>
      </c>
      <c r="G221" s="17" t="s">
        <v>229</v>
      </c>
      <c r="H221" s="17" t="s">
        <v>229</v>
      </c>
      <c r="I221" s="17" t="s">
        <v>229</v>
      </c>
      <c r="J221" s="17" t="s">
        <v>229</v>
      </c>
      <c r="K221" s="17" t="s">
        <v>229</v>
      </c>
      <c r="L221" s="17" t="s">
        <v>229</v>
      </c>
      <c r="M221" s="17" t="s">
        <v>229</v>
      </c>
      <c r="N221" s="17" t="s">
        <v>229</v>
      </c>
      <c r="O221" s="17" t="s">
        <v>229</v>
      </c>
      <c r="P221" s="17" t="s">
        <v>229</v>
      </c>
      <c r="Q221" s="149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7">
        <v>1</v>
      </c>
    </row>
    <row r="222" spans="1:65">
      <c r="A222" s="29"/>
      <c r="B222" s="19" t="s">
        <v>230</v>
      </c>
      <c r="C222" s="9" t="s">
        <v>230</v>
      </c>
      <c r="D222" s="147" t="s">
        <v>233</v>
      </c>
      <c r="E222" s="148" t="s">
        <v>234</v>
      </c>
      <c r="F222" s="148" t="s">
        <v>238</v>
      </c>
      <c r="G222" s="148" t="s">
        <v>239</v>
      </c>
      <c r="H222" s="148" t="s">
        <v>240</v>
      </c>
      <c r="I222" s="148" t="s">
        <v>241</v>
      </c>
      <c r="J222" s="148" t="s">
        <v>242</v>
      </c>
      <c r="K222" s="148" t="s">
        <v>243</v>
      </c>
      <c r="L222" s="148" t="s">
        <v>244</v>
      </c>
      <c r="M222" s="148" t="s">
        <v>245</v>
      </c>
      <c r="N222" s="148" t="s">
        <v>247</v>
      </c>
      <c r="O222" s="148" t="s">
        <v>284</v>
      </c>
      <c r="P222" s="148" t="s">
        <v>254</v>
      </c>
      <c r="Q222" s="149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7" t="s">
        <v>3</v>
      </c>
    </row>
    <row r="223" spans="1:65">
      <c r="A223" s="29"/>
      <c r="B223" s="19"/>
      <c r="C223" s="9"/>
      <c r="D223" s="10" t="s">
        <v>287</v>
      </c>
      <c r="E223" s="11" t="s">
        <v>287</v>
      </c>
      <c r="F223" s="11" t="s">
        <v>317</v>
      </c>
      <c r="G223" s="11" t="s">
        <v>287</v>
      </c>
      <c r="H223" s="11" t="s">
        <v>287</v>
      </c>
      <c r="I223" s="11" t="s">
        <v>287</v>
      </c>
      <c r="J223" s="11" t="s">
        <v>287</v>
      </c>
      <c r="K223" s="11" t="s">
        <v>287</v>
      </c>
      <c r="L223" s="11" t="s">
        <v>287</v>
      </c>
      <c r="M223" s="11" t="s">
        <v>317</v>
      </c>
      <c r="N223" s="11" t="s">
        <v>317</v>
      </c>
      <c r="O223" s="11" t="s">
        <v>317</v>
      </c>
      <c r="P223" s="11" t="s">
        <v>287</v>
      </c>
      <c r="Q223" s="149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7">
        <v>2</v>
      </c>
    </row>
    <row r="224" spans="1:65">
      <c r="A224" s="29"/>
      <c r="B224" s="19"/>
      <c r="C224" s="9"/>
      <c r="D224" s="25" t="s">
        <v>318</v>
      </c>
      <c r="E224" s="25" t="s">
        <v>319</v>
      </c>
      <c r="F224" s="25" t="s">
        <v>320</v>
      </c>
      <c r="G224" s="25" t="s">
        <v>320</v>
      </c>
      <c r="H224" s="25" t="s">
        <v>320</v>
      </c>
      <c r="I224" s="25" t="s">
        <v>320</v>
      </c>
      <c r="J224" s="25" t="s">
        <v>320</v>
      </c>
      <c r="K224" s="25" t="s">
        <v>320</v>
      </c>
      <c r="L224" s="25" t="s">
        <v>320</v>
      </c>
      <c r="M224" s="25" t="s">
        <v>318</v>
      </c>
      <c r="N224" s="25" t="s">
        <v>318</v>
      </c>
      <c r="O224" s="25" t="s">
        <v>321</v>
      </c>
      <c r="P224" s="25" t="s">
        <v>259</v>
      </c>
      <c r="Q224" s="149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>
        <v>2</v>
      </c>
    </row>
    <row r="225" spans="1:65">
      <c r="A225" s="29"/>
      <c r="B225" s="18">
        <v>1</v>
      </c>
      <c r="C225" s="14">
        <v>1</v>
      </c>
      <c r="D225" s="21">
        <v>2.5</v>
      </c>
      <c r="E225" s="21">
        <v>2.3334532225539499</v>
      </c>
      <c r="F225" s="21">
        <v>2.37</v>
      </c>
      <c r="G225" s="21">
        <v>1.96</v>
      </c>
      <c r="H225" s="21">
        <v>1.9800000000000002</v>
      </c>
      <c r="I225" s="21">
        <v>2.11</v>
      </c>
      <c r="J225" s="21">
        <v>1.86</v>
      </c>
      <c r="K225" s="21">
        <v>1.81</v>
      </c>
      <c r="L225" s="21">
        <v>2.0099999999999998</v>
      </c>
      <c r="M225" s="21">
        <v>2.3231829030000002</v>
      </c>
      <c r="N225" s="143">
        <v>3.19</v>
      </c>
      <c r="O225" s="143">
        <v>3.7</v>
      </c>
      <c r="P225" s="21">
        <v>1.8</v>
      </c>
      <c r="Q225" s="149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>
        <v>1</v>
      </c>
    </row>
    <row r="226" spans="1:65">
      <c r="A226" s="29"/>
      <c r="B226" s="19">
        <v>1</v>
      </c>
      <c r="C226" s="9">
        <v>2</v>
      </c>
      <c r="D226" s="11">
        <v>2.54</v>
      </c>
      <c r="E226" s="11">
        <v>2.3726393090444233</v>
      </c>
      <c r="F226" s="11">
        <v>2.17</v>
      </c>
      <c r="G226" s="11">
        <v>1.96</v>
      </c>
      <c r="H226" s="11">
        <v>2.0299999999999998</v>
      </c>
      <c r="I226" s="11">
        <v>2.1</v>
      </c>
      <c r="J226" s="11">
        <v>1.81</v>
      </c>
      <c r="K226" s="11">
        <v>1.9299999999999997</v>
      </c>
      <c r="L226" s="145">
        <v>2.15</v>
      </c>
      <c r="M226" s="11">
        <v>2.2944429660000001</v>
      </c>
      <c r="N226" s="144">
        <v>3.25</v>
      </c>
      <c r="O226" s="144">
        <v>3.8</v>
      </c>
      <c r="P226" s="11">
        <v>1.8</v>
      </c>
      <c r="Q226" s="149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31</v>
      </c>
    </row>
    <row r="227" spans="1:65">
      <c r="A227" s="29"/>
      <c r="B227" s="19">
        <v>1</v>
      </c>
      <c r="C227" s="9">
        <v>3</v>
      </c>
      <c r="D227" s="11">
        <v>2.5499999999999998</v>
      </c>
      <c r="E227" s="11">
        <v>2.3293408277761882</v>
      </c>
      <c r="F227" s="11">
        <v>2.2799999999999998</v>
      </c>
      <c r="G227" s="11">
        <v>1.9400000000000002</v>
      </c>
      <c r="H227" s="11">
        <v>1.89</v>
      </c>
      <c r="I227" s="11">
        <v>2.08</v>
      </c>
      <c r="J227" s="11">
        <v>1.88</v>
      </c>
      <c r="K227" s="11">
        <v>1.81</v>
      </c>
      <c r="L227" s="11">
        <v>2.06</v>
      </c>
      <c r="M227" s="11">
        <v>2.1948696669999999</v>
      </c>
      <c r="N227" s="144">
        <v>3.3</v>
      </c>
      <c r="O227" s="144">
        <v>3.7</v>
      </c>
      <c r="P227" s="11">
        <v>1.8</v>
      </c>
      <c r="Q227" s="149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>
        <v>16</v>
      </c>
    </row>
    <row r="228" spans="1:65">
      <c r="A228" s="29"/>
      <c r="B228" s="19">
        <v>1</v>
      </c>
      <c r="C228" s="9">
        <v>4</v>
      </c>
      <c r="D228" s="11">
        <v>2.48</v>
      </c>
      <c r="E228" s="11">
        <v>2.3460742341959557</v>
      </c>
      <c r="F228" s="11">
        <v>2.35</v>
      </c>
      <c r="G228" s="11">
        <v>2.02</v>
      </c>
      <c r="H228" s="11">
        <v>2.02</v>
      </c>
      <c r="I228" s="11">
        <v>2.12</v>
      </c>
      <c r="J228" s="11">
        <v>1.79</v>
      </c>
      <c r="K228" s="11">
        <v>1.91</v>
      </c>
      <c r="L228" s="11">
        <v>2.04</v>
      </c>
      <c r="M228" s="11">
        <v>2.1874236300000001</v>
      </c>
      <c r="N228" s="144">
        <v>3.24</v>
      </c>
      <c r="O228" s="144">
        <v>4</v>
      </c>
      <c r="P228" s="11">
        <v>1.9</v>
      </c>
      <c r="Q228" s="149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2.0892399764393135</v>
      </c>
    </row>
    <row r="229" spans="1:65">
      <c r="A229" s="29"/>
      <c r="B229" s="19">
        <v>1</v>
      </c>
      <c r="C229" s="9">
        <v>5</v>
      </c>
      <c r="D229" s="11">
        <v>2.5299999999999998</v>
      </c>
      <c r="E229" s="11">
        <v>2.3499904252454957</v>
      </c>
      <c r="F229" s="11">
        <v>2.21</v>
      </c>
      <c r="G229" s="11">
        <v>2.0499999999999998</v>
      </c>
      <c r="H229" s="11">
        <v>1.9299999999999997</v>
      </c>
      <c r="I229" s="11">
        <v>2.09</v>
      </c>
      <c r="J229" s="11">
        <v>1.79</v>
      </c>
      <c r="K229" s="11">
        <v>1.86</v>
      </c>
      <c r="L229" s="11">
        <v>2</v>
      </c>
      <c r="M229" s="11">
        <v>2.2288849019999999</v>
      </c>
      <c r="N229" s="144">
        <v>3.27</v>
      </c>
      <c r="O229" s="144">
        <v>3.6</v>
      </c>
      <c r="P229" s="11">
        <v>1.8</v>
      </c>
      <c r="Q229" s="149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7">
        <v>86</v>
      </c>
    </row>
    <row r="230" spans="1:65">
      <c r="A230" s="29"/>
      <c r="B230" s="19">
        <v>1</v>
      </c>
      <c r="C230" s="9">
        <v>6</v>
      </c>
      <c r="D230" s="11">
        <v>2.5299999999999998</v>
      </c>
      <c r="E230" s="11">
        <v>2.3780250711787159</v>
      </c>
      <c r="F230" s="11">
        <v>2.17</v>
      </c>
      <c r="G230" s="11">
        <v>1.9800000000000002</v>
      </c>
      <c r="H230" s="11">
        <v>1.91</v>
      </c>
      <c r="I230" s="11">
        <v>2.12</v>
      </c>
      <c r="J230" s="11">
        <v>1.83</v>
      </c>
      <c r="K230" s="11">
        <v>1.9400000000000002</v>
      </c>
      <c r="L230" s="11">
        <v>2.02</v>
      </c>
      <c r="M230" s="11">
        <v>2.3055112870000003</v>
      </c>
      <c r="N230" s="144">
        <v>3.32</v>
      </c>
      <c r="O230" s="144">
        <v>4.3</v>
      </c>
      <c r="P230" s="11">
        <v>1.8</v>
      </c>
      <c r="Q230" s="149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5"/>
    </row>
    <row r="231" spans="1:65">
      <c r="A231" s="29"/>
      <c r="B231" s="20" t="s">
        <v>260</v>
      </c>
      <c r="C231" s="12"/>
      <c r="D231" s="22">
        <v>2.5216666666666665</v>
      </c>
      <c r="E231" s="22">
        <v>2.3515871816657881</v>
      </c>
      <c r="F231" s="22">
        <v>2.2583333333333333</v>
      </c>
      <c r="G231" s="22">
        <v>1.9850000000000001</v>
      </c>
      <c r="H231" s="22">
        <v>1.96</v>
      </c>
      <c r="I231" s="22">
        <v>2.1033333333333335</v>
      </c>
      <c r="J231" s="22">
        <v>1.8266666666666664</v>
      </c>
      <c r="K231" s="22">
        <v>1.8766666666666667</v>
      </c>
      <c r="L231" s="22">
        <v>2.0466666666666669</v>
      </c>
      <c r="M231" s="22">
        <v>2.255719225833333</v>
      </c>
      <c r="N231" s="22">
        <v>3.2616666666666667</v>
      </c>
      <c r="O231" s="22">
        <v>3.85</v>
      </c>
      <c r="P231" s="22">
        <v>1.8166666666666671</v>
      </c>
      <c r="Q231" s="149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29"/>
      <c r="B232" s="3" t="s">
        <v>261</v>
      </c>
      <c r="C232" s="28"/>
      <c r="D232" s="11">
        <v>2.5299999999999998</v>
      </c>
      <c r="E232" s="11">
        <v>2.3480323297207257</v>
      </c>
      <c r="F232" s="11">
        <v>2.2450000000000001</v>
      </c>
      <c r="G232" s="11">
        <v>1.9700000000000002</v>
      </c>
      <c r="H232" s="11">
        <v>1.9550000000000001</v>
      </c>
      <c r="I232" s="11">
        <v>2.105</v>
      </c>
      <c r="J232" s="11">
        <v>1.82</v>
      </c>
      <c r="K232" s="11">
        <v>1.885</v>
      </c>
      <c r="L232" s="11">
        <v>2.0300000000000002</v>
      </c>
      <c r="M232" s="11">
        <v>2.261663934</v>
      </c>
      <c r="N232" s="11">
        <v>3.26</v>
      </c>
      <c r="O232" s="11">
        <v>3.75</v>
      </c>
      <c r="P232" s="11">
        <v>1.8</v>
      </c>
      <c r="Q232" s="149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29"/>
      <c r="B233" s="3" t="s">
        <v>262</v>
      </c>
      <c r="C233" s="28"/>
      <c r="D233" s="23">
        <v>2.6394443859772156E-2</v>
      </c>
      <c r="E233" s="23">
        <v>1.9994184276364308E-2</v>
      </c>
      <c r="F233" s="23">
        <v>8.8637839925545789E-2</v>
      </c>
      <c r="G233" s="23">
        <v>4.1833001326703693E-2</v>
      </c>
      <c r="H233" s="23">
        <v>5.8651513194460755E-2</v>
      </c>
      <c r="I233" s="23">
        <v>1.6329931618554554E-2</v>
      </c>
      <c r="J233" s="23">
        <v>3.7237973450050477E-2</v>
      </c>
      <c r="K233" s="23">
        <v>5.8537737116040454E-2</v>
      </c>
      <c r="L233" s="23">
        <v>5.5015149428740681E-2</v>
      </c>
      <c r="M233" s="23">
        <v>5.935850958472997E-2</v>
      </c>
      <c r="N233" s="23">
        <v>4.6224091842530117E-2</v>
      </c>
      <c r="O233" s="23">
        <v>0.25884358211089559</v>
      </c>
      <c r="P233" s="23">
        <v>4.0824829046386249E-2</v>
      </c>
      <c r="Q233" s="149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29"/>
      <c r="B234" s="3" t="s">
        <v>86</v>
      </c>
      <c r="C234" s="28"/>
      <c r="D234" s="13">
        <v>1.0467062997926831E-2</v>
      </c>
      <c r="E234" s="13">
        <v>8.5024210168559763E-3</v>
      </c>
      <c r="F234" s="13">
        <v>3.9249228011311789E-2</v>
      </c>
      <c r="G234" s="13">
        <v>2.107455986231924E-2</v>
      </c>
      <c r="H234" s="13">
        <v>2.9924241425745284E-2</v>
      </c>
      <c r="I234" s="13">
        <v>7.7638343669831468E-3</v>
      </c>
      <c r="J234" s="13">
        <v>2.0385751888713766E-2</v>
      </c>
      <c r="K234" s="13">
        <v>3.1192399884213386E-2</v>
      </c>
      <c r="L234" s="13">
        <v>2.6880366170394469E-2</v>
      </c>
      <c r="M234" s="13">
        <v>2.6314671127919784E-2</v>
      </c>
      <c r="N234" s="13">
        <v>1.4171923916973975E-2</v>
      </c>
      <c r="O234" s="13">
        <v>6.7232099249583274E-2</v>
      </c>
      <c r="P234" s="13">
        <v>2.2472382961313528E-2</v>
      </c>
      <c r="Q234" s="149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29"/>
      <c r="B235" s="3" t="s">
        <v>263</v>
      </c>
      <c r="C235" s="28"/>
      <c r="D235" s="13">
        <v>0.20697798965360437</v>
      </c>
      <c r="E235" s="13">
        <v>0.12557064204447799</v>
      </c>
      <c r="F235" s="13">
        <v>8.0935344336175996E-2</v>
      </c>
      <c r="G235" s="13">
        <v>-4.9893730550268911E-2</v>
      </c>
      <c r="H235" s="13">
        <v>-6.1859804472809699E-2</v>
      </c>
      <c r="I235" s="13">
        <v>6.7456860164236687E-3</v>
      </c>
      <c r="J235" s="13">
        <v>-0.12567886539302686</v>
      </c>
      <c r="K235" s="13">
        <v>-0.10174671754794529</v>
      </c>
      <c r="L235" s="13">
        <v>-2.0377414874668487E-2</v>
      </c>
      <c r="M235" s="13">
        <v>7.9684120192716978E-2</v>
      </c>
      <c r="N235" s="13">
        <v>0.56117377776080901</v>
      </c>
      <c r="O235" s="13">
        <v>0.84277538407126662</v>
      </c>
      <c r="P235" s="13">
        <v>-0.13046529496204284</v>
      </c>
      <c r="Q235" s="149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29"/>
      <c r="B236" s="45" t="s">
        <v>264</v>
      </c>
      <c r="C236" s="46"/>
      <c r="D236" s="44">
        <v>1.24</v>
      </c>
      <c r="E236" s="44">
        <v>0.74</v>
      </c>
      <c r="F236" s="44">
        <v>0.46</v>
      </c>
      <c r="G236" s="44">
        <v>0.35</v>
      </c>
      <c r="H236" s="44">
        <v>0.43</v>
      </c>
      <c r="I236" s="44">
        <v>0</v>
      </c>
      <c r="J236" s="44">
        <v>0.82</v>
      </c>
      <c r="K236" s="44">
        <v>0.67</v>
      </c>
      <c r="L236" s="44">
        <v>0.17</v>
      </c>
      <c r="M236" s="44">
        <v>0.45</v>
      </c>
      <c r="N236" s="44">
        <v>3.45</v>
      </c>
      <c r="O236" s="44">
        <v>5.2</v>
      </c>
      <c r="P236" s="44">
        <v>0.85</v>
      </c>
      <c r="Q236" s="149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B237" s="3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BM237" s="55"/>
    </row>
    <row r="238" spans="1:65" ht="15">
      <c r="B238" s="8" t="s">
        <v>559</v>
      </c>
      <c r="BM238" s="27" t="s">
        <v>66</v>
      </c>
    </row>
    <row r="239" spans="1:65" ht="15">
      <c r="A239" s="24" t="s">
        <v>0</v>
      </c>
      <c r="B239" s="18" t="s">
        <v>110</v>
      </c>
      <c r="C239" s="15" t="s">
        <v>111</v>
      </c>
      <c r="D239" s="16" t="s">
        <v>229</v>
      </c>
      <c r="E239" s="17" t="s">
        <v>229</v>
      </c>
      <c r="F239" s="17" t="s">
        <v>229</v>
      </c>
      <c r="G239" s="17" t="s">
        <v>229</v>
      </c>
      <c r="H239" s="17" t="s">
        <v>229</v>
      </c>
      <c r="I239" s="17" t="s">
        <v>229</v>
      </c>
      <c r="J239" s="17" t="s">
        <v>229</v>
      </c>
      <c r="K239" s="17" t="s">
        <v>229</v>
      </c>
      <c r="L239" s="17" t="s">
        <v>229</v>
      </c>
      <c r="M239" s="17" t="s">
        <v>229</v>
      </c>
      <c r="N239" s="17" t="s">
        <v>229</v>
      </c>
      <c r="O239" s="17" t="s">
        <v>229</v>
      </c>
      <c r="P239" s="17" t="s">
        <v>229</v>
      </c>
      <c r="Q239" s="17" t="s">
        <v>229</v>
      </c>
      <c r="R239" s="17" t="s">
        <v>229</v>
      </c>
      <c r="S239" s="17" t="s">
        <v>229</v>
      </c>
      <c r="T239" s="17" t="s">
        <v>229</v>
      </c>
      <c r="U239" s="17" t="s">
        <v>229</v>
      </c>
      <c r="V239" s="17" t="s">
        <v>229</v>
      </c>
      <c r="W239" s="17" t="s">
        <v>229</v>
      </c>
      <c r="X239" s="17" t="s">
        <v>229</v>
      </c>
      <c r="Y239" s="149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7">
        <v>1</v>
      </c>
    </row>
    <row r="240" spans="1:65">
      <c r="A240" s="29"/>
      <c r="B240" s="19" t="s">
        <v>230</v>
      </c>
      <c r="C240" s="9" t="s">
        <v>230</v>
      </c>
      <c r="D240" s="147" t="s">
        <v>233</v>
      </c>
      <c r="E240" s="148" t="s">
        <v>234</v>
      </c>
      <c r="F240" s="148" t="s">
        <v>235</v>
      </c>
      <c r="G240" s="148" t="s">
        <v>236</v>
      </c>
      <c r="H240" s="148" t="s">
        <v>238</v>
      </c>
      <c r="I240" s="148" t="s">
        <v>239</v>
      </c>
      <c r="J240" s="148" t="s">
        <v>240</v>
      </c>
      <c r="K240" s="148" t="s">
        <v>241</v>
      </c>
      <c r="L240" s="148" t="s">
        <v>242</v>
      </c>
      <c r="M240" s="148" t="s">
        <v>243</v>
      </c>
      <c r="N240" s="148" t="s">
        <v>244</v>
      </c>
      <c r="O240" s="148" t="s">
        <v>245</v>
      </c>
      <c r="P240" s="148" t="s">
        <v>246</v>
      </c>
      <c r="Q240" s="148" t="s">
        <v>247</v>
      </c>
      <c r="R240" s="148" t="s">
        <v>248</v>
      </c>
      <c r="S240" s="148" t="s">
        <v>249</v>
      </c>
      <c r="T240" s="148" t="s">
        <v>250</v>
      </c>
      <c r="U240" s="148" t="s">
        <v>284</v>
      </c>
      <c r="V240" s="148" t="s">
        <v>253</v>
      </c>
      <c r="W240" s="148" t="s">
        <v>254</v>
      </c>
      <c r="X240" s="148" t="s">
        <v>299</v>
      </c>
      <c r="Y240" s="149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 t="s">
        <v>3</v>
      </c>
    </row>
    <row r="241" spans="1:65">
      <c r="A241" s="29"/>
      <c r="B241" s="19"/>
      <c r="C241" s="9"/>
      <c r="D241" s="10" t="s">
        <v>287</v>
      </c>
      <c r="E241" s="11" t="s">
        <v>287</v>
      </c>
      <c r="F241" s="11" t="s">
        <v>288</v>
      </c>
      <c r="G241" s="11" t="s">
        <v>288</v>
      </c>
      <c r="H241" s="11" t="s">
        <v>317</v>
      </c>
      <c r="I241" s="11" t="s">
        <v>287</v>
      </c>
      <c r="J241" s="11" t="s">
        <v>287</v>
      </c>
      <c r="K241" s="11" t="s">
        <v>287</v>
      </c>
      <c r="L241" s="11" t="s">
        <v>287</v>
      </c>
      <c r="M241" s="11" t="s">
        <v>287</v>
      </c>
      <c r="N241" s="11" t="s">
        <v>287</v>
      </c>
      <c r="O241" s="11" t="s">
        <v>317</v>
      </c>
      <c r="P241" s="11" t="s">
        <v>317</v>
      </c>
      <c r="Q241" s="11" t="s">
        <v>317</v>
      </c>
      <c r="R241" s="11" t="s">
        <v>287</v>
      </c>
      <c r="S241" s="11" t="s">
        <v>287</v>
      </c>
      <c r="T241" s="11" t="s">
        <v>287</v>
      </c>
      <c r="U241" s="11" t="s">
        <v>317</v>
      </c>
      <c r="V241" s="11" t="s">
        <v>288</v>
      </c>
      <c r="W241" s="11" t="s">
        <v>288</v>
      </c>
      <c r="X241" s="11" t="s">
        <v>288</v>
      </c>
      <c r="Y241" s="149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>
        <v>0</v>
      </c>
    </row>
    <row r="242" spans="1:65">
      <c r="A242" s="29"/>
      <c r="B242" s="19"/>
      <c r="C242" s="9"/>
      <c r="D242" s="25" t="s">
        <v>318</v>
      </c>
      <c r="E242" s="25" t="s">
        <v>319</v>
      </c>
      <c r="F242" s="25" t="s">
        <v>319</v>
      </c>
      <c r="G242" s="25" t="s">
        <v>320</v>
      </c>
      <c r="H242" s="25" t="s">
        <v>320</v>
      </c>
      <c r="I242" s="25" t="s">
        <v>320</v>
      </c>
      <c r="J242" s="25" t="s">
        <v>320</v>
      </c>
      <c r="K242" s="25" t="s">
        <v>320</v>
      </c>
      <c r="L242" s="25" t="s">
        <v>320</v>
      </c>
      <c r="M242" s="25" t="s">
        <v>320</v>
      </c>
      <c r="N242" s="25" t="s">
        <v>320</v>
      </c>
      <c r="O242" s="25" t="s">
        <v>318</v>
      </c>
      <c r="P242" s="25" t="s">
        <v>320</v>
      </c>
      <c r="Q242" s="25" t="s">
        <v>318</v>
      </c>
      <c r="R242" s="25" t="s">
        <v>320</v>
      </c>
      <c r="S242" s="25" t="s">
        <v>318</v>
      </c>
      <c r="T242" s="25" t="s">
        <v>290</v>
      </c>
      <c r="U242" s="25" t="s">
        <v>321</v>
      </c>
      <c r="V242" s="25" t="s">
        <v>318</v>
      </c>
      <c r="W242" s="25" t="s">
        <v>259</v>
      </c>
      <c r="X242" s="25" t="s">
        <v>320</v>
      </c>
      <c r="Y242" s="149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1</v>
      </c>
    </row>
    <row r="243" spans="1:65">
      <c r="A243" s="29"/>
      <c r="B243" s="18">
        <v>1</v>
      </c>
      <c r="C243" s="14">
        <v>1</v>
      </c>
      <c r="D243" s="210">
        <v>72.099999999999994</v>
      </c>
      <c r="E243" s="210">
        <v>71.281142550162059</v>
      </c>
      <c r="F243" s="210">
        <v>75.69</v>
      </c>
      <c r="G243" s="210">
        <v>68.150000000000006</v>
      </c>
      <c r="H243" s="210">
        <v>77</v>
      </c>
      <c r="I243" s="210">
        <v>71</v>
      </c>
      <c r="J243" s="210">
        <v>71.2</v>
      </c>
      <c r="K243" s="210">
        <v>73.2</v>
      </c>
      <c r="L243" s="210">
        <v>74.2</v>
      </c>
      <c r="M243" s="210">
        <v>74.099999999999994</v>
      </c>
      <c r="N243" s="210">
        <v>69.7</v>
      </c>
      <c r="O243" s="210">
        <v>72.529267224965764</v>
      </c>
      <c r="P243" s="210">
        <v>79</v>
      </c>
      <c r="Q243" s="210">
        <v>70</v>
      </c>
      <c r="R243" s="210">
        <v>73.72</v>
      </c>
      <c r="S243" s="210">
        <v>71</v>
      </c>
      <c r="T243" s="210">
        <v>68.17</v>
      </c>
      <c r="U243" s="210">
        <v>68.3</v>
      </c>
      <c r="V243" s="211">
        <v>78.7</v>
      </c>
      <c r="W243" s="211">
        <v>61</v>
      </c>
      <c r="X243" s="210">
        <v>74.622</v>
      </c>
      <c r="Y243" s="212"/>
      <c r="Z243" s="213"/>
      <c r="AA243" s="213"/>
      <c r="AB243" s="213"/>
      <c r="AC243" s="213"/>
      <c r="AD243" s="213"/>
      <c r="AE243" s="213"/>
      <c r="AF243" s="213"/>
      <c r="AG243" s="213"/>
      <c r="AH243" s="213"/>
      <c r="AI243" s="213"/>
      <c r="AJ243" s="213"/>
      <c r="AK243" s="213"/>
      <c r="AL243" s="213"/>
      <c r="AM243" s="213"/>
      <c r="AN243" s="213"/>
      <c r="AO243" s="213"/>
      <c r="AP243" s="213"/>
      <c r="AQ243" s="213"/>
      <c r="AR243" s="213"/>
      <c r="AS243" s="213"/>
      <c r="AT243" s="213"/>
      <c r="AU243" s="213"/>
      <c r="AV243" s="213"/>
      <c r="AW243" s="213"/>
      <c r="AX243" s="213"/>
      <c r="AY243" s="213"/>
      <c r="AZ243" s="213"/>
      <c r="BA243" s="213"/>
      <c r="BB243" s="213"/>
      <c r="BC243" s="213"/>
      <c r="BD243" s="213"/>
      <c r="BE243" s="213"/>
      <c r="BF243" s="213"/>
      <c r="BG243" s="213"/>
      <c r="BH243" s="213"/>
      <c r="BI243" s="213"/>
      <c r="BJ243" s="213"/>
      <c r="BK243" s="213"/>
      <c r="BL243" s="213"/>
      <c r="BM243" s="214">
        <v>1</v>
      </c>
    </row>
    <row r="244" spans="1:65">
      <c r="A244" s="29"/>
      <c r="B244" s="19">
        <v>1</v>
      </c>
      <c r="C244" s="9">
        <v>2</v>
      </c>
      <c r="D244" s="215">
        <v>72.599999999999994</v>
      </c>
      <c r="E244" s="215">
        <v>71.19758004558922</v>
      </c>
      <c r="F244" s="215">
        <v>75.811999999999998</v>
      </c>
      <c r="G244" s="217">
        <v>63.66</v>
      </c>
      <c r="H244" s="215">
        <v>79.2</v>
      </c>
      <c r="I244" s="215">
        <v>74</v>
      </c>
      <c r="J244" s="215">
        <v>74.599999999999994</v>
      </c>
      <c r="K244" s="215">
        <v>71.8</v>
      </c>
      <c r="L244" s="215">
        <v>72.3</v>
      </c>
      <c r="M244" s="215">
        <v>77</v>
      </c>
      <c r="N244" s="215">
        <v>72</v>
      </c>
      <c r="O244" s="215">
        <v>72.373173143670044</v>
      </c>
      <c r="P244" s="215">
        <v>76</v>
      </c>
      <c r="Q244" s="217">
        <v>68</v>
      </c>
      <c r="R244" s="215">
        <v>75.430000000000007</v>
      </c>
      <c r="S244" s="215">
        <v>73</v>
      </c>
      <c r="T244" s="215">
        <v>69.33</v>
      </c>
      <c r="U244" s="215">
        <v>65.599999999999994</v>
      </c>
      <c r="V244" s="216">
        <v>79.3</v>
      </c>
      <c r="W244" s="216">
        <v>61</v>
      </c>
      <c r="X244" s="215">
        <v>74.307000000000002</v>
      </c>
      <c r="Y244" s="212"/>
      <c r="Z244" s="213"/>
      <c r="AA244" s="213"/>
      <c r="AB244" s="213"/>
      <c r="AC244" s="213"/>
      <c r="AD244" s="213"/>
      <c r="AE244" s="213"/>
      <c r="AF244" s="213"/>
      <c r="AG244" s="213"/>
      <c r="AH244" s="213"/>
      <c r="AI244" s="213"/>
      <c r="AJ244" s="213"/>
      <c r="AK244" s="213"/>
      <c r="AL244" s="213"/>
      <c r="AM244" s="213"/>
      <c r="AN244" s="213"/>
      <c r="AO244" s="213"/>
      <c r="AP244" s="213"/>
      <c r="AQ244" s="213"/>
      <c r="AR244" s="213"/>
      <c r="AS244" s="213"/>
      <c r="AT244" s="213"/>
      <c r="AU244" s="213"/>
      <c r="AV244" s="213"/>
      <c r="AW244" s="213"/>
      <c r="AX244" s="213"/>
      <c r="AY244" s="213"/>
      <c r="AZ244" s="213"/>
      <c r="BA244" s="213"/>
      <c r="BB244" s="213"/>
      <c r="BC244" s="213"/>
      <c r="BD244" s="213"/>
      <c r="BE244" s="213"/>
      <c r="BF244" s="213"/>
      <c r="BG244" s="213"/>
      <c r="BH244" s="213"/>
      <c r="BI244" s="213"/>
      <c r="BJ244" s="213"/>
      <c r="BK244" s="213"/>
      <c r="BL244" s="213"/>
      <c r="BM244" s="214">
        <v>16</v>
      </c>
    </row>
    <row r="245" spans="1:65">
      <c r="A245" s="29"/>
      <c r="B245" s="19">
        <v>1</v>
      </c>
      <c r="C245" s="9">
        <v>3</v>
      </c>
      <c r="D245" s="215">
        <v>72.2</v>
      </c>
      <c r="E245" s="215">
        <v>73.981290729504963</v>
      </c>
      <c r="F245" s="215">
        <v>75.23</v>
      </c>
      <c r="G245" s="215">
        <v>69.239999999999995</v>
      </c>
      <c r="H245" s="215">
        <v>71.5</v>
      </c>
      <c r="I245" s="215">
        <v>74</v>
      </c>
      <c r="J245" s="215">
        <v>71.5</v>
      </c>
      <c r="K245" s="215">
        <v>72.900000000000006</v>
      </c>
      <c r="L245" s="215">
        <v>72.8</v>
      </c>
      <c r="M245" s="215">
        <v>75.400000000000006</v>
      </c>
      <c r="N245" s="215">
        <v>73.8</v>
      </c>
      <c r="O245" s="215">
        <v>72.935488511715604</v>
      </c>
      <c r="P245" s="215">
        <v>79</v>
      </c>
      <c r="Q245" s="215">
        <v>71</v>
      </c>
      <c r="R245" s="215">
        <v>71.97</v>
      </c>
      <c r="S245" s="215">
        <v>74</v>
      </c>
      <c r="T245" s="215">
        <v>70.16</v>
      </c>
      <c r="U245" s="215">
        <v>65.2</v>
      </c>
      <c r="V245" s="216">
        <v>78.8</v>
      </c>
      <c r="W245" s="216">
        <v>62</v>
      </c>
      <c r="X245" s="215">
        <v>75.763999999999996</v>
      </c>
      <c r="Y245" s="212"/>
      <c r="Z245" s="213"/>
      <c r="AA245" s="213"/>
      <c r="AB245" s="213"/>
      <c r="AC245" s="213"/>
      <c r="AD245" s="213"/>
      <c r="AE245" s="213"/>
      <c r="AF245" s="213"/>
      <c r="AG245" s="213"/>
      <c r="AH245" s="213"/>
      <c r="AI245" s="213"/>
      <c r="AJ245" s="213"/>
      <c r="AK245" s="213"/>
      <c r="AL245" s="213"/>
      <c r="AM245" s="213"/>
      <c r="AN245" s="213"/>
      <c r="AO245" s="213"/>
      <c r="AP245" s="213"/>
      <c r="AQ245" s="213"/>
      <c r="AR245" s="213"/>
      <c r="AS245" s="213"/>
      <c r="AT245" s="213"/>
      <c r="AU245" s="213"/>
      <c r="AV245" s="213"/>
      <c r="AW245" s="213"/>
      <c r="AX245" s="213"/>
      <c r="AY245" s="213"/>
      <c r="AZ245" s="213"/>
      <c r="BA245" s="213"/>
      <c r="BB245" s="213"/>
      <c r="BC245" s="213"/>
      <c r="BD245" s="213"/>
      <c r="BE245" s="213"/>
      <c r="BF245" s="213"/>
      <c r="BG245" s="213"/>
      <c r="BH245" s="213"/>
      <c r="BI245" s="213"/>
      <c r="BJ245" s="213"/>
      <c r="BK245" s="213"/>
      <c r="BL245" s="213"/>
      <c r="BM245" s="214">
        <v>16</v>
      </c>
    </row>
    <row r="246" spans="1:65">
      <c r="A246" s="29"/>
      <c r="B246" s="19">
        <v>1</v>
      </c>
      <c r="C246" s="9">
        <v>4</v>
      </c>
      <c r="D246" s="215">
        <v>71.599999999999994</v>
      </c>
      <c r="E246" s="215">
        <v>73.60761691986265</v>
      </c>
      <c r="F246" s="215">
        <v>76</v>
      </c>
      <c r="G246" s="215">
        <v>67.33</v>
      </c>
      <c r="H246" s="215">
        <v>72.7</v>
      </c>
      <c r="I246" s="215">
        <v>74</v>
      </c>
      <c r="J246" s="215">
        <v>74</v>
      </c>
      <c r="K246" s="215">
        <v>72.900000000000006</v>
      </c>
      <c r="L246" s="215">
        <v>72.5</v>
      </c>
      <c r="M246" s="215">
        <v>78.3</v>
      </c>
      <c r="N246" s="215">
        <v>71.599999999999994</v>
      </c>
      <c r="O246" s="215">
        <v>71.918502440485128</v>
      </c>
      <c r="P246" s="215">
        <v>76</v>
      </c>
      <c r="Q246" s="215">
        <v>71</v>
      </c>
      <c r="R246" s="215">
        <v>72.64</v>
      </c>
      <c r="S246" s="215">
        <v>73</v>
      </c>
      <c r="T246" s="215">
        <v>69.709999999999994</v>
      </c>
      <c r="U246" s="215">
        <v>67.400000000000006</v>
      </c>
      <c r="V246" s="216">
        <v>78.099999999999994</v>
      </c>
      <c r="W246" s="216">
        <v>62</v>
      </c>
      <c r="X246" s="215">
        <v>74.545000000000002</v>
      </c>
      <c r="Y246" s="212"/>
      <c r="Z246" s="213"/>
      <c r="AA246" s="213"/>
      <c r="AB246" s="213"/>
      <c r="AC246" s="213"/>
      <c r="AD246" s="213"/>
      <c r="AE246" s="213"/>
      <c r="AF246" s="213"/>
      <c r="AG246" s="213"/>
      <c r="AH246" s="213"/>
      <c r="AI246" s="213"/>
      <c r="AJ246" s="213"/>
      <c r="AK246" s="213"/>
      <c r="AL246" s="213"/>
      <c r="AM246" s="213"/>
      <c r="AN246" s="213"/>
      <c r="AO246" s="213"/>
      <c r="AP246" s="213"/>
      <c r="AQ246" s="213"/>
      <c r="AR246" s="213"/>
      <c r="AS246" s="213"/>
      <c r="AT246" s="213"/>
      <c r="AU246" s="213"/>
      <c r="AV246" s="213"/>
      <c r="AW246" s="213"/>
      <c r="AX246" s="213"/>
      <c r="AY246" s="213"/>
      <c r="AZ246" s="213"/>
      <c r="BA246" s="213"/>
      <c r="BB246" s="213"/>
      <c r="BC246" s="213"/>
      <c r="BD246" s="213"/>
      <c r="BE246" s="213"/>
      <c r="BF246" s="213"/>
      <c r="BG246" s="213"/>
      <c r="BH246" s="213"/>
      <c r="BI246" s="213"/>
      <c r="BJ246" s="213"/>
      <c r="BK246" s="213"/>
      <c r="BL246" s="213"/>
      <c r="BM246" s="214">
        <v>72.716249593780304</v>
      </c>
    </row>
    <row r="247" spans="1:65">
      <c r="A247" s="29"/>
      <c r="B247" s="19">
        <v>1</v>
      </c>
      <c r="C247" s="9">
        <v>5</v>
      </c>
      <c r="D247" s="215">
        <v>72.5</v>
      </c>
      <c r="E247" s="215">
        <v>76.778579302502038</v>
      </c>
      <c r="F247" s="215">
        <v>77.134</v>
      </c>
      <c r="G247" s="215">
        <v>69</v>
      </c>
      <c r="H247" s="215">
        <v>74.599999999999994</v>
      </c>
      <c r="I247" s="215">
        <v>76</v>
      </c>
      <c r="J247" s="215">
        <v>70.7</v>
      </c>
      <c r="K247" s="215">
        <v>71.900000000000006</v>
      </c>
      <c r="L247" s="215">
        <v>71</v>
      </c>
      <c r="M247" s="215">
        <v>75.099999999999994</v>
      </c>
      <c r="N247" s="215">
        <v>74.900000000000006</v>
      </c>
      <c r="O247" s="215">
        <v>73.347624025948335</v>
      </c>
      <c r="P247" s="215">
        <v>79</v>
      </c>
      <c r="Q247" s="215">
        <v>71</v>
      </c>
      <c r="R247" s="215">
        <v>70.319999999999993</v>
      </c>
      <c r="S247" s="215">
        <v>72</v>
      </c>
      <c r="T247" s="215">
        <v>70.31</v>
      </c>
      <c r="U247" s="217">
        <v>85.8</v>
      </c>
      <c r="V247" s="216">
        <v>78.5</v>
      </c>
      <c r="W247" s="216">
        <v>63</v>
      </c>
      <c r="X247" s="215">
        <v>72.963999999999999</v>
      </c>
      <c r="Y247" s="212"/>
      <c r="Z247" s="213"/>
      <c r="AA247" s="213"/>
      <c r="AB247" s="213"/>
      <c r="AC247" s="213"/>
      <c r="AD247" s="213"/>
      <c r="AE247" s="213"/>
      <c r="AF247" s="213"/>
      <c r="AG247" s="213"/>
      <c r="AH247" s="213"/>
      <c r="AI247" s="213"/>
      <c r="AJ247" s="213"/>
      <c r="AK247" s="213"/>
      <c r="AL247" s="213"/>
      <c r="AM247" s="213"/>
      <c r="AN247" s="213"/>
      <c r="AO247" s="213"/>
      <c r="AP247" s="213"/>
      <c r="AQ247" s="213"/>
      <c r="AR247" s="213"/>
      <c r="AS247" s="213"/>
      <c r="AT247" s="213"/>
      <c r="AU247" s="213"/>
      <c r="AV247" s="213"/>
      <c r="AW247" s="213"/>
      <c r="AX247" s="213"/>
      <c r="AY247" s="213"/>
      <c r="AZ247" s="213"/>
      <c r="BA247" s="213"/>
      <c r="BB247" s="213"/>
      <c r="BC247" s="213"/>
      <c r="BD247" s="213"/>
      <c r="BE247" s="213"/>
      <c r="BF247" s="213"/>
      <c r="BG247" s="213"/>
      <c r="BH247" s="213"/>
      <c r="BI247" s="213"/>
      <c r="BJ247" s="213"/>
      <c r="BK247" s="213"/>
      <c r="BL247" s="213"/>
      <c r="BM247" s="214">
        <v>87</v>
      </c>
    </row>
    <row r="248" spans="1:65">
      <c r="A248" s="29"/>
      <c r="B248" s="19">
        <v>1</v>
      </c>
      <c r="C248" s="9">
        <v>6</v>
      </c>
      <c r="D248" s="215">
        <v>72.8</v>
      </c>
      <c r="E248" s="215">
        <v>74.780451941533059</v>
      </c>
      <c r="F248" s="215">
        <v>73.536000000000001</v>
      </c>
      <c r="G248" s="215">
        <v>71.5</v>
      </c>
      <c r="H248" s="215">
        <v>71.900000000000006</v>
      </c>
      <c r="I248" s="215">
        <v>71</v>
      </c>
      <c r="J248" s="215">
        <v>72.099999999999994</v>
      </c>
      <c r="K248" s="215">
        <v>71.8</v>
      </c>
      <c r="L248" s="215">
        <v>73.900000000000006</v>
      </c>
      <c r="M248" s="215">
        <v>77.599999999999994</v>
      </c>
      <c r="N248" s="215">
        <v>68.099999999999994</v>
      </c>
      <c r="O248" s="215">
        <v>73.687736855016482</v>
      </c>
      <c r="P248" s="215">
        <v>80</v>
      </c>
      <c r="Q248" s="215">
        <v>71</v>
      </c>
      <c r="R248" s="215">
        <v>70.56</v>
      </c>
      <c r="S248" s="215">
        <v>71</v>
      </c>
      <c r="T248" s="215">
        <v>71.22</v>
      </c>
      <c r="U248" s="215">
        <v>67.5</v>
      </c>
      <c r="V248" s="216">
        <v>78.400000000000006</v>
      </c>
      <c r="W248" s="216">
        <v>62</v>
      </c>
      <c r="X248" s="215">
        <v>75.626000000000005</v>
      </c>
      <c r="Y248" s="212"/>
      <c r="Z248" s="213"/>
      <c r="AA248" s="213"/>
      <c r="AB248" s="213"/>
      <c r="AC248" s="213"/>
      <c r="AD248" s="213"/>
      <c r="AE248" s="213"/>
      <c r="AF248" s="213"/>
      <c r="AG248" s="213"/>
      <c r="AH248" s="213"/>
      <c r="AI248" s="213"/>
      <c r="AJ248" s="213"/>
      <c r="AK248" s="213"/>
      <c r="AL248" s="213"/>
      <c r="AM248" s="213"/>
      <c r="AN248" s="213"/>
      <c r="AO248" s="213"/>
      <c r="AP248" s="213"/>
      <c r="AQ248" s="213"/>
      <c r="AR248" s="213"/>
      <c r="AS248" s="213"/>
      <c r="AT248" s="213"/>
      <c r="AU248" s="213"/>
      <c r="AV248" s="213"/>
      <c r="AW248" s="213"/>
      <c r="AX248" s="213"/>
      <c r="AY248" s="213"/>
      <c r="AZ248" s="213"/>
      <c r="BA248" s="213"/>
      <c r="BB248" s="213"/>
      <c r="BC248" s="213"/>
      <c r="BD248" s="213"/>
      <c r="BE248" s="213"/>
      <c r="BF248" s="213"/>
      <c r="BG248" s="213"/>
      <c r="BH248" s="213"/>
      <c r="BI248" s="213"/>
      <c r="BJ248" s="213"/>
      <c r="BK248" s="213"/>
      <c r="BL248" s="213"/>
      <c r="BM248" s="218"/>
    </row>
    <row r="249" spans="1:65">
      <c r="A249" s="29"/>
      <c r="B249" s="20" t="s">
        <v>260</v>
      </c>
      <c r="C249" s="12"/>
      <c r="D249" s="219">
        <v>72.3</v>
      </c>
      <c r="E249" s="219">
        <v>73.604443581525658</v>
      </c>
      <c r="F249" s="219">
        <v>75.567000000000007</v>
      </c>
      <c r="G249" s="219">
        <v>68.146666666666661</v>
      </c>
      <c r="H249" s="219">
        <v>74.483333333333334</v>
      </c>
      <c r="I249" s="219">
        <v>73.333333333333329</v>
      </c>
      <c r="J249" s="219">
        <v>72.350000000000009</v>
      </c>
      <c r="K249" s="219">
        <v>72.416666666666671</v>
      </c>
      <c r="L249" s="219">
        <v>72.783333333333346</v>
      </c>
      <c r="M249" s="219">
        <v>76.25</v>
      </c>
      <c r="N249" s="219">
        <v>71.683333333333337</v>
      </c>
      <c r="O249" s="219">
        <v>72.798632033633567</v>
      </c>
      <c r="P249" s="219">
        <v>78.166666666666671</v>
      </c>
      <c r="Q249" s="219">
        <v>70.333333333333329</v>
      </c>
      <c r="R249" s="219">
        <v>72.44</v>
      </c>
      <c r="S249" s="219">
        <v>72.333333333333329</v>
      </c>
      <c r="T249" s="219">
        <v>69.816666666666663</v>
      </c>
      <c r="U249" s="219">
        <v>69.966666666666669</v>
      </c>
      <c r="V249" s="219">
        <v>78.633333333333326</v>
      </c>
      <c r="W249" s="219">
        <v>61.833333333333336</v>
      </c>
      <c r="X249" s="219">
        <v>74.637999999999991</v>
      </c>
      <c r="Y249" s="212"/>
      <c r="Z249" s="213"/>
      <c r="AA249" s="213"/>
      <c r="AB249" s="213"/>
      <c r="AC249" s="213"/>
      <c r="AD249" s="213"/>
      <c r="AE249" s="213"/>
      <c r="AF249" s="213"/>
      <c r="AG249" s="213"/>
      <c r="AH249" s="213"/>
      <c r="AI249" s="213"/>
      <c r="AJ249" s="213"/>
      <c r="AK249" s="213"/>
      <c r="AL249" s="213"/>
      <c r="AM249" s="213"/>
      <c r="AN249" s="213"/>
      <c r="AO249" s="213"/>
      <c r="AP249" s="213"/>
      <c r="AQ249" s="213"/>
      <c r="AR249" s="213"/>
      <c r="AS249" s="213"/>
      <c r="AT249" s="213"/>
      <c r="AU249" s="213"/>
      <c r="AV249" s="213"/>
      <c r="AW249" s="213"/>
      <c r="AX249" s="213"/>
      <c r="AY249" s="213"/>
      <c r="AZ249" s="213"/>
      <c r="BA249" s="213"/>
      <c r="BB249" s="213"/>
      <c r="BC249" s="213"/>
      <c r="BD249" s="213"/>
      <c r="BE249" s="213"/>
      <c r="BF249" s="213"/>
      <c r="BG249" s="213"/>
      <c r="BH249" s="213"/>
      <c r="BI249" s="213"/>
      <c r="BJ249" s="213"/>
      <c r="BK249" s="213"/>
      <c r="BL249" s="213"/>
      <c r="BM249" s="218"/>
    </row>
    <row r="250" spans="1:65">
      <c r="A250" s="29"/>
      <c r="B250" s="3" t="s">
        <v>261</v>
      </c>
      <c r="C250" s="28"/>
      <c r="D250" s="215">
        <v>72.349999999999994</v>
      </c>
      <c r="E250" s="215">
        <v>73.794453824683814</v>
      </c>
      <c r="F250" s="215">
        <v>75.751000000000005</v>
      </c>
      <c r="G250" s="215">
        <v>68.575000000000003</v>
      </c>
      <c r="H250" s="215">
        <v>73.650000000000006</v>
      </c>
      <c r="I250" s="215">
        <v>74</v>
      </c>
      <c r="J250" s="215">
        <v>71.8</v>
      </c>
      <c r="K250" s="215">
        <v>72.400000000000006</v>
      </c>
      <c r="L250" s="215">
        <v>72.650000000000006</v>
      </c>
      <c r="M250" s="215">
        <v>76.2</v>
      </c>
      <c r="N250" s="215">
        <v>71.8</v>
      </c>
      <c r="O250" s="215">
        <v>72.732377868340677</v>
      </c>
      <c r="P250" s="215">
        <v>79</v>
      </c>
      <c r="Q250" s="215">
        <v>71</v>
      </c>
      <c r="R250" s="215">
        <v>72.305000000000007</v>
      </c>
      <c r="S250" s="215">
        <v>72.5</v>
      </c>
      <c r="T250" s="215">
        <v>69.935000000000002</v>
      </c>
      <c r="U250" s="215">
        <v>67.45</v>
      </c>
      <c r="V250" s="215">
        <v>78.599999999999994</v>
      </c>
      <c r="W250" s="215">
        <v>62</v>
      </c>
      <c r="X250" s="215">
        <v>74.583500000000001</v>
      </c>
      <c r="Y250" s="212"/>
      <c r="Z250" s="213"/>
      <c r="AA250" s="213"/>
      <c r="AB250" s="213"/>
      <c r="AC250" s="213"/>
      <c r="AD250" s="213"/>
      <c r="AE250" s="213"/>
      <c r="AF250" s="213"/>
      <c r="AG250" s="213"/>
      <c r="AH250" s="213"/>
      <c r="AI250" s="213"/>
      <c r="AJ250" s="213"/>
      <c r="AK250" s="213"/>
      <c r="AL250" s="213"/>
      <c r="AM250" s="213"/>
      <c r="AN250" s="213"/>
      <c r="AO250" s="213"/>
      <c r="AP250" s="213"/>
      <c r="AQ250" s="213"/>
      <c r="AR250" s="213"/>
      <c r="AS250" s="213"/>
      <c r="AT250" s="213"/>
      <c r="AU250" s="213"/>
      <c r="AV250" s="213"/>
      <c r="AW250" s="213"/>
      <c r="AX250" s="213"/>
      <c r="AY250" s="213"/>
      <c r="AZ250" s="213"/>
      <c r="BA250" s="213"/>
      <c r="BB250" s="213"/>
      <c r="BC250" s="213"/>
      <c r="BD250" s="213"/>
      <c r="BE250" s="213"/>
      <c r="BF250" s="213"/>
      <c r="BG250" s="213"/>
      <c r="BH250" s="213"/>
      <c r="BI250" s="213"/>
      <c r="BJ250" s="213"/>
      <c r="BK250" s="213"/>
      <c r="BL250" s="213"/>
      <c r="BM250" s="218"/>
    </row>
    <row r="251" spans="1:65">
      <c r="A251" s="29"/>
      <c r="B251" s="3" t="s">
        <v>262</v>
      </c>
      <c r="C251" s="28"/>
      <c r="D251" s="224">
        <v>0.42895221179054516</v>
      </c>
      <c r="E251" s="224">
        <v>2.1349883767345195</v>
      </c>
      <c r="F251" s="224">
        <v>1.1795475403730018</v>
      </c>
      <c r="G251" s="224">
        <v>2.6063588906109363</v>
      </c>
      <c r="H251" s="224">
        <v>3.0772823508197398</v>
      </c>
      <c r="I251" s="224">
        <v>1.96638416050035</v>
      </c>
      <c r="J251" s="224">
        <v>1.5883954167649792</v>
      </c>
      <c r="K251" s="224">
        <v>0.6493586579592745</v>
      </c>
      <c r="L251" s="224">
        <v>1.1617515511789391</v>
      </c>
      <c r="M251" s="224">
        <v>1.6281891781976687</v>
      </c>
      <c r="N251" s="224">
        <v>2.5182665996011377</v>
      </c>
      <c r="O251" s="224">
        <v>0.6540382335243673</v>
      </c>
      <c r="P251" s="224">
        <v>1.7224014243685084</v>
      </c>
      <c r="Q251" s="224">
        <v>1.2110601416389968</v>
      </c>
      <c r="R251" s="224">
        <v>1.9425859054363623</v>
      </c>
      <c r="S251" s="224">
        <v>1.2110601416389968</v>
      </c>
      <c r="T251" s="224">
        <v>1.0286236759216976</v>
      </c>
      <c r="U251" s="224">
        <v>7.8477172901848888</v>
      </c>
      <c r="V251" s="224">
        <v>0.4082482904638628</v>
      </c>
      <c r="W251" s="224">
        <v>0.752772652709081</v>
      </c>
      <c r="X251" s="224">
        <v>1.0163426587524507</v>
      </c>
      <c r="Y251" s="221"/>
      <c r="Z251" s="222"/>
      <c r="AA251" s="222"/>
      <c r="AB251" s="222"/>
      <c r="AC251" s="222"/>
      <c r="AD251" s="222"/>
      <c r="AE251" s="222"/>
      <c r="AF251" s="222"/>
      <c r="AG251" s="222"/>
      <c r="AH251" s="222"/>
      <c r="AI251" s="222"/>
      <c r="AJ251" s="222"/>
      <c r="AK251" s="222"/>
      <c r="AL251" s="222"/>
      <c r="AM251" s="222"/>
      <c r="AN251" s="222"/>
      <c r="AO251" s="222"/>
      <c r="AP251" s="222"/>
      <c r="AQ251" s="222"/>
      <c r="AR251" s="222"/>
      <c r="AS251" s="222"/>
      <c r="AT251" s="222"/>
      <c r="AU251" s="222"/>
      <c r="AV251" s="222"/>
      <c r="AW251" s="222"/>
      <c r="AX251" s="222"/>
      <c r="AY251" s="222"/>
      <c r="AZ251" s="222"/>
      <c r="BA251" s="222"/>
      <c r="BB251" s="222"/>
      <c r="BC251" s="222"/>
      <c r="BD251" s="222"/>
      <c r="BE251" s="222"/>
      <c r="BF251" s="222"/>
      <c r="BG251" s="222"/>
      <c r="BH251" s="222"/>
      <c r="BI251" s="222"/>
      <c r="BJ251" s="222"/>
      <c r="BK251" s="222"/>
      <c r="BL251" s="222"/>
      <c r="BM251" s="225"/>
    </row>
    <row r="252" spans="1:65">
      <c r="A252" s="29"/>
      <c r="B252" s="3" t="s">
        <v>86</v>
      </c>
      <c r="C252" s="28"/>
      <c r="D252" s="13">
        <v>5.9329489874210949E-3</v>
      </c>
      <c r="E252" s="13">
        <v>2.9006243004469783E-2</v>
      </c>
      <c r="F252" s="13">
        <v>1.5609294273598286E-2</v>
      </c>
      <c r="G252" s="13">
        <v>3.8246315162555319E-2</v>
      </c>
      <c r="H252" s="13">
        <v>4.1315046106329016E-2</v>
      </c>
      <c r="I252" s="13">
        <v>2.681432946136841E-2</v>
      </c>
      <c r="J252" s="13">
        <v>2.1954325041672135E-2</v>
      </c>
      <c r="K252" s="13">
        <v>8.9669780155480945E-3</v>
      </c>
      <c r="L252" s="13">
        <v>1.5961779956660486E-2</v>
      </c>
      <c r="M252" s="13">
        <v>2.1353300697674344E-2</v>
      </c>
      <c r="N252" s="13">
        <v>3.5130433847028193E-2</v>
      </c>
      <c r="O252" s="13">
        <v>8.9842104893151867E-3</v>
      </c>
      <c r="P252" s="13">
        <v>2.2034986239255969E-2</v>
      </c>
      <c r="Q252" s="13">
        <v>1.7218864573066307E-2</v>
      </c>
      <c r="R252" s="13">
        <v>2.6816481300888491E-2</v>
      </c>
      <c r="S252" s="13">
        <v>1.6742766935101339E-2</v>
      </c>
      <c r="T252" s="13">
        <v>1.4733210922726631E-2</v>
      </c>
      <c r="U252" s="13">
        <v>0.1121636582684834</v>
      </c>
      <c r="V252" s="13">
        <v>5.1917968265857931E-3</v>
      </c>
      <c r="W252" s="13">
        <v>1.2174220798529612E-2</v>
      </c>
      <c r="X252" s="13">
        <v>1.3616959976854293E-2</v>
      </c>
      <c r="Y252" s="149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5"/>
    </row>
    <row r="253" spans="1:65">
      <c r="A253" s="29"/>
      <c r="B253" s="3" t="s">
        <v>263</v>
      </c>
      <c r="C253" s="28"/>
      <c r="D253" s="13">
        <v>-5.7242995356008297E-3</v>
      </c>
      <c r="E253" s="13">
        <v>1.2214518662707841E-2</v>
      </c>
      <c r="F253" s="13">
        <v>3.9203760124388198E-2</v>
      </c>
      <c r="G253" s="13">
        <v>-6.2841289981826809E-2</v>
      </c>
      <c r="H253" s="13">
        <v>2.4301084687736285E-2</v>
      </c>
      <c r="I253" s="13">
        <v>8.4861876540702763E-3</v>
      </c>
      <c r="J253" s="13">
        <v>-5.0366953167455542E-3</v>
      </c>
      <c r="K253" s="13">
        <v>-4.1198896916055938E-3</v>
      </c>
      <c r="L253" s="13">
        <v>9.2254124666490966E-4</v>
      </c>
      <c r="M253" s="13">
        <v>4.8596433753947954E-2</v>
      </c>
      <c r="N253" s="13">
        <v>-1.4204751568146268E-2</v>
      </c>
      <c r="O253" s="13">
        <v>1.1329302640534777E-3</v>
      </c>
      <c r="P253" s="13">
        <v>7.4954595476725006E-2</v>
      </c>
      <c r="Q253" s="13">
        <v>-3.2770065477232713E-2</v>
      </c>
      <c r="R253" s="13">
        <v>-3.7990077228066133E-3</v>
      </c>
      <c r="S253" s="13">
        <v>-5.265896723030794E-3</v>
      </c>
      <c r="T253" s="13">
        <v>-3.9875309072068155E-2</v>
      </c>
      <c r="U253" s="13">
        <v>-3.7812496415502994E-2</v>
      </c>
      <c r="V253" s="13">
        <v>8.1372234852705283E-2</v>
      </c>
      <c r="W253" s="13">
        <v>-0.1496627826825907</v>
      </c>
      <c r="X253" s="13">
        <v>2.6428073738061109E-2</v>
      </c>
      <c r="Y253" s="149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A254" s="29"/>
      <c r="B254" s="45" t="s">
        <v>264</v>
      </c>
      <c r="C254" s="46"/>
      <c r="D254" s="44">
        <v>0.05</v>
      </c>
      <c r="E254" s="44">
        <v>0.38</v>
      </c>
      <c r="F254" s="44">
        <v>1.03</v>
      </c>
      <c r="G254" s="44">
        <v>1.42</v>
      </c>
      <c r="H254" s="44">
        <v>0.67</v>
      </c>
      <c r="I254" s="44">
        <v>0.28999999999999998</v>
      </c>
      <c r="J254" s="44">
        <v>0.03</v>
      </c>
      <c r="K254" s="44">
        <v>0.01</v>
      </c>
      <c r="L254" s="44">
        <v>0.11</v>
      </c>
      <c r="M254" s="44">
        <v>1.26</v>
      </c>
      <c r="N254" s="44">
        <v>0.25</v>
      </c>
      <c r="O254" s="44">
        <v>0.12</v>
      </c>
      <c r="P254" s="44">
        <v>1.89</v>
      </c>
      <c r="Q254" s="44">
        <v>0.7</v>
      </c>
      <c r="R254" s="44">
        <v>0</v>
      </c>
      <c r="S254" s="44">
        <v>0.04</v>
      </c>
      <c r="T254" s="44">
        <v>0.87</v>
      </c>
      <c r="U254" s="44">
        <v>0.82</v>
      </c>
      <c r="V254" s="44">
        <v>2.04</v>
      </c>
      <c r="W254" s="44">
        <v>3.5</v>
      </c>
      <c r="X254" s="44">
        <v>0.73</v>
      </c>
      <c r="Y254" s="149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B255" s="3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BM255" s="55"/>
    </row>
    <row r="256" spans="1:65" ht="15">
      <c r="B256" s="8" t="s">
        <v>560</v>
      </c>
      <c r="BM256" s="27" t="s">
        <v>316</v>
      </c>
    </row>
    <row r="257" spans="1:65" ht="15">
      <c r="A257" s="24" t="s">
        <v>33</v>
      </c>
      <c r="B257" s="18" t="s">
        <v>110</v>
      </c>
      <c r="C257" s="15" t="s">
        <v>111</v>
      </c>
      <c r="D257" s="16" t="s">
        <v>229</v>
      </c>
      <c r="E257" s="17" t="s">
        <v>229</v>
      </c>
      <c r="F257" s="17" t="s">
        <v>229</v>
      </c>
      <c r="G257" s="17" t="s">
        <v>229</v>
      </c>
      <c r="H257" s="17" t="s">
        <v>229</v>
      </c>
      <c r="I257" s="17" t="s">
        <v>229</v>
      </c>
      <c r="J257" s="149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>
        <v>1</v>
      </c>
    </row>
    <row r="258" spans="1:65">
      <c r="A258" s="29"/>
      <c r="B258" s="19" t="s">
        <v>230</v>
      </c>
      <c r="C258" s="9" t="s">
        <v>230</v>
      </c>
      <c r="D258" s="147" t="s">
        <v>233</v>
      </c>
      <c r="E258" s="148" t="s">
        <v>234</v>
      </c>
      <c r="F258" s="148" t="s">
        <v>236</v>
      </c>
      <c r="G258" s="148" t="s">
        <v>238</v>
      </c>
      <c r="H258" s="148" t="s">
        <v>254</v>
      </c>
      <c r="I258" s="148" t="s">
        <v>299</v>
      </c>
      <c r="J258" s="149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 t="s">
        <v>3</v>
      </c>
    </row>
    <row r="259" spans="1:65">
      <c r="A259" s="29"/>
      <c r="B259" s="19"/>
      <c r="C259" s="9"/>
      <c r="D259" s="10" t="s">
        <v>287</v>
      </c>
      <c r="E259" s="11" t="s">
        <v>287</v>
      </c>
      <c r="F259" s="11" t="s">
        <v>287</v>
      </c>
      <c r="G259" s="11" t="s">
        <v>317</v>
      </c>
      <c r="H259" s="11" t="s">
        <v>287</v>
      </c>
      <c r="I259" s="11" t="s">
        <v>288</v>
      </c>
      <c r="J259" s="149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>
        <v>2</v>
      </c>
    </row>
    <row r="260" spans="1:65">
      <c r="A260" s="29"/>
      <c r="B260" s="19"/>
      <c r="C260" s="9"/>
      <c r="D260" s="25" t="s">
        <v>318</v>
      </c>
      <c r="E260" s="25" t="s">
        <v>319</v>
      </c>
      <c r="F260" s="25" t="s">
        <v>320</v>
      </c>
      <c r="G260" s="25" t="s">
        <v>320</v>
      </c>
      <c r="H260" s="25" t="s">
        <v>259</v>
      </c>
      <c r="I260" s="25" t="s">
        <v>320</v>
      </c>
      <c r="J260" s="149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2</v>
      </c>
    </row>
    <row r="261" spans="1:65">
      <c r="A261" s="29"/>
      <c r="B261" s="18">
        <v>1</v>
      </c>
      <c r="C261" s="14">
        <v>1</v>
      </c>
      <c r="D261" s="21">
        <v>1.5940000000000001</v>
      </c>
      <c r="E261" s="21">
        <v>1.6237529071250161</v>
      </c>
      <c r="F261" s="143">
        <v>2.8395999999999995</v>
      </c>
      <c r="G261" s="21">
        <v>1.9</v>
      </c>
      <c r="H261" s="21">
        <v>1.54</v>
      </c>
      <c r="I261" s="143">
        <v>0.72199999999999998</v>
      </c>
      <c r="J261" s="149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1</v>
      </c>
    </row>
    <row r="262" spans="1:65">
      <c r="A262" s="29"/>
      <c r="B262" s="19">
        <v>1</v>
      </c>
      <c r="C262" s="9">
        <v>2</v>
      </c>
      <c r="D262" s="11">
        <v>1.609</v>
      </c>
      <c r="E262" s="11">
        <v>1.59421618016125</v>
      </c>
      <c r="F262" s="144">
        <v>2.7854399999999999</v>
      </c>
      <c r="G262" s="11">
        <v>1.9</v>
      </c>
      <c r="H262" s="11">
        <v>1.5</v>
      </c>
      <c r="I262" s="144">
        <v>0.84399999999999997</v>
      </c>
      <c r="J262" s="149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4</v>
      </c>
    </row>
    <row r="263" spans="1:65">
      <c r="A263" s="29"/>
      <c r="B263" s="19">
        <v>1</v>
      </c>
      <c r="C263" s="9">
        <v>3</v>
      </c>
      <c r="D263" s="11">
        <v>1.629</v>
      </c>
      <c r="E263" s="11">
        <v>1.6394139793961613</v>
      </c>
      <c r="F263" s="144">
        <v>2.7973599999999994</v>
      </c>
      <c r="G263" s="11">
        <v>1.9</v>
      </c>
      <c r="H263" s="11">
        <v>1.53</v>
      </c>
      <c r="I263" s="144">
        <v>0.83799999999999997</v>
      </c>
      <c r="J263" s="149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7">
        <v>16</v>
      </c>
    </row>
    <row r="264" spans="1:65">
      <c r="A264" s="29"/>
      <c r="B264" s="19">
        <v>1</v>
      </c>
      <c r="C264" s="9">
        <v>4</v>
      </c>
      <c r="D264" s="11">
        <v>1.6080000000000001</v>
      </c>
      <c r="E264" s="11">
        <v>1.6177235184007617</v>
      </c>
      <c r="F264" s="144">
        <v>2.8285999999999998</v>
      </c>
      <c r="G264" s="11">
        <v>1.9</v>
      </c>
      <c r="H264" s="11">
        <v>1.56</v>
      </c>
      <c r="I264" s="144">
        <v>0.94</v>
      </c>
      <c r="J264" s="149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7">
        <v>1.66145028259688</v>
      </c>
    </row>
    <row r="265" spans="1:65">
      <c r="A265" s="29"/>
      <c r="B265" s="19">
        <v>1</v>
      </c>
      <c r="C265" s="9">
        <v>5</v>
      </c>
      <c r="D265" s="11">
        <v>1.65</v>
      </c>
      <c r="E265" s="11">
        <v>1.5951742412713588</v>
      </c>
      <c r="F265" s="144">
        <v>2.84728</v>
      </c>
      <c r="G265" s="11">
        <v>1.8</v>
      </c>
      <c r="H265" s="11">
        <v>1.54</v>
      </c>
      <c r="I265" s="145">
        <v>0.57199999999999995</v>
      </c>
      <c r="J265" s="149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7">
        <v>10</v>
      </c>
    </row>
    <row r="266" spans="1:65">
      <c r="A266" s="29"/>
      <c r="B266" s="19">
        <v>1</v>
      </c>
      <c r="C266" s="9">
        <v>6</v>
      </c>
      <c r="D266" s="11">
        <v>1.6890000000000001</v>
      </c>
      <c r="E266" s="11">
        <v>1.6155259559705795</v>
      </c>
      <c r="F266" s="144">
        <v>2.7893599999999998</v>
      </c>
      <c r="G266" s="11">
        <v>1.8</v>
      </c>
      <c r="H266" s="11">
        <v>1.54</v>
      </c>
      <c r="I266" s="144">
        <v>0.86299999999999999</v>
      </c>
      <c r="J266" s="149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5"/>
    </row>
    <row r="267" spans="1:65">
      <c r="A267" s="29"/>
      <c r="B267" s="20" t="s">
        <v>260</v>
      </c>
      <c r="C267" s="12"/>
      <c r="D267" s="22">
        <v>1.6298333333333337</v>
      </c>
      <c r="E267" s="22">
        <v>1.6143011303875212</v>
      </c>
      <c r="F267" s="22">
        <v>2.8146066666666663</v>
      </c>
      <c r="G267" s="22">
        <v>1.8666666666666669</v>
      </c>
      <c r="H267" s="22">
        <v>1.5350000000000001</v>
      </c>
      <c r="I267" s="22">
        <v>0.79649999999999999</v>
      </c>
      <c r="J267" s="149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29"/>
      <c r="B268" s="3" t="s">
        <v>261</v>
      </c>
      <c r="C268" s="28"/>
      <c r="D268" s="11">
        <v>1.619</v>
      </c>
      <c r="E268" s="11">
        <v>1.6166247371856706</v>
      </c>
      <c r="F268" s="11">
        <v>2.8129799999999996</v>
      </c>
      <c r="G268" s="11">
        <v>1.9</v>
      </c>
      <c r="H268" s="11">
        <v>1.54</v>
      </c>
      <c r="I268" s="11">
        <v>0.84099999999999997</v>
      </c>
      <c r="J268" s="149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29"/>
      <c r="B269" s="3" t="s">
        <v>262</v>
      </c>
      <c r="C269" s="28"/>
      <c r="D269" s="23">
        <v>3.4936609261155625E-2</v>
      </c>
      <c r="E269" s="23">
        <v>1.733463192053443E-2</v>
      </c>
      <c r="F269" s="23">
        <v>2.7105582204901394E-2</v>
      </c>
      <c r="G269" s="23">
        <v>5.1639777949432156E-2</v>
      </c>
      <c r="H269" s="23">
        <v>1.9748417658131515E-2</v>
      </c>
      <c r="I269" s="23">
        <v>0.13034070737877715</v>
      </c>
      <c r="J269" s="149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29"/>
      <c r="B270" s="3" t="s">
        <v>86</v>
      </c>
      <c r="C270" s="28"/>
      <c r="D270" s="13">
        <v>2.1435694402999663E-2</v>
      </c>
      <c r="E270" s="13">
        <v>1.073816501409075E-2</v>
      </c>
      <c r="F270" s="13">
        <v>9.6303268680175795E-3</v>
      </c>
      <c r="G270" s="13">
        <v>2.7664166758624365E-2</v>
      </c>
      <c r="H270" s="13">
        <v>1.2865418669792517E-2</v>
      </c>
      <c r="I270" s="13">
        <v>0.16364181717360596</v>
      </c>
      <c r="J270" s="149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29"/>
      <c r="B271" s="3" t="s">
        <v>263</v>
      </c>
      <c r="C271" s="28"/>
      <c r="D271" s="13">
        <v>-1.9029729384455796E-2</v>
      </c>
      <c r="E271" s="13">
        <v>-2.8378310626101744E-2</v>
      </c>
      <c r="F271" s="13">
        <v>0.69406613977481157</v>
      </c>
      <c r="G271" s="13">
        <v>0.12351641588036544</v>
      </c>
      <c r="H271" s="13">
        <v>-7.6108375869806677E-2</v>
      </c>
      <c r="I271" s="13">
        <v>-0.52059955790247625</v>
      </c>
      <c r="J271" s="149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29"/>
      <c r="B272" s="45" t="s">
        <v>264</v>
      </c>
      <c r="C272" s="46"/>
      <c r="D272" s="44">
        <v>0.03</v>
      </c>
      <c r="E272" s="44">
        <v>0.03</v>
      </c>
      <c r="F272" s="44">
        <v>4.8499999999999996</v>
      </c>
      <c r="G272" s="44">
        <v>0.99</v>
      </c>
      <c r="H272" s="44">
        <v>0.35</v>
      </c>
      <c r="I272" s="44">
        <v>3.36</v>
      </c>
      <c r="J272" s="149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B273" s="30"/>
      <c r="C273" s="20"/>
      <c r="D273" s="20"/>
      <c r="E273" s="20"/>
      <c r="F273" s="20"/>
      <c r="G273" s="20"/>
      <c r="H273" s="20"/>
      <c r="I273" s="20"/>
      <c r="BM273" s="55"/>
    </row>
    <row r="274" spans="1:65" ht="15">
      <c r="B274" s="8" t="s">
        <v>561</v>
      </c>
      <c r="BM274" s="27" t="s">
        <v>316</v>
      </c>
    </row>
    <row r="275" spans="1:65" ht="15">
      <c r="A275" s="24" t="s">
        <v>36</v>
      </c>
      <c r="B275" s="18" t="s">
        <v>110</v>
      </c>
      <c r="C275" s="15" t="s">
        <v>111</v>
      </c>
      <c r="D275" s="16" t="s">
        <v>229</v>
      </c>
      <c r="E275" s="17" t="s">
        <v>229</v>
      </c>
      <c r="F275" s="17" t="s">
        <v>229</v>
      </c>
      <c r="G275" s="17" t="s">
        <v>229</v>
      </c>
      <c r="H275" s="17" t="s">
        <v>229</v>
      </c>
      <c r="I275" s="149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7">
        <v>1</v>
      </c>
    </row>
    <row r="276" spans="1:65">
      <c r="A276" s="29"/>
      <c r="B276" s="19" t="s">
        <v>230</v>
      </c>
      <c r="C276" s="9" t="s">
        <v>230</v>
      </c>
      <c r="D276" s="147" t="s">
        <v>233</v>
      </c>
      <c r="E276" s="148" t="s">
        <v>234</v>
      </c>
      <c r="F276" s="148" t="s">
        <v>236</v>
      </c>
      <c r="G276" s="148" t="s">
        <v>238</v>
      </c>
      <c r="H276" s="148" t="s">
        <v>254</v>
      </c>
      <c r="I276" s="149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7" t="s">
        <v>3</v>
      </c>
    </row>
    <row r="277" spans="1:65">
      <c r="A277" s="29"/>
      <c r="B277" s="19"/>
      <c r="C277" s="9"/>
      <c r="D277" s="10" t="s">
        <v>287</v>
      </c>
      <c r="E277" s="11" t="s">
        <v>287</v>
      </c>
      <c r="F277" s="11" t="s">
        <v>287</v>
      </c>
      <c r="G277" s="11" t="s">
        <v>317</v>
      </c>
      <c r="H277" s="11" t="s">
        <v>287</v>
      </c>
      <c r="I277" s="149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7">
        <v>2</v>
      </c>
    </row>
    <row r="278" spans="1:65">
      <c r="A278" s="29"/>
      <c r="B278" s="19"/>
      <c r="C278" s="9"/>
      <c r="D278" s="25" t="s">
        <v>318</v>
      </c>
      <c r="E278" s="25" t="s">
        <v>319</v>
      </c>
      <c r="F278" s="25" t="s">
        <v>320</v>
      </c>
      <c r="G278" s="25" t="s">
        <v>320</v>
      </c>
      <c r="H278" s="25" t="s">
        <v>259</v>
      </c>
      <c r="I278" s="149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>
        <v>2</v>
      </c>
    </row>
    <row r="279" spans="1:65">
      <c r="A279" s="29"/>
      <c r="B279" s="18">
        <v>1</v>
      </c>
      <c r="C279" s="14">
        <v>1</v>
      </c>
      <c r="D279" s="21">
        <v>0.58799999999999997</v>
      </c>
      <c r="E279" s="21">
        <v>0.60336194427363887</v>
      </c>
      <c r="F279" s="143">
        <v>1.1235999999999999</v>
      </c>
      <c r="G279" s="143">
        <v>0.7</v>
      </c>
      <c r="H279" s="21">
        <v>0.61</v>
      </c>
      <c r="I279" s="149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>
        <v>1</v>
      </c>
    </row>
    <row r="280" spans="1:65">
      <c r="A280" s="29"/>
      <c r="B280" s="19">
        <v>1</v>
      </c>
      <c r="C280" s="9">
        <v>2</v>
      </c>
      <c r="D280" s="11">
        <v>0.60399999999999998</v>
      </c>
      <c r="E280" s="11">
        <v>0.61574170422388519</v>
      </c>
      <c r="F280" s="144">
        <v>1.0653600000000001</v>
      </c>
      <c r="G280" s="144">
        <v>0.7</v>
      </c>
      <c r="H280" s="11">
        <v>0.6</v>
      </c>
      <c r="I280" s="149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>
        <v>5</v>
      </c>
    </row>
    <row r="281" spans="1:65">
      <c r="A281" s="29"/>
      <c r="B281" s="19">
        <v>1</v>
      </c>
      <c r="C281" s="9">
        <v>3</v>
      </c>
      <c r="D281" s="11">
        <v>0.6</v>
      </c>
      <c r="E281" s="11">
        <v>0.61519957054038144</v>
      </c>
      <c r="F281" s="144">
        <v>1.05952</v>
      </c>
      <c r="G281" s="144">
        <v>0.7</v>
      </c>
      <c r="H281" s="11">
        <v>0.61</v>
      </c>
      <c r="I281" s="149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7">
        <v>16</v>
      </c>
    </row>
    <row r="282" spans="1:65">
      <c r="A282" s="29"/>
      <c r="B282" s="19">
        <v>1</v>
      </c>
      <c r="C282" s="9">
        <v>4</v>
      </c>
      <c r="D282" s="11">
        <v>0.60799999999999998</v>
      </c>
      <c r="E282" s="11">
        <v>0.61990932146806133</v>
      </c>
      <c r="F282" s="144">
        <v>1.1293200000000001</v>
      </c>
      <c r="G282" s="144">
        <v>0.7</v>
      </c>
      <c r="H282" s="11">
        <v>0.63</v>
      </c>
      <c r="I282" s="149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0.60794329167454197</v>
      </c>
    </row>
    <row r="283" spans="1:65">
      <c r="A283" s="29"/>
      <c r="B283" s="19">
        <v>1</v>
      </c>
      <c r="C283" s="9">
        <v>5</v>
      </c>
      <c r="D283" s="11">
        <v>0.61299999999999999</v>
      </c>
      <c r="E283" s="11">
        <v>0.60286994145809558</v>
      </c>
      <c r="F283" s="144">
        <v>1.0795600000000001</v>
      </c>
      <c r="G283" s="144">
        <v>0.7</v>
      </c>
      <c r="H283" s="11">
        <v>0.61</v>
      </c>
      <c r="I283" s="149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>
        <v>11</v>
      </c>
    </row>
    <row r="284" spans="1:65">
      <c r="A284" s="29"/>
      <c r="B284" s="19">
        <v>1</v>
      </c>
      <c r="C284" s="9">
        <v>6</v>
      </c>
      <c r="D284" s="11">
        <v>0.61199999999999999</v>
      </c>
      <c r="E284" s="11">
        <v>0.60089676817769866</v>
      </c>
      <c r="F284" s="144">
        <v>1.0656399999999999</v>
      </c>
      <c r="G284" s="144">
        <v>0.7</v>
      </c>
      <c r="H284" s="11">
        <v>0.6</v>
      </c>
      <c r="I284" s="149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5"/>
    </row>
    <row r="285" spans="1:65">
      <c r="A285" s="29"/>
      <c r="B285" s="20" t="s">
        <v>260</v>
      </c>
      <c r="C285" s="12"/>
      <c r="D285" s="22">
        <v>0.60416666666666663</v>
      </c>
      <c r="E285" s="22">
        <v>0.60966320835696031</v>
      </c>
      <c r="F285" s="22">
        <v>1.0871666666666666</v>
      </c>
      <c r="G285" s="22">
        <v>0.70000000000000007</v>
      </c>
      <c r="H285" s="22">
        <v>0.61</v>
      </c>
      <c r="I285" s="149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29"/>
      <c r="B286" s="3" t="s">
        <v>261</v>
      </c>
      <c r="C286" s="28"/>
      <c r="D286" s="11">
        <v>0.60599999999999998</v>
      </c>
      <c r="E286" s="11">
        <v>0.60928075740701015</v>
      </c>
      <c r="F286" s="11">
        <v>1.0726</v>
      </c>
      <c r="G286" s="11">
        <v>0.7</v>
      </c>
      <c r="H286" s="11">
        <v>0.61</v>
      </c>
      <c r="I286" s="149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29"/>
      <c r="B287" s="3" t="s">
        <v>262</v>
      </c>
      <c r="C287" s="28"/>
      <c r="D287" s="23">
        <v>9.3041209507758894E-3</v>
      </c>
      <c r="E287" s="23">
        <v>8.1888598686173097E-3</v>
      </c>
      <c r="F287" s="23">
        <v>3.1194290930660163E-2</v>
      </c>
      <c r="G287" s="23">
        <v>1.2161883888976234E-16</v>
      </c>
      <c r="H287" s="23">
        <v>1.0954451150103331E-2</v>
      </c>
      <c r="I287" s="149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29"/>
      <c r="B288" s="3" t="s">
        <v>86</v>
      </c>
      <c r="C288" s="28"/>
      <c r="D288" s="13">
        <v>1.5399924332318715E-2</v>
      </c>
      <c r="E288" s="13">
        <v>1.3431776358436081E-2</v>
      </c>
      <c r="F288" s="13">
        <v>2.8693200304148549E-2</v>
      </c>
      <c r="G288" s="13">
        <v>1.7374119841394619E-16</v>
      </c>
      <c r="H288" s="13">
        <v>1.7958116639513657E-2</v>
      </c>
      <c r="I288" s="149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29"/>
      <c r="B289" s="3" t="s">
        <v>263</v>
      </c>
      <c r="C289" s="28"/>
      <c r="D289" s="13">
        <v>-6.2121336966690643E-3</v>
      </c>
      <c r="E289" s="13">
        <v>2.8290742014456249E-3</v>
      </c>
      <c r="F289" s="13">
        <v>0.78826986259217313</v>
      </c>
      <c r="G289" s="13">
        <v>0.15142318302730762</v>
      </c>
      <c r="H289" s="13">
        <v>3.3830594952251047E-3</v>
      </c>
      <c r="I289" s="149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29"/>
      <c r="B290" s="45" t="s">
        <v>264</v>
      </c>
      <c r="C290" s="46"/>
      <c r="D290" s="44">
        <v>0.67</v>
      </c>
      <c r="E290" s="44">
        <v>0.04</v>
      </c>
      <c r="F290" s="44">
        <v>55.16</v>
      </c>
      <c r="G290" s="44">
        <v>10.4</v>
      </c>
      <c r="H290" s="44">
        <v>0</v>
      </c>
      <c r="I290" s="149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B291" s="30"/>
      <c r="C291" s="20"/>
      <c r="D291" s="20"/>
      <c r="E291" s="20"/>
      <c r="F291" s="20"/>
      <c r="G291" s="20"/>
      <c r="H291" s="20"/>
      <c r="BM291" s="55"/>
    </row>
    <row r="292" spans="1:65" ht="15">
      <c r="B292" s="8" t="s">
        <v>562</v>
      </c>
      <c r="BM292" s="27" t="s">
        <v>66</v>
      </c>
    </row>
    <row r="293" spans="1:65" ht="15">
      <c r="A293" s="24" t="s">
        <v>39</v>
      </c>
      <c r="B293" s="18" t="s">
        <v>110</v>
      </c>
      <c r="C293" s="15" t="s">
        <v>111</v>
      </c>
      <c r="D293" s="16" t="s">
        <v>229</v>
      </c>
      <c r="E293" s="17" t="s">
        <v>229</v>
      </c>
      <c r="F293" s="17" t="s">
        <v>229</v>
      </c>
      <c r="G293" s="17" t="s">
        <v>229</v>
      </c>
      <c r="H293" s="17" t="s">
        <v>229</v>
      </c>
      <c r="I293" s="17" t="s">
        <v>229</v>
      </c>
      <c r="J293" s="149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7">
        <v>1</v>
      </c>
    </row>
    <row r="294" spans="1:65">
      <c r="A294" s="29"/>
      <c r="B294" s="19" t="s">
        <v>230</v>
      </c>
      <c r="C294" s="9" t="s">
        <v>230</v>
      </c>
      <c r="D294" s="147" t="s">
        <v>233</v>
      </c>
      <c r="E294" s="148" t="s">
        <v>234</v>
      </c>
      <c r="F294" s="148" t="s">
        <v>236</v>
      </c>
      <c r="G294" s="148" t="s">
        <v>238</v>
      </c>
      <c r="H294" s="148" t="s">
        <v>254</v>
      </c>
      <c r="I294" s="148" t="s">
        <v>299</v>
      </c>
      <c r="J294" s="149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7" t="s">
        <v>3</v>
      </c>
    </row>
    <row r="295" spans="1:65">
      <c r="A295" s="29"/>
      <c r="B295" s="19"/>
      <c r="C295" s="9"/>
      <c r="D295" s="10" t="s">
        <v>287</v>
      </c>
      <c r="E295" s="11" t="s">
        <v>287</v>
      </c>
      <c r="F295" s="11" t="s">
        <v>287</v>
      </c>
      <c r="G295" s="11" t="s">
        <v>317</v>
      </c>
      <c r="H295" s="11" t="s">
        <v>287</v>
      </c>
      <c r="I295" s="11" t="s">
        <v>288</v>
      </c>
      <c r="J295" s="149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7">
        <v>2</v>
      </c>
    </row>
    <row r="296" spans="1:65">
      <c r="A296" s="29"/>
      <c r="B296" s="19"/>
      <c r="C296" s="9"/>
      <c r="D296" s="25" t="s">
        <v>318</v>
      </c>
      <c r="E296" s="25" t="s">
        <v>319</v>
      </c>
      <c r="F296" s="25" t="s">
        <v>320</v>
      </c>
      <c r="G296" s="25" t="s">
        <v>320</v>
      </c>
      <c r="H296" s="25" t="s">
        <v>259</v>
      </c>
      <c r="I296" s="25" t="s">
        <v>320</v>
      </c>
      <c r="J296" s="149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3</v>
      </c>
    </row>
    <row r="297" spans="1:65">
      <c r="A297" s="29"/>
      <c r="B297" s="18">
        <v>1</v>
      </c>
      <c r="C297" s="14">
        <v>1</v>
      </c>
      <c r="D297" s="21">
        <v>0.58199999999999996</v>
      </c>
      <c r="E297" s="21">
        <v>0.56617062795328843</v>
      </c>
      <c r="F297" s="143">
        <v>0.94456000000000007</v>
      </c>
      <c r="G297" s="21">
        <v>0.7</v>
      </c>
      <c r="H297" s="21">
        <v>0.55199999999999994</v>
      </c>
      <c r="I297" s="21">
        <v>0.55100000000000005</v>
      </c>
      <c r="J297" s="149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>
        <v>1</v>
      </c>
    </row>
    <row r="298" spans="1:65">
      <c r="A298" s="29"/>
      <c r="B298" s="19">
        <v>1</v>
      </c>
      <c r="C298" s="9">
        <v>2</v>
      </c>
      <c r="D298" s="11">
        <v>0.59799999999999998</v>
      </c>
      <c r="E298" s="11">
        <v>0.5740282418421141</v>
      </c>
      <c r="F298" s="144">
        <v>0.94023999999999996</v>
      </c>
      <c r="G298" s="11">
        <v>0.7</v>
      </c>
      <c r="H298" s="11">
        <v>0.54400000000000004</v>
      </c>
      <c r="I298" s="11">
        <v>0.58499999999999996</v>
      </c>
      <c r="J298" s="149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35</v>
      </c>
    </row>
    <row r="299" spans="1:65">
      <c r="A299" s="29"/>
      <c r="B299" s="19">
        <v>1</v>
      </c>
      <c r="C299" s="9">
        <v>3</v>
      </c>
      <c r="D299" s="11">
        <v>0.60799999999999998</v>
      </c>
      <c r="E299" s="11">
        <v>0.58263296264229303</v>
      </c>
      <c r="F299" s="144">
        <v>0.94672000000000001</v>
      </c>
      <c r="G299" s="11">
        <v>0.7</v>
      </c>
      <c r="H299" s="11">
        <v>0.54799999999999993</v>
      </c>
      <c r="I299" s="11">
        <v>0.56200000000000006</v>
      </c>
      <c r="J299" s="149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16</v>
      </c>
    </row>
    <row r="300" spans="1:65">
      <c r="A300" s="29"/>
      <c r="B300" s="19">
        <v>1</v>
      </c>
      <c r="C300" s="9">
        <v>4</v>
      </c>
      <c r="D300" s="11">
        <v>0.60499999999999998</v>
      </c>
      <c r="E300" s="11">
        <v>0.57260206146475401</v>
      </c>
      <c r="F300" s="145">
        <v>1.01464</v>
      </c>
      <c r="G300" s="11">
        <v>0.7</v>
      </c>
      <c r="H300" s="11">
        <v>0.54400000000000004</v>
      </c>
      <c r="I300" s="11">
        <v>0.49199999999999999</v>
      </c>
      <c r="J300" s="149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0.59542472747522313</v>
      </c>
    </row>
    <row r="301" spans="1:65">
      <c r="A301" s="29"/>
      <c r="B301" s="19">
        <v>1</v>
      </c>
      <c r="C301" s="9">
        <v>5</v>
      </c>
      <c r="D301" s="11">
        <v>0.59599999999999997</v>
      </c>
      <c r="E301" s="11">
        <v>0.55177417322298672</v>
      </c>
      <c r="F301" s="144">
        <v>0.97708000000000006</v>
      </c>
      <c r="G301" s="11">
        <v>0.7</v>
      </c>
      <c r="H301" s="11">
        <v>0.55000000000000004</v>
      </c>
      <c r="I301" s="11">
        <v>0.58599999999999997</v>
      </c>
      <c r="J301" s="149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>
        <v>88</v>
      </c>
    </row>
    <row r="302" spans="1:65">
      <c r="A302" s="29"/>
      <c r="B302" s="19">
        <v>1</v>
      </c>
      <c r="C302" s="9">
        <v>6</v>
      </c>
      <c r="D302" s="11">
        <v>0.621</v>
      </c>
      <c r="E302" s="11">
        <v>0.59253375713125733</v>
      </c>
      <c r="F302" s="144">
        <v>0.95960000000000012</v>
      </c>
      <c r="G302" s="11">
        <v>0.7</v>
      </c>
      <c r="H302" s="11">
        <v>0.55400000000000005</v>
      </c>
      <c r="I302" s="11">
        <v>0.54500000000000004</v>
      </c>
      <c r="J302" s="149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5"/>
    </row>
    <row r="303" spans="1:65">
      <c r="A303" s="29"/>
      <c r="B303" s="20" t="s">
        <v>260</v>
      </c>
      <c r="C303" s="12"/>
      <c r="D303" s="22">
        <v>0.60166666666666668</v>
      </c>
      <c r="E303" s="22">
        <v>0.57329030404278225</v>
      </c>
      <c r="F303" s="22">
        <v>0.9638066666666667</v>
      </c>
      <c r="G303" s="22">
        <v>0.70000000000000007</v>
      </c>
      <c r="H303" s="22">
        <v>0.54866666666666675</v>
      </c>
      <c r="I303" s="22">
        <v>0.55349999999999999</v>
      </c>
      <c r="J303" s="149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29"/>
      <c r="B304" s="3" t="s">
        <v>261</v>
      </c>
      <c r="C304" s="28"/>
      <c r="D304" s="11">
        <v>0.60149999999999992</v>
      </c>
      <c r="E304" s="11">
        <v>0.57331515165343405</v>
      </c>
      <c r="F304" s="11">
        <v>0.95316000000000001</v>
      </c>
      <c r="G304" s="11">
        <v>0.7</v>
      </c>
      <c r="H304" s="11">
        <v>0.54899999999999993</v>
      </c>
      <c r="I304" s="11">
        <v>0.55649999999999999</v>
      </c>
      <c r="J304" s="149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29"/>
      <c r="B305" s="3" t="s">
        <v>262</v>
      </c>
      <c r="C305" s="28"/>
      <c r="D305" s="23">
        <v>1.3094528119282E-2</v>
      </c>
      <c r="E305" s="23">
        <v>1.3944516195200984E-2</v>
      </c>
      <c r="F305" s="23">
        <v>2.8268998331505597E-2</v>
      </c>
      <c r="G305" s="23">
        <v>1.2161883888976234E-16</v>
      </c>
      <c r="H305" s="23">
        <v>4.1311822359545673E-3</v>
      </c>
      <c r="I305" s="23">
        <v>3.4587570021613251E-2</v>
      </c>
      <c r="J305" s="202"/>
      <c r="K305" s="203"/>
      <c r="L305" s="203"/>
      <c r="M305" s="203"/>
      <c r="N305" s="203"/>
      <c r="O305" s="203"/>
      <c r="P305" s="203"/>
      <c r="Q305" s="203"/>
      <c r="R305" s="203"/>
      <c r="S305" s="203"/>
      <c r="T305" s="203"/>
      <c r="U305" s="203"/>
      <c r="V305" s="203"/>
      <c r="W305" s="203"/>
      <c r="X305" s="203"/>
      <c r="Y305" s="203"/>
      <c r="Z305" s="203"/>
      <c r="AA305" s="203"/>
      <c r="AB305" s="203"/>
      <c r="AC305" s="203"/>
      <c r="AD305" s="203"/>
      <c r="AE305" s="203"/>
      <c r="AF305" s="203"/>
      <c r="AG305" s="203"/>
      <c r="AH305" s="203"/>
      <c r="AI305" s="203"/>
      <c r="AJ305" s="203"/>
      <c r="AK305" s="203"/>
      <c r="AL305" s="203"/>
      <c r="AM305" s="203"/>
      <c r="AN305" s="203"/>
      <c r="AO305" s="203"/>
      <c r="AP305" s="203"/>
      <c r="AQ305" s="203"/>
      <c r="AR305" s="203"/>
      <c r="AS305" s="203"/>
      <c r="AT305" s="203"/>
      <c r="AU305" s="203"/>
      <c r="AV305" s="203"/>
      <c r="AW305" s="203"/>
      <c r="AX305" s="203"/>
      <c r="AY305" s="203"/>
      <c r="AZ305" s="203"/>
      <c r="BA305" s="203"/>
      <c r="BB305" s="203"/>
      <c r="BC305" s="203"/>
      <c r="BD305" s="203"/>
      <c r="BE305" s="203"/>
      <c r="BF305" s="203"/>
      <c r="BG305" s="203"/>
      <c r="BH305" s="203"/>
      <c r="BI305" s="203"/>
      <c r="BJ305" s="203"/>
      <c r="BK305" s="203"/>
      <c r="BL305" s="203"/>
      <c r="BM305" s="56"/>
    </row>
    <row r="306" spans="1:65">
      <c r="A306" s="29"/>
      <c r="B306" s="3" t="s">
        <v>86</v>
      </c>
      <c r="C306" s="28"/>
      <c r="D306" s="13">
        <v>2.1763758647006096E-2</v>
      </c>
      <c r="E306" s="13">
        <v>2.4323656089882802E-2</v>
      </c>
      <c r="F306" s="13">
        <v>2.9330569406906221E-2</v>
      </c>
      <c r="G306" s="13">
        <v>1.7374119841394619E-16</v>
      </c>
      <c r="H306" s="13">
        <v>7.5294937471832926E-3</v>
      </c>
      <c r="I306" s="13">
        <v>6.2488834727395214E-2</v>
      </c>
      <c r="J306" s="149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29"/>
      <c r="B307" s="3" t="s">
        <v>263</v>
      </c>
      <c r="C307" s="28"/>
      <c r="D307" s="13">
        <v>1.0483170925586593E-2</v>
      </c>
      <c r="E307" s="13">
        <v>-3.7174175695217415E-2</v>
      </c>
      <c r="F307" s="13">
        <v>0.61868767317321849</v>
      </c>
      <c r="G307" s="13">
        <v>0.17563138999652739</v>
      </c>
      <c r="H307" s="13">
        <v>-7.8528920031293303E-2</v>
      </c>
      <c r="I307" s="13">
        <v>-7.0411465195603151E-2</v>
      </c>
      <c r="J307" s="149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29"/>
      <c r="B308" s="45" t="s">
        <v>264</v>
      </c>
      <c r="C308" s="46"/>
      <c r="D308" s="44">
        <v>0.26</v>
      </c>
      <c r="E308" s="44">
        <v>0.26</v>
      </c>
      <c r="F308" s="44">
        <v>6.97</v>
      </c>
      <c r="G308" s="44">
        <v>2.08</v>
      </c>
      <c r="H308" s="44">
        <v>0.72</v>
      </c>
      <c r="I308" s="44">
        <v>0.63</v>
      </c>
      <c r="J308" s="149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B309" s="30"/>
      <c r="C309" s="20"/>
      <c r="D309" s="20"/>
      <c r="E309" s="20"/>
      <c r="F309" s="20"/>
      <c r="G309" s="20"/>
      <c r="H309" s="20"/>
      <c r="I309" s="20"/>
      <c r="BM309" s="55"/>
    </row>
    <row r="310" spans="1:65" ht="15">
      <c r="B310" s="8" t="s">
        <v>563</v>
      </c>
      <c r="BM310" s="27" t="s">
        <v>66</v>
      </c>
    </row>
    <row r="311" spans="1:65" ht="15">
      <c r="A311" s="24" t="s">
        <v>52</v>
      </c>
      <c r="B311" s="18" t="s">
        <v>110</v>
      </c>
      <c r="C311" s="15" t="s">
        <v>111</v>
      </c>
      <c r="D311" s="16" t="s">
        <v>229</v>
      </c>
      <c r="E311" s="17" t="s">
        <v>229</v>
      </c>
      <c r="F311" s="17" t="s">
        <v>229</v>
      </c>
      <c r="G311" s="17" t="s">
        <v>229</v>
      </c>
      <c r="H311" s="17" t="s">
        <v>229</v>
      </c>
      <c r="I311" s="17" t="s">
        <v>229</v>
      </c>
      <c r="J311" s="17" t="s">
        <v>229</v>
      </c>
      <c r="K311" s="17" t="s">
        <v>229</v>
      </c>
      <c r="L311" s="17" t="s">
        <v>229</v>
      </c>
      <c r="M311" s="17" t="s">
        <v>229</v>
      </c>
      <c r="N311" s="17" t="s">
        <v>229</v>
      </c>
      <c r="O311" s="17" t="s">
        <v>229</v>
      </c>
      <c r="P311" s="17" t="s">
        <v>229</v>
      </c>
      <c r="Q311" s="17" t="s">
        <v>229</v>
      </c>
      <c r="R311" s="17" t="s">
        <v>229</v>
      </c>
      <c r="S311" s="17" t="s">
        <v>229</v>
      </c>
      <c r="T311" s="17" t="s">
        <v>229</v>
      </c>
      <c r="U311" s="17" t="s">
        <v>229</v>
      </c>
      <c r="V311" s="17" t="s">
        <v>229</v>
      </c>
      <c r="W311" s="17" t="s">
        <v>229</v>
      </c>
      <c r="X311" s="149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7">
        <v>1</v>
      </c>
    </row>
    <row r="312" spans="1:65">
      <c r="A312" s="29"/>
      <c r="B312" s="19" t="s">
        <v>230</v>
      </c>
      <c r="C312" s="9" t="s">
        <v>230</v>
      </c>
      <c r="D312" s="147" t="s">
        <v>233</v>
      </c>
      <c r="E312" s="148" t="s">
        <v>234</v>
      </c>
      <c r="F312" s="148" t="s">
        <v>235</v>
      </c>
      <c r="G312" s="148" t="s">
        <v>238</v>
      </c>
      <c r="H312" s="148" t="s">
        <v>239</v>
      </c>
      <c r="I312" s="148" t="s">
        <v>240</v>
      </c>
      <c r="J312" s="148" t="s">
        <v>241</v>
      </c>
      <c r="K312" s="148" t="s">
        <v>242</v>
      </c>
      <c r="L312" s="148" t="s">
        <v>243</v>
      </c>
      <c r="M312" s="148" t="s">
        <v>244</v>
      </c>
      <c r="N312" s="148" t="s">
        <v>245</v>
      </c>
      <c r="O312" s="148" t="s">
        <v>246</v>
      </c>
      <c r="P312" s="148" t="s">
        <v>247</v>
      </c>
      <c r="Q312" s="148" t="s">
        <v>248</v>
      </c>
      <c r="R312" s="148" t="s">
        <v>249</v>
      </c>
      <c r="S312" s="148" t="s">
        <v>250</v>
      </c>
      <c r="T312" s="148" t="s">
        <v>284</v>
      </c>
      <c r="U312" s="148" t="s">
        <v>253</v>
      </c>
      <c r="V312" s="148" t="s">
        <v>254</v>
      </c>
      <c r="W312" s="148" t="s">
        <v>299</v>
      </c>
      <c r="X312" s="149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 t="s">
        <v>1</v>
      </c>
    </row>
    <row r="313" spans="1:65">
      <c r="A313" s="29"/>
      <c r="B313" s="19"/>
      <c r="C313" s="9"/>
      <c r="D313" s="10" t="s">
        <v>288</v>
      </c>
      <c r="E313" s="11" t="s">
        <v>287</v>
      </c>
      <c r="F313" s="11" t="s">
        <v>288</v>
      </c>
      <c r="G313" s="11" t="s">
        <v>317</v>
      </c>
      <c r="H313" s="11" t="s">
        <v>287</v>
      </c>
      <c r="I313" s="11" t="s">
        <v>287</v>
      </c>
      <c r="J313" s="11" t="s">
        <v>287</v>
      </c>
      <c r="K313" s="11" t="s">
        <v>287</v>
      </c>
      <c r="L313" s="11" t="s">
        <v>287</v>
      </c>
      <c r="M313" s="11" t="s">
        <v>287</v>
      </c>
      <c r="N313" s="11" t="s">
        <v>317</v>
      </c>
      <c r="O313" s="11" t="s">
        <v>317</v>
      </c>
      <c r="P313" s="11" t="s">
        <v>317</v>
      </c>
      <c r="Q313" s="11" t="s">
        <v>287</v>
      </c>
      <c r="R313" s="11" t="s">
        <v>287</v>
      </c>
      <c r="S313" s="11" t="s">
        <v>287</v>
      </c>
      <c r="T313" s="11" t="s">
        <v>317</v>
      </c>
      <c r="U313" s="11" t="s">
        <v>288</v>
      </c>
      <c r="V313" s="11" t="s">
        <v>288</v>
      </c>
      <c r="W313" s="11" t="s">
        <v>288</v>
      </c>
      <c r="X313" s="149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2</v>
      </c>
    </row>
    <row r="314" spans="1:65">
      <c r="A314" s="29"/>
      <c r="B314" s="19"/>
      <c r="C314" s="9"/>
      <c r="D314" s="25" t="s">
        <v>318</v>
      </c>
      <c r="E314" s="25" t="s">
        <v>319</v>
      </c>
      <c r="F314" s="25" t="s">
        <v>319</v>
      </c>
      <c r="G314" s="25" t="s">
        <v>320</v>
      </c>
      <c r="H314" s="25" t="s">
        <v>320</v>
      </c>
      <c r="I314" s="25" t="s">
        <v>320</v>
      </c>
      <c r="J314" s="25" t="s">
        <v>320</v>
      </c>
      <c r="K314" s="25" t="s">
        <v>320</v>
      </c>
      <c r="L314" s="25" t="s">
        <v>320</v>
      </c>
      <c r="M314" s="25" t="s">
        <v>320</v>
      </c>
      <c r="N314" s="25" t="s">
        <v>318</v>
      </c>
      <c r="O314" s="25" t="s">
        <v>320</v>
      </c>
      <c r="P314" s="25" t="s">
        <v>318</v>
      </c>
      <c r="Q314" s="25" t="s">
        <v>320</v>
      </c>
      <c r="R314" s="25" t="s">
        <v>318</v>
      </c>
      <c r="S314" s="25" t="s">
        <v>290</v>
      </c>
      <c r="T314" s="25" t="s">
        <v>321</v>
      </c>
      <c r="U314" s="25" t="s">
        <v>318</v>
      </c>
      <c r="V314" s="25" t="s">
        <v>259</v>
      </c>
      <c r="W314" s="25" t="s">
        <v>320</v>
      </c>
      <c r="X314" s="149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7">
        <v>3</v>
      </c>
    </row>
    <row r="315" spans="1:65">
      <c r="A315" s="29"/>
      <c r="B315" s="18">
        <v>1</v>
      </c>
      <c r="C315" s="14">
        <v>1</v>
      </c>
      <c r="D315" s="21">
        <v>2.27</v>
      </c>
      <c r="E315" s="21">
        <v>2.241701715478309</v>
      </c>
      <c r="F315" s="21">
        <v>2.3197541000000004</v>
      </c>
      <c r="G315" s="21">
        <v>2.4500000000000002</v>
      </c>
      <c r="H315" s="21">
        <v>2.29</v>
      </c>
      <c r="I315" s="21">
        <v>2.17</v>
      </c>
      <c r="J315" s="21">
        <v>2.23</v>
      </c>
      <c r="K315" s="21">
        <v>2.2400000000000002</v>
      </c>
      <c r="L315" s="21">
        <v>2.2799999999999998</v>
      </c>
      <c r="M315" s="21">
        <v>2.15</v>
      </c>
      <c r="N315" s="21">
        <v>2.3663096959893677</v>
      </c>
      <c r="O315" s="21">
        <v>2.0779000000000001</v>
      </c>
      <c r="P315" s="21">
        <v>2.42</v>
      </c>
      <c r="Q315" s="21">
        <v>2.3199999999999998</v>
      </c>
      <c r="R315" s="21">
        <v>2.35</v>
      </c>
      <c r="S315" s="150">
        <v>2.0699999999999998</v>
      </c>
      <c r="T315" s="21">
        <v>2.33</v>
      </c>
      <c r="U315" s="21">
        <v>2.27</v>
      </c>
      <c r="V315" s="21">
        <v>2.42</v>
      </c>
      <c r="W315" s="21">
        <v>2.3684816</v>
      </c>
      <c r="X315" s="149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7">
        <v>1</v>
      </c>
    </row>
    <row r="316" spans="1:65">
      <c r="A316" s="29"/>
      <c r="B316" s="19">
        <v>1</v>
      </c>
      <c r="C316" s="9">
        <v>2</v>
      </c>
      <c r="D316" s="11">
        <v>2.2799999999999998</v>
      </c>
      <c r="E316" s="11">
        <v>2.1840827167680748</v>
      </c>
      <c r="F316" s="11">
        <v>2.3546680000000002</v>
      </c>
      <c r="G316" s="11">
        <v>2.4500000000000002</v>
      </c>
      <c r="H316" s="11">
        <v>2.29</v>
      </c>
      <c r="I316" s="11">
        <v>2.17</v>
      </c>
      <c r="J316" s="11">
        <v>2.2200000000000002</v>
      </c>
      <c r="K316" s="11">
        <v>2.2200000000000002</v>
      </c>
      <c r="L316" s="11">
        <v>2.3199999999999998</v>
      </c>
      <c r="M316" s="11">
        <v>2.13</v>
      </c>
      <c r="N316" s="11">
        <v>2.4078526567368832</v>
      </c>
      <c r="O316" s="11">
        <v>2.0362</v>
      </c>
      <c r="P316" s="11">
        <v>2.33</v>
      </c>
      <c r="Q316" s="11">
        <v>2.36</v>
      </c>
      <c r="R316" s="11">
        <v>2.4</v>
      </c>
      <c r="S316" s="11">
        <v>2.2200000000000002</v>
      </c>
      <c r="T316" s="11">
        <v>2.33</v>
      </c>
      <c r="U316" s="11">
        <v>2.23</v>
      </c>
      <c r="V316" s="11">
        <v>2.4</v>
      </c>
      <c r="W316" s="11">
        <v>2.3730618999999997</v>
      </c>
      <c r="X316" s="149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7" t="e">
        <v>#N/A</v>
      </c>
    </row>
    <row r="317" spans="1:65">
      <c r="A317" s="29"/>
      <c r="B317" s="19">
        <v>1</v>
      </c>
      <c r="C317" s="9">
        <v>3</v>
      </c>
      <c r="D317" s="11">
        <v>2.33</v>
      </c>
      <c r="E317" s="11">
        <v>2.2852433111336055</v>
      </c>
      <c r="F317" s="11">
        <v>2.3543400000000001</v>
      </c>
      <c r="G317" s="11">
        <v>2.33</v>
      </c>
      <c r="H317" s="11">
        <v>2.31</v>
      </c>
      <c r="I317" s="11">
        <v>2.13</v>
      </c>
      <c r="J317" s="11">
        <v>2.23</v>
      </c>
      <c r="K317" s="11">
        <v>2.2799999999999998</v>
      </c>
      <c r="L317" s="11">
        <v>2.2799999999999998</v>
      </c>
      <c r="M317" s="11">
        <v>2.19</v>
      </c>
      <c r="N317" s="11">
        <v>2.3280340428865012</v>
      </c>
      <c r="O317" s="11">
        <v>2.1254</v>
      </c>
      <c r="P317" s="11">
        <v>2.4500000000000002</v>
      </c>
      <c r="Q317" s="11">
        <v>2.34</v>
      </c>
      <c r="R317" s="11">
        <v>2.38</v>
      </c>
      <c r="S317" s="11">
        <v>2.23</v>
      </c>
      <c r="T317" s="11">
        <v>2.29</v>
      </c>
      <c r="U317" s="11">
        <v>2.2400000000000002</v>
      </c>
      <c r="V317" s="11">
        <v>2.4</v>
      </c>
      <c r="W317" s="11">
        <v>2.3449996999999998</v>
      </c>
      <c r="X317" s="149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7">
        <v>16</v>
      </c>
    </row>
    <row r="318" spans="1:65">
      <c r="A318" s="29"/>
      <c r="B318" s="19">
        <v>1</v>
      </c>
      <c r="C318" s="9">
        <v>4</v>
      </c>
      <c r="D318" s="11">
        <v>2.27</v>
      </c>
      <c r="E318" s="11">
        <v>2.270266913547986</v>
      </c>
      <c r="F318" s="145">
        <v>2.2046000000000001</v>
      </c>
      <c r="G318" s="11">
        <v>2.4300000000000002</v>
      </c>
      <c r="H318" s="11">
        <v>2.2799999999999998</v>
      </c>
      <c r="I318" s="11">
        <v>2.2200000000000002</v>
      </c>
      <c r="J318" s="11">
        <v>2.21</v>
      </c>
      <c r="K318" s="11">
        <v>2.2200000000000002</v>
      </c>
      <c r="L318" s="11">
        <v>2.29</v>
      </c>
      <c r="M318" s="11">
        <v>2.06</v>
      </c>
      <c r="N318" s="11">
        <v>2.307152520818879</v>
      </c>
      <c r="O318" s="11">
        <v>2.0820000000000003</v>
      </c>
      <c r="P318" s="11">
        <v>2.39</v>
      </c>
      <c r="Q318" s="11">
        <v>2.2799999999999998</v>
      </c>
      <c r="R318" s="11">
        <v>2.39</v>
      </c>
      <c r="S318" s="11">
        <v>2.2400000000000002</v>
      </c>
      <c r="T318" s="11">
        <v>2.3199999999999998</v>
      </c>
      <c r="U318" s="11">
        <v>2.2200000000000002</v>
      </c>
      <c r="V318" s="11">
        <v>2.41</v>
      </c>
      <c r="W318" s="11">
        <v>2.3421352999999998</v>
      </c>
      <c r="X318" s="149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7">
        <v>2.2855253346581255</v>
      </c>
    </row>
    <row r="319" spans="1:65">
      <c r="A319" s="29"/>
      <c r="B319" s="19">
        <v>1</v>
      </c>
      <c r="C319" s="9">
        <v>5</v>
      </c>
      <c r="D319" s="11">
        <v>2.2799999999999998</v>
      </c>
      <c r="E319" s="11">
        <v>2.3144224192884986</v>
      </c>
      <c r="F319" s="11">
        <v>2.3307511000000001</v>
      </c>
      <c r="G319" s="11">
        <v>2.44</v>
      </c>
      <c r="H319" s="11">
        <v>2.34</v>
      </c>
      <c r="I319" s="11">
        <v>2.16</v>
      </c>
      <c r="J319" s="11">
        <v>2.21</v>
      </c>
      <c r="K319" s="11">
        <v>2.2400000000000002</v>
      </c>
      <c r="L319" s="11">
        <v>2.3199999999999998</v>
      </c>
      <c r="M319" s="11">
        <v>2.15</v>
      </c>
      <c r="N319" s="11">
        <v>2.3350745462183311</v>
      </c>
      <c r="O319" s="11">
        <v>2.0933000000000002</v>
      </c>
      <c r="P319" s="11">
        <v>2.37</v>
      </c>
      <c r="Q319" s="11">
        <v>2.27</v>
      </c>
      <c r="R319" s="11">
        <v>2.36</v>
      </c>
      <c r="S319" s="11">
        <v>2.19</v>
      </c>
      <c r="T319" s="11">
        <v>2.4</v>
      </c>
      <c r="U319" s="11">
        <v>2.19</v>
      </c>
      <c r="V319" s="11">
        <v>2.44</v>
      </c>
      <c r="W319" s="11">
        <v>2.3426826000000003</v>
      </c>
      <c r="X319" s="149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7">
        <v>89</v>
      </c>
    </row>
    <row r="320" spans="1:65">
      <c r="A320" s="29"/>
      <c r="B320" s="19">
        <v>1</v>
      </c>
      <c r="C320" s="9">
        <v>6</v>
      </c>
      <c r="D320" s="11">
        <v>2.31</v>
      </c>
      <c r="E320" s="11">
        <v>2.2944782099032675</v>
      </c>
      <c r="F320" s="11">
        <v>2.3097444</v>
      </c>
      <c r="G320" s="11">
        <v>2.3199999999999998</v>
      </c>
      <c r="H320" s="11">
        <v>2.31</v>
      </c>
      <c r="I320" s="11">
        <v>2.1800000000000002</v>
      </c>
      <c r="J320" s="11">
        <v>2.2000000000000002</v>
      </c>
      <c r="K320" s="11">
        <v>2.2400000000000002</v>
      </c>
      <c r="L320" s="11">
        <v>2.2799999999999998</v>
      </c>
      <c r="M320" s="11">
        <v>2.06</v>
      </c>
      <c r="N320" s="11">
        <v>2.3747726902052904</v>
      </c>
      <c r="O320" s="11">
        <v>2.1156999999999999</v>
      </c>
      <c r="P320" s="11">
        <v>2.4</v>
      </c>
      <c r="Q320" s="11">
        <v>2.2799999999999998</v>
      </c>
      <c r="R320" s="11">
        <v>2.3199999999999998</v>
      </c>
      <c r="S320" s="11">
        <v>2.23</v>
      </c>
      <c r="T320" s="11">
        <v>2.2999999999999998</v>
      </c>
      <c r="U320" s="11">
        <v>2.2400000000000002</v>
      </c>
      <c r="V320" s="11">
        <v>2.4500000000000002</v>
      </c>
      <c r="W320" s="11">
        <v>2.3666784999999999</v>
      </c>
      <c r="X320" s="149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29"/>
      <c r="B321" s="20" t="s">
        <v>260</v>
      </c>
      <c r="C321" s="12"/>
      <c r="D321" s="22">
        <v>2.29</v>
      </c>
      <c r="E321" s="22">
        <v>2.2650325476866233</v>
      </c>
      <c r="F321" s="22">
        <v>2.3123096000000003</v>
      </c>
      <c r="G321" s="22">
        <v>2.4033333333333333</v>
      </c>
      <c r="H321" s="22">
        <v>2.3033333333333332</v>
      </c>
      <c r="I321" s="22">
        <v>2.1716666666666664</v>
      </c>
      <c r="J321" s="22">
        <v>2.2166666666666668</v>
      </c>
      <c r="K321" s="22">
        <v>2.2400000000000002</v>
      </c>
      <c r="L321" s="22">
        <v>2.2949999999999995</v>
      </c>
      <c r="M321" s="22">
        <v>2.1233333333333335</v>
      </c>
      <c r="N321" s="22">
        <v>2.3531993588092086</v>
      </c>
      <c r="O321" s="22">
        <v>2.0884166666666668</v>
      </c>
      <c r="P321" s="22">
        <v>2.3933333333333335</v>
      </c>
      <c r="Q321" s="22">
        <v>2.3083333333333331</v>
      </c>
      <c r="R321" s="22">
        <v>2.3666666666666667</v>
      </c>
      <c r="S321" s="22">
        <v>2.1966666666666668</v>
      </c>
      <c r="T321" s="22">
        <v>2.3283333333333331</v>
      </c>
      <c r="U321" s="22">
        <v>2.2316666666666669</v>
      </c>
      <c r="V321" s="22">
        <v>2.42</v>
      </c>
      <c r="W321" s="22">
        <v>2.356339933333333</v>
      </c>
      <c r="X321" s="149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A322" s="29"/>
      <c r="B322" s="3" t="s">
        <v>261</v>
      </c>
      <c r="C322" s="28"/>
      <c r="D322" s="11">
        <v>2.2799999999999998</v>
      </c>
      <c r="E322" s="11">
        <v>2.2777551123407958</v>
      </c>
      <c r="F322" s="11">
        <v>2.3252526000000002</v>
      </c>
      <c r="G322" s="11">
        <v>2.4350000000000001</v>
      </c>
      <c r="H322" s="11">
        <v>2.2999999999999998</v>
      </c>
      <c r="I322" s="11">
        <v>2.17</v>
      </c>
      <c r="J322" s="11">
        <v>2.2149999999999999</v>
      </c>
      <c r="K322" s="11">
        <v>2.2400000000000002</v>
      </c>
      <c r="L322" s="11">
        <v>2.2850000000000001</v>
      </c>
      <c r="M322" s="11">
        <v>2.1399999999999997</v>
      </c>
      <c r="N322" s="11">
        <v>2.3506921211038492</v>
      </c>
      <c r="O322" s="11">
        <v>2.08765</v>
      </c>
      <c r="P322" s="11">
        <v>2.395</v>
      </c>
      <c r="Q322" s="11">
        <v>2.2999999999999998</v>
      </c>
      <c r="R322" s="11">
        <v>2.37</v>
      </c>
      <c r="S322" s="11">
        <v>2.2250000000000001</v>
      </c>
      <c r="T322" s="11">
        <v>2.3250000000000002</v>
      </c>
      <c r="U322" s="11">
        <v>2.2350000000000003</v>
      </c>
      <c r="V322" s="11">
        <v>2.415</v>
      </c>
      <c r="W322" s="11">
        <v>2.3558390999999999</v>
      </c>
      <c r="X322" s="149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29"/>
      <c r="B323" s="3" t="s">
        <v>262</v>
      </c>
      <c r="C323" s="28"/>
      <c r="D323" s="23">
        <v>2.4494897427831838E-2</v>
      </c>
      <c r="E323" s="23">
        <v>4.6560676203382216E-2</v>
      </c>
      <c r="F323" s="23">
        <v>5.5792896071847731E-2</v>
      </c>
      <c r="G323" s="23">
        <v>6.1210020966069575E-2</v>
      </c>
      <c r="H323" s="23">
        <v>2.1602468994692859E-2</v>
      </c>
      <c r="I323" s="23">
        <v>2.9268868558020345E-2</v>
      </c>
      <c r="J323" s="23">
        <v>1.2110601416389928E-2</v>
      </c>
      <c r="K323" s="23">
        <v>2.1908902300206503E-2</v>
      </c>
      <c r="L323" s="23">
        <v>1.9748417658131505E-2</v>
      </c>
      <c r="M323" s="23">
        <v>5.2788887719544354E-2</v>
      </c>
      <c r="N323" s="23">
        <v>3.6623450926218173E-2</v>
      </c>
      <c r="O323" s="23">
        <v>3.1668117510623588E-2</v>
      </c>
      <c r="P323" s="23">
        <v>4.131182235954578E-2</v>
      </c>
      <c r="Q323" s="23">
        <v>3.7103458958251664E-2</v>
      </c>
      <c r="R323" s="23">
        <v>2.9439202887759523E-2</v>
      </c>
      <c r="S323" s="23">
        <v>6.4394616752230779E-2</v>
      </c>
      <c r="T323" s="23">
        <v>3.8686776379877739E-2</v>
      </c>
      <c r="U323" s="23">
        <v>2.6394443859772236E-2</v>
      </c>
      <c r="V323" s="23">
        <v>2.0976176963403093E-2</v>
      </c>
      <c r="W323" s="23">
        <v>1.4497071796285786E-2</v>
      </c>
      <c r="X323" s="202"/>
      <c r="Y323" s="203"/>
      <c r="Z323" s="203"/>
      <c r="AA323" s="203"/>
      <c r="AB323" s="203"/>
      <c r="AC323" s="203"/>
      <c r="AD323" s="203"/>
      <c r="AE323" s="203"/>
      <c r="AF323" s="203"/>
      <c r="AG323" s="203"/>
      <c r="AH323" s="203"/>
      <c r="AI323" s="203"/>
      <c r="AJ323" s="203"/>
      <c r="AK323" s="203"/>
      <c r="AL323" s="203"/>
      <c r="AM323" s="203"/>
      <c r="AN323" s="203"/>
      <c r="AO323" s="203"/>
      <c r="AP323" s="203"/>
      <c r="AQ323" s="203"/>
      <c r="AR323" s="203"/>
      <c r="AS323" s="203"/>
      <c r="AT323" s="203"/>
      <c r="AU323" s="203"/>
      <c r="AV323" s="203"/>
      <c r="AW323" s="203"/>
      <c r="AX323" s="203"/>
      <c r="AY323" s="203"/>
      <c r="AZ323" s="203"/>
      <c r="BA323" s="203"/>
      <c r="BB323" s="203"/>
      <c r="BC323" s="203"/>
      <c r="BD323" s="203"/>
      <c r="BE323" s="203"/>
      <c r="BF323" s="203"/>
      <c r="BG323" s="203"/>
      <c r="BH323" s="203"/>
      <c r="BI323" s="203"/>
      <c r="BJ323" s="203"/>
      <c r="BK323" s="203"/>
      <c r="BL323" s="203"/>
      <c r="BM323" s="56"/>
    </row>
    <row r="324" spans="1:65">
      <c r="A324" s="29"/>
      <c r="B324" s="3" t="s">
        <v>86</v>
      </c>
      <c r="C324" s="28"/>
      <c r="D324" s="13">
        <v>1.0696461758878532E-2</v>
      </c>
      <c r="E324" s="13">
        <v>2.055629454461335E-2</v>
      </c>
      <c r="F324" s="13">
        <v>2.4128644395995987E-2</v>
      </c>
      <c r="G324" s="13">
        <v>2.546880206632576E-2</v>
      </c>
      <c r="H324" s="13">
        <v>9.3787853811980581E-3</v>
      </c>
      <c r="I324" s="13">
        <v>1.3477606396632548E-2</v>
      </c>
      <c r="J324" s="13">
        <v>5.4634292104014711E-3</v>
      </c>
      <c r="K324" s="13">
        <v>9.7807599554493307E-3</v>
      </c>
      <c r="L324" s="13">
        <v>8.6049750144363869E-3</v>
      </c>
      <c r="M324" s="13">
        <v>2.4861328596331719E-2</v>
      </c>
      <c r="N324" s="13">
        <v>1.5563258926243618E-2</v>
      </c>
      <c r="O324" s="13">
        <v>1.5163696984457246E-2</v>
      </c>
      <c r="P324" s="13">
        <v>1.7261207114016342E-2</v>
      </c>
      <c r="Q324" s="13">
        <v>1.6073700631733575E-2</v>
      </c>
      <c r="R324" s="13">
        <v>1.2439099811729375E-2</v>
      </c>
      <c r="S324" s="13">
        <v>2.9314696548815224E-2</v>
      </c>
      <c r="T324" s="13">
        <v>1.6615651988494379E-2</v>
      </c>
      <c r="U324" s="13">
        <v>1.182723399242968E-2</v>
      </c>
      <c r="V324" s="13">
        <v>8.6678417204145014E-3</v>
      </c>
      <c r="W324" s="13">
        <v>6.152368591308425E-3</v>
      </c>
      <c r="X324" s="149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29"/>
      <c r="B325" s="3" t="s">
        <v>263</v>
      </c>
      <c r="C325" s="28"/>
      <c r="D325" s="13">
        <v>1.9578279330445536E-3</v>
      </c>
      <c r="E325" s="13">
        <v>-8.9663355119042887E-3</v>
      </c>
      <c r="F325" s="13">
        <v>1.1719084857959583E-2</v>
      </c>
      <c r="G325" s="13">
        <v>5.1545260465393206E-2</v>
      </c>
      <c r="H325" s="13">
        <v>7.7916435250855454E-3</v>
      </c>
      <c r="I325" s="13">
        <v>-4.9817285446319581E-2</v>
      </c>
      <c r="J325" s="13">
        <v>-3.0128157823181012E-2</v>
      </c>
      <c r="K325" s="13">
        <v>-1.9918980537109277E-2</v>
      </c>
      <c r="L325" s="13">
        <v>4.1455087800597035E-3</v>
      </c>
      <c r="M325" s="13">
        <v>-7.0964866967468176E-2</v>
      </c>
      <c r="N325" s="13">
        <v>2.9609833295156207E-2</v>
      </c>
      <c r="O325" s="13">
        <v>-8.6242171549125501E-2</v>
      </c>
      <c r="P325" s="13">
        <v>4.7169898771362462E-2</v>
      </c>
      <c r="Q325" s="13">
        <v>9.9793243721006952E-3</v>
      </c>
      <c r="R325" s="13">
        <v>3.5502267587280256E-2</v>
      </c>
      <c r="S325" s="13">
        <v>-3.8878881211242611E-2</v>
      </c>
      <c r="T325" s="13">
        <v>1.8730047760162405E-2</v>
      </c>
      <c r="U325" s="13">
        <v>-2.3565115282134896E-2</v>
      </c>
      <c r="V325" s="13">
        <v>5.8837529955444445E-2</v>
      </c>
      <c r="W325" s="13">
        <v>3.0983948242166548E-2</v>
      </c>
      <c r="X325" s="149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29"/>
      <c r="B326" s="45" t="s">
        <v>264</v>
      </c>
      <c r="C326" s="46"/>
      <c r="D326" s="44">
        <v>0.1</v>
      </c>
      <c r="E326" s="44">
        <v>0.36</v>
      </c>
      <c r="F326" s="44">
        <v>0.14000000000000001</v>
      </c>
      <c r="G326" s="44">
        <v>1.1100000000000001</v>
      </c>
      <c r="H326" s="44">
        <v>0.04</v>
      </c>
      <c r="I326" s="44">
        <v>1.36</v>
      </c>
      <c r="J326" s="44">
        <v>0.88</v>
      </c>
      <c r="K326" s="44">
        <v>0.63</v>
      </c>
      <c r="L326" s="44">
        <v>0.04</v>
      </c>
      <c r="M326" s="44">
        <v>1.87</v>
      </c>
      <c r="N326" s="44">
        <v>0.57999999999999996</v>
      </c>
      <c r="O326" s="44">
        <v>2.2400000000000002</v>
      </c>
      <c r="P326" s="44">
        <v>1</v>
      </c>
      <c r="Q326" s="44">
        <v>0.1</v>
      </c>
      <c r="R326" s="44">
        <v>0.72</v>
      </c>
      <c r="S326" s="44">
        <v>1.0900000000000001</v>
      </c>
      <c r="T326" s="44">
        <v>0.31</v>
      </c>
      <c r="U326" s="44">
        <v>0.72</v>
      </c>
      <c r="V326" s="44">
        <v>1.29</v>
      </c>
      <c r="W326" s="44">
        <v>0.61</v>
      </c>
      <c r="X326" s="149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B327" s="3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BM327" s="55"/>
    </row>
    <row r="328" spans="1:65" ht="15">
      <c r="B328" s="8" t="s">
        <v>564</v>
      </c>
      <c r="BM328" s="27" t="s">
        <v>66</v>
      </c>
    </row>
    <row r="329" spans="1:65" ht="15">
      <c r="A329" s="24" t="s">
        <v>42</v>
      </c>
      <c r="B329" s="18" t="s">
        <v>110</v>
      </c>
      <c r="C329" s="15" t="s">
        <v>111</v>
      </c>
      <c r="D329" s="16" t="s">
        <v>229</v>
      </c>
      <c r="E329" s="17" t="s">
        <v>229</v>
      </c>
      <c r="F329" s="17" t="s">
        <v>229</v>
      </c>
      <c r="G329" s="17" t="s">
        <v>229</v>
      </c>
      <c r="H329" s="17" t="s">
        <v>229</v>
      </c>
      <c r="I329" s="17" t="s">
        <v>229</v>
      </c>
      <c r="J329" s="17" t="s">
        <v>229</v>
      </c>
      <c r="K329" s="17" t="s">
        <v>229</v>
      </c>
      <c r="L329" s="17" t="s">
        <v>229</v>
      </c>
      <c r="M329" s="17" t="s">
        <v>229</v>
      </c>
      <c r="N329" s="17" t="s">
        <v>229</v>
      </c>
      <c r="O329" s="17" t="s">
        <v>229</v>
      </c>
      <c r="P329" s="17" t="s">
        <v>229</v>
      </c>
      <c r="Q329" s="17" t="s">
        <v>229</v>
      </c>
      <c r="R329" s="17" t="s">
        <v>229</v>
      </c>
      <c r="S329" s="149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7">
        <v>1</v>
      </c>
    </row>
    <row r="330" spans="1:65">
      <c r="A330" s="29"/>
      <c r="B330" s="19" t="s">
        <v>230</v>
      </c>
      <c r="C330" s="9" t="s">
        <v>230</v>
      </c>
      <c r="D330" s="147" t="s">
        <v>233</v>
      </c>
      <c r="E330" s="148" t="s">
        <v>234</v>
      </c>
      <c r="F330" s="148" t="s">
        <v>238</v>
      </c>
      <c r="G330" s="148" t="s">
        <v>239</v>
      </c>
      <c r="H330" s="148" t="s">
        <v>240</v>
      </c>
      <c r="I330" s="148" t="s">
        <v>241</v>
      </c>
      <c r="J330" s="148" t="s">
        <v>242</v>
      </c>
      <c r="K330" s="148" t="s">
        <v>243</v>
      </c>
      <c r="L330" s="148" t="s">
        <v>244</v>
      </c>
      <c r="M330" s="148" t="s">
        <v>245</v>
      </c>
      <c r="N330" s="148" t="s">
        <v>247</v>
      </c>
      <c r="O330" s="148" t="s">
        <v>248</v>
      </c>
      <c r="P330" s="148" t="s">
        <v>250</v>
      </c>
      <c r="Q330" s="148" t="s">
        <v>284</v>
      </c>
      <c r="R330" s="148" t="s">
        <v>253</v>
      </c>
      <c r="S330" s="149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7" t="s">
        <v>3</v>
      </c>
    </row>
    <row r="331" spans="1:65">
      <c r="A331" s="29"/>
      <c r="B331" s="19"/>
      <c r="C331" s="9"/>
      <c r="D331" s="10" t="s">
        <v>287</v>
      </c>
      <c r="E331" s="11" t="s">
        <v>287</v>
      </c>
      <c r="F331" s="11" t="s">
        <v>317</v>
      </c>
      <c r="G331" s="11" t="s">
        <v>287</v>
      </c>
      <c r="H331" s="11" t="s">
        <v>287</v>
      </c>
      <c r="I331" s="11" t="s">
        <v>287</v>
      </c>
      <c r="J331" s="11" t="s">
        <v>287</v>
      </c>
      <c r="K331" s="11" t="s">
        <v>287</v>
      </c>
      <c r="L331" s="11" t="s">
        <v>287</v>
      </c>
      <c r="M331" s="11" t="s">
        <v>317</v>
      </c>
      <c r="N331" s="11" t="s">
        <v>317</v>
      </c>
      <c r="O331" s="11" t="s">
        <v>287</v>
      </c>
      <c r="P331" s="11" t="s">
        <v>287</v>
      </c>
      <c r="Q331" s="11" t="s">
        <v>317</v>
      </c>
      <c r="R331" s="11" t="s">
        <v>288</v>
      </c>
      <c r="S331" s="149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7">
        <v>2</v>
      </c>
    </row>
    <row r="332" spans="1:65">
      <c r="A332" s="29"/>
      <c r="B332" s="19"/>
      <c r="C332" s="9"/>
      <c r="D332" s="25" t="s">
        <v>318</v>
      </c>
      <c r="E332" s="25" t="s">
        <v>319</v>
      </c>
      <c r="F332" s="25" t="s">
        <v>320</v>
      </c>
      <c r="G332" s="25" t="s">
        <v>320</v>
      </c>
      <c r="H332" s="25" t="s">
        <v>320</v>
      </c>
      <c r="I332" s="25" t="s">
        <v>320</v>
      </c>
      <c r="J332" s="25" t="s">
        <v>320</v>
      </c>
      <c r="K332" s="25" t="s">
        <v>320</v>
      </c>
      <c r="L332" s="25" t="s">
        <v>320</v>
      </c>
      <c r="M332" s="25" t="s">
        <v>318</v>
      </c>
      <c r="N332" s="25" t="s">
        <v>318</v>
      </c>
      <c r="O332" s="25" t="s">
        <v>320</v>
      </c>
      <c r="P332" s="25" t="s">
        <v>290</v>
      </c>
      <c r="Q332" s="25" t="s">
        <v>321</v>
      </c>
      <c r="R332" s="25" t="s">
        <v>318</v>
      </c>
      <c r="S332" s="149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>
        <v>3</v>
      </c>
    </row>
    <row r="333" spans="1:65">
      <c r="A333" s="29"/>
      <c r="B333" s="18">
        <v>1</v>
      </c>
      <c r="C333" s="14">
        <v>1</v>
      </c>
      <c r="D333" s="21">
        <v>2.84</v>
      </c>
      <c r="E333" s="143">
        <v>3.8619953820634452</v>
      </c>
      <c r="F333" s="21">
        <v>3.31</v>
      </c>
      <c r="G333" s="21">
        <v>3.08</v>
      </c>
      <c r="H333" s="21">
        <v>2.82</v>
      </c>
      <c r="I333" s="21">
        <v>2.86</v>
      </c>
      <c r="J333" s="21">
        <v>2.67</v>
      </c>
      <c r="K333" s="21">
        <v>2.64</v>
      </c>
      <c r="L333" s="21">
        <v>2.73</v>
      </c>
      <c r="M333" s="21">
        <v>3.1132834191333334</v>
      </c>
      <c r="N333" s="143">
        <v>3.9</v>
      </c>
      <c r="O333" s="21">
        <v>3.2</v>
      </c>
      <c r="P333" s="21">
        <v>2.4</v>
      </c>
      <c r="Q333" s="143">
        <v>4.79</v>
      </c>
      <c r="R333" s="143" t="s">
        <v>103</v>
      </c>
      <c r="S333" s="149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7">
        <v>1</v>
      </c>
    </row>
    <row r="334" spans="1:65">
      <c r="A334" s="29"/>
      <c r="B334" s="19">
        <v>1</v>
      </c>
      <c r="C334" s="9">
        <v>2</v>
      </c>
      <c r="D334" s="11">
        <v>2.89</v>
      </c>
      <c r="E334" s="144">
        <v>3.7494616495986053</v>
      </c>
      <c r="F334" s="11">
        <v>3.62</v>
      </c>
      <c r="G334" s="11">
        <v>2.99</v>
      </c>
      <c r="H334" s="11">
        <v>2.89</v>
      </c>
      <c r="I334" s="11">
        <v>2.85</v>
      </c>
      <c r="J334" s="11">
        <v>2.54</v>
      </c>
      <c r="K334" s="11">
        <v>2.79</v>
      </c>
      <c r="L334" s="11">
        <v>2.87</v>
      </c>
      <c r="M334" s="11">
        <v>3.1941106574</v>
      </c>
      <c r="N334" s="144">
        <v>4</v>
      </c>
      <c r="O334" s="11">
        <v>3.1</v>
      </c>
      <c r="P334" s="11">
        <v>2.5</v>
      </c>
      <c r="Q334" s="144">
        <v>4.93</v>
      </c>
      <c r="R334" s="144" t="s">
        <v>103</v>
      </c>
      <c r="S334" s="149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7">
        <v>36</v>
      </c>
    </row>
    <row r="335" spans="1:65">
      <c r="A335" s="29"/>
      <c r="B335" s="19">
        <v>1</v>
      </c>
      <c r="C335" s="9">
        <v>3</v>
      </c>
      <c r="D335" s="11">
        <v>2.85</v>
      </c>
      <c r="E335" s="144">
        <v>3.9247528844784565</v>
      </c>
      <c r="F335" s="11">
        <v>3.42</v>
      </c>
      <c r="G335" s="11">
        <v>2.9</v>
      </c>
      <c r="H335" s="11">
        <v>2.72</v>
      </c>
      <c r="I335" s="11">
        <v>2.89</v>
      </c>
      <c r="J335" s="11">
        <v>2.69</v>
      </c>
      <c r="K335" s="11">
        <v>2.76</v>
      </c>
      <c r="L335" s="11">
        <v>2.79</v>
      </c>
      <c r="M335" s="11">
        <v>2.9935147138000002</v>
      </c>
      <c r="N335" s="144">
        <v>4.0999999999999996</v>
      </c>
      <c r="O335" s="11">
        <v>3</v>
      </c>
      <c r="P335" s="11">
        <v>2.5</v>
      </c>
      <c r="Q335" s="144">
        <v>4.4400000000000004</v>
      </c>
      <c r="R335" s="144" t="s">
        <v>103</v>
      </c>
      <c r="S335" s="149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7">
        <v>16</v>
      </c>
    </row>
    <row r="336" spans="1:65">
      <c r="A336" s="29"/>
      <c r="B336" s="19">
        <v>1</v>
      </c>
      <c r="C336" s="9">
        <v>4</v>
      </c>
      <c r="D336" s="11">
        <v>2.8</v>
      </c>
      <c r="E336" s="144">
        <v>3.8362650762345551</v>
      </c>
      <c r="F336" s="11">
        <v>3.47</v>
      </c>
      <c r="G336" s="11">
        <v>2.97</v>
      </c>
      <c r="H336" s="11">
        <v>2.96</v>
      </c>
      <c r="I336" s="11">
        <v>2.87</v>
      </c>
      <c r="J336" s="11">
        <v>2.57</v>
      </c>
      <c r="K336" s="11">
        <v>2.89</v>
      </c>
      <c r="L336" s="11">
        <v>2.69</v>
      </c>
      <c r="M336" s="11">
        <v>2.9933261696</v>
      </c>
      <c r="N336" s="144">
        <v>4.0999999999999996</v>
      </c>
      <c r="O336" s="11">
        <v>3.2</v>
      </c>
      <c r="P336" s="11">
        <v>2.6</v>
      </c>
      <c r="Q336" s="144">
        <v>5.68</v>
      </c>
      <c r="R336" s="144" t="s">
        <v>103</v>
      </c>
      <c r="S336" s="149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7">
        <v>2.892752055164141</v>
      </c>
    </row>
    <row r="337" spans="1:65">
      <c r="A337" s="29"/>
      <c r="B337" s="19">
        <v>1</v>
      </c>
      <c r="C337" s="9">
        <v>5</v>
      </c>
      <c r="D337" s="11">
        <v>2.85</v>
      </c>
      <c r="E337" s="144">
        <v>3.8518185698505305</v>
      </c>
      <c r="F337" s="11">
        <v>3.5</v>
      </c>
      <c r="G337" s="11">
        <v>3.08</v>
      </c>
      <c r="H337" s="11">
        <v>2.76</v>
      </c>
      <c r="I337" s="11">
        <v>2.87</v>
      </c>
      <c r="J337" s="11">
        <v>2.59</v>
      </c>
      <c r="K337" s="11">
        <v>2.76</v>
      </c>
      <c r="L337" s="11">
        <v>2.77</v>
      </c>
      <c r="M337" s="11">
        <v>3.0434901523000004</v>
      </c>
      <c r="N337" s="144">
        <v>4</v>
      </c>
      <c r="O337" s="11">
        <v>3.1</v>
      </c>
      <c r="P337" s="11">
        <v>2.5</v>
      </c>
      <c r="Q337" s="144">
        <v>5.13</v>
      </c>
      <c r="R337" s="144" t="s">
        <v>103</v>
      </c>
      <c r="S337" s="149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7">
        <v>90</v>
      </c>
    </row>
    <row r="338" spans="1:65">
      <c r="A338" s="29"/>
      <c r="B338" s="19">
        <v>1</v>
      </c>
      <c r="C338" s="9">
        <v>6</v>
      </c>
      <c r="D338" s="11">
        <v>2.86</v>
      </c>
      <c r="E338" s="144">
        <v>3.9726847960307632</v>
      </c>
      <c r="F338" s="11">
        <v>3.13</v>
      </c>
      <c r="G338" s="11">
        <v>3.13</v>
      </c>
      <c r="H338" s="11">
        <v>2.72</v>
      </c>
      <c r="I338" s="11">
        <v>2.86</v>
      </c>
      <c r="J338" s="11">
        <v>2.67</v>
      </c>
      <c r="K338" s="11">
        <v>2.79</v>
      </c>
      <c r="L338" s="11">
        <v>2.66</v>
      </c>
      <c r="M338" s="11">
        <v>3.1539105286000004</v>
      </c>
      <c r="N338" s="144">
        <v>4</v>
      </c>
      <c r="O338" s="11">
        <v>3.1</v>
      </c>
      <c r="P338" s="11">
        <v>2.6</v>
      </c>
      <c r="Q338" s="144">
        <v>5.93</v>
      </c>
      <c r="R338" s="144" t="s">
        <v>103</v>
      </c>
      <c r="S338" s="149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5"/>
    </row>
    <row r="339" spans="1:65">
      <c r="A339" s="29"/>
      <c r="B339" s="20" t="s">
        <v>260</v>
      </c>
      <c r="C339" s="12"/>
      <c r="D339" s="22">
        <v>2.8483333333333332</v>
      </c>
      <c r="E339" s="22">
        <v>3.8661630597093928</v>
      </c>
      <c r="F339" s="22">
        <v>3.4083333333333332</v>
      </c>
      <c r="G339" s="22">
        <v>3.0250000000000004</v>
      </c>
      <c r="H339" s="22">
        <v>2.811666666666667</v>
      </c>
      <c r="I339" s="22">
        <v>2.8666666666666667</v>
      </c>
      <c r="J339" s="22">
        <v>2.6216666666666666</v>
      </c>
      <c r="K339" s="22">
        <v>2.7716666666666665</v>
      </c>
      <c r="L339" s="22">
        <v>2.7516666666666665</v>
      </c>
      <c r="M339" s="22">
        <v>3.0819392734722224</v>
      </c>
      <c r="N339" s="22">
        <v>4.0166666666666666</v>
      </c>
      <c r="O339" s="22">
        <v>3.1166666666666667</v>
      </c>
      <c r="P339" s="22">
        <v>2.5166666666666666</v>
      </c>
      <c r="Q339" s="22">
        <v>5.1499999999999995</v>
      </c>
      <c r="R339" s="22" t="s">
        <v>687</v>
      </c>
      <c r="S339" s="149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5"/>
    </row>
    <row r="340" spans="1:65">
      <c r="A340" s="29"/>
      <c r="B340" s="3" t="s">
        <v>261</v>
      </c>
      <c r="C340" s="28"/>
      <c r="D340" s="11">
        <v>2.85</v>
      </c>
      <c r="E340" s="11">
        <v>3.8569069759569876</v>
      </c>
      <c r="F340" s="11">
        <v>3.4450000000000003</v>
      </c>
      <c r="G340" s="11">
        <v>3.0350000000000001</v>
      </c>
      <c r="H340" s="11">
        <v>2.79</v>
      </c>
      <c r="I340" s="11">
        <v>2.8650000000000002</v>
      </c>
      <c r="J340" s="11">
        <v>2.63</v>
      </c>
      <c r="K340" s="11">
        <v>2.7749999999999999</v>
      </c>
      <c r="L340" s="11">
        <v>2.75</v>
      </c>
      <c r="M340" s="11">
        <v>3.0783867857166669</v>
      </c>
      <c r="N340" s="11">
        <v>4</v>
      </c>
      <c r="O340" s="11">
        <v>3.1</v>
      </c>
      <c r="P340" s="11">
        <v>2.5</v>
      </c>
      <c r="Q340" s="11">
        <v>5.0299999999999994</v>
      </c>
      <c r="R340" s="11" t="s">
        <v>687</v>
      </c>
      <c r="S340" s="149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5"/>
    </row>
    <row r="341" spans="1:65">
      <c r="A341" s="29"/>
      <c r="B341" s="3" t="s">
        <v>262</v>
      </c>
      <c r="C341" s="28"/>
      <c r="D341" s="23">
        <v>2.9268868558020345E-2</v>
      </c>
      <c r="E341" s="23">
        <v>7.6832142153357361E-2</v>
      </c>
      <c r="F341" s="23">
        <v>0.16987250120801392</v>
      </c>
      <c r="G341" s="23">
        <v>8.5965109201349796E-2</v>
      </c>
      <c r="H341" s="23">
        <v>9.7655858332547862E-2</v>
      </c>
      <c r="I341" s="23">
        <v>1.3662601021279518E-2</v>
      </c>
      <c r="J341" s="23">
        <v>6.2742861479746573E-2</v>
      </c>
      <c r="K341" s="23">
        <v>8.0353386155573234E-2</v>
      </c>
      <c r="L341" s="23">
        <v>7.5476265585061028E-2</v>
      </c>
      <c r="M341" s="23">
        <v>8.4728101895625407E-2</v>
      </c>
      <c r="N341" s="23">
        <v>7.5277265270907973E-2</v>
      </c>
      <c r="O341" s="23">
        <v>7.5277265270908167E-2</v>
      </c>
      <c r="P341" s="23">
        <v>7.5277265270908167E-2</v>
      </c>
      <c r="Q341" s="23">
        <v>0.56067816080172028</v>
      </c>
      <c r="R341" s="23" t="s">
        <v>687</v>
      </c>
      <c r="S341" s="202"/>
      <c r="T341" s="203"/>
      <c r="U341" s="203"/>
      <c r="V341" s="203"/>
      <c r="W341" s="203"/>
      <c r="X341" s="203"/>
      <c r="Y341" s="203"/>
      <c r="Z341" s="203"/>
      <c r="AA341" s="203"/>
      <c r="AB341" s="203"/>
      <c r="AC341" s="203"/>
      <c r="AD341" s="203"/>
      <c r="AE341" s="203"/>
      <c r="AF341" s="203"/>
      <c r="AG341" s="203"/>
      <c r="AH341" s="203"/>
      <c r="AI341" s="203"/>
      <c r="AJ341" s="203"/>
      <c r="AK341" s="203"/>
      <c r="AL341" s="203"/>
      <c r="AM341" s="203"/>
      <c r="AN341" s="203"/>
      <c r="AO341" s="203"/>
      <c r="AP341" s="203"/>
      <c r="AQ341" s="203"/>
      <c r="AR341" s="203"/>
      <c r="AS341" s="203"/>
      <c r="AT341" s="203"/>
      <c r="AU341" s="203"/>
      <c r="AV341" s="203"/>
      <c r="AW341" s="203"/>
      <c r="AX341" s="203"/>
      <c r="AY341" s="203"/>
      <c r="AZ341" s="203"/>
      <c r="BA341" s="203"/>
      <c r="BB341" s="203"/>
      <c r="BC341" s="203"/>
      <c r="BD341" s="203"/>
      <c r="BE341" s="203"/>
      <c r="BF341" s="203"/>
      <c r="BG341" s="203"/>
      <c r="BH341" s="203"/>
      <c r="BI341" s="203"/>
      <c r="BJ341" s="203"/>
      <c r="BK341" s="203"/>
      <c r="BL341" s="203"/>
      <c r="BM341" s="56"/>
    </row>
    <row r="342" spans="1:65">
      <c r="A342" s="29"/>
      <c r="B342" s="3" t="s">
        <v>86</v>
      </c>
      <c r="C342" s="28"/>
      <c r="D342" s="13">
        <v>1.0275787673968525E-2</v>
      </c>
      <c r="E342" s="13">
        <v>1.9872969910154952E-2</v>
      </c>
      <c r="F342" s="13">
        <v>4.9840342652718021E-2</v>
      </c>
      <c r="G342" s="13">
        <v>2.841821791780158E-2</v>
      </c>
      <c r="H342" s="13">
        <v>3.4732374036472266E-2</v>
      </c>
      <c r="I342" s="13">
        <v>4.7660236120742501E-3</v>
      </c>
      <c r="J342" s="13">
        <v>2.3932432859407465E-2</v>
      </c>
      <c r="K342" s="13">
        <v>2.8990999214277776E-2</v>
      </c>
      <c r="L342" s="13">
        <v>2.7429290945509763E-2</v>
      </c>
      <c r="M342" s="13">
        <v>2.7491814204427107E-2</v>
      </c>
      <c r="N342" s="13">
        <v>1.8741227868275843E-2</v>
      </c>
      <c r="O342" s="13">
        <v>2.415313324200262E-2</v>
      </c>
      <c r="P342" s="13">
        <v>2.9911496134135695E-2</v>
      </c>
      <c r="Q342" s="13">
        <v>0.10886954578674181</v>
      </c>
      <c r="R342" s="13" t="s">
        <v>687</v>
      </c>
      <c r="S342" s="149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A343" s="29"/>
      <c r="B343" s="3" t="s">
        <v>263</v>
      </c>
      <c r="C343" s="28"/>
      <c r="D343" s="13">
        <v>-1.5355177693681554E-2</v>
      </c>
      <c r="E343" s="13">
        <v>0.33649997856107938</v>
      </c>
      <c r="F343" s="13">
        <v>0.17823210158947989</v>
      </c>
      <c r="G343" s="13">
        <v>4.5716999699220828E-2</v>
      </c>
      <c r="H343" s="13">
        <v>-2.8030535265793133E-2</v>
      </c>
      <c r="I343" s="13">
        <v>-9.0174989076255985E-3</v>
      </c>
      <c r="J343" s="13">
        <v>-9.3711933594008756E-2</v>
      </c>
      <c r="K343" s="13">
        <v>-4.185819807173341E-2</v>
      </c>
      <c r="L343" s="13">
        <v>-4.8772029474703493E-2</v>
      </c>
      <c r="M343" s="13">
        <v>6.5400426548948287E-2</v>
      </c>
      <c r="N343" s="13">
        <v>0.38852780676315257</v>
      </c>
      <c r="O343" s="13">
        <v>7.7405393629500052E-2</v>
      </c>
      <c r="P343" s="13">
        <v>-0.13000954845960155</v>
      </c>
      <c r="Q343" s="13">
        <v>0.78031158626478869</v>
      </c>
      <c r="R343" s="13" t="s">
        <v>687</v>
      </c>
      <c r="S343" s="149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A344" s="29"/>
      <c r="B344" s="45" t="s">
        <v>264</v>
      </c>
      <c r="C344" s="46"/>
      <c r="D344" s="44">
        <v>0.05</v>
      </c>
      <c r="E344" s="44">
        <v>2.75</v>
      </c>
      <c r="F344" s="44">
        <v>1.49</v>
      </c>
      <c r="G344" s="44">
        <v>0.44</v>
      </c>
      <c r="H344" s="44">
        <v>0.15</v>
      </c>
      <c r="I344" s="44">
        <v>0</v>
      </c>
      <c r="J344" s="44">
        <v>0.67</v>
      </c>
      <c r="K344" s="44">
        <v>0.26</v>
      </c>
      <c r="L344" s="44">
        <v>0.32</v>
      </c>
      <c r="M344" s="44">
        <v>0.59</v>
      </c>
      <c r="N344" s="44">
        <v>3.17</v>
      </c>
      <c r="O344" s="44">
        <v>0.69</v>
      </c>
      <c r="P344" s="44">
        <v>0.96</v>
      </c>
      <c r="Q344" s="44">
        <v>6.28</v>
      </c>
      <c r="R344" s="44">
        <v>1.01</v>
      </c>
      <c r="S344" s="149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B345" s="3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BM345" s="55"/>
    </row>
    <row r="346" spans="1:65" ht="15">
      <c r="B346" s="8" t="s">
        <v>565</v>
      </c>
      <c r="BM346" s="27" t="s">
        <v>316</v>
      </c>
    </row>
    <row r="347" spans="1:65" ht="15">
      <c r="A347" s="24" t="s">
        <v>5</v>
      </c>
      <c r="B347" s="18" t="s">
        <v>110</v>
      </c>
      <c r="C347" s="15" t="s">
        <v>111</v>
      </c>
      <c r="D347" s="16" t="s">
        <v>229</v>
      </c>
      <c r="E347" s="17" t="s">
        <v>229</v>
      </c>
      <c r="F347" s="17" t="s">
        <v>229</v>
      </c>
      <c r="G347" s="17" t="s">
        <v>229</v>
      </c>
      <c r="H347" s="149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7">
        <v>1</v>
      </c>
    </row>
    <row r="348" spans="1:65">
      <c r="A348" s="29"/>
      <c r="B348" s="19" t="s">
        <v>230</v>
      </c>
      <c r="C348" s="9" t="s">
        <v>230</v>
      </c>
      <c r="D348" s="147" t="s">
        <v>233</v>
      </c>
      <c r="E348" s="148" t="s">
        <v>234</v>
      </c>
      <c r="F348" s="148" t="s">
        <v>238</v>
      </c>
      <c r="G348" s="148" t="s">
        <v>254</v>
      </c>
      <c r="H348" s="149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7" t="s">
        <v>3</v>
      </c>
    </row>
    <row r="349" spans="1:65">
      <c r="A349" s="29"/>
      <c r="B349" s="19"/>
      <c r="C349" s="9"/>
      <c r="D349" s="10" t="s">
        <v>287</v>
      </c>
      <c r="E349" s="11" t="s">
        <v>287</v>
      </c>
      <c r="F349" s="11" t="s">
        <v>317</v>
      </c>
      <c r="G349" s="11" t="s">
        <v>287</v>
      </c>
      <c r="H349" s="149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7">
        <v>2</v>
      </c>
    </row>
    <row r="350" spans="1:65">
      <c r="A350" s="29"/>
      <c r="B350" s="19"/>
      <c r="C350" s="9"/>
      <c r="D350" s="25" t="s">
        <v>318</v>
      </c>
      <c r="E350" s="25" t="s">
        <v>319</v>
      </c>
      <c r="F350" s="25" t="s">
        <v>320</v>
      </c>
      <c r="G350" s="25" t="s">
        <v>259</v>
      </c>
      <c r="H350" s="149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7">
        <v>2</v>
      </c>
    </row>
    <row r="351" spans="1:65">
      <c r="A351" s="29"/>
      <c r="B351" s="18">
        <v>1</v>
      </c>
      <c r="C351" s="14">
        <v>1</v>
      </c>
      <c r="D351" s="21">
        <v>2.6139999999999999</v>
      </c>
      <c r="E351" s="21">
        <v>2.7765183413539702</v>
      </c>
      <c r="F351" s="21">
        <v>3.2</v>
      </c>
      <c r="G351" s="21">
        <v>2.57</v>
      </c>
      <c r="H351" s="149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7">
        <v>1</v>
      </c>
    </row>
    <row r="352" spans="1:65">
      <c r="A352" s="29"/>
      <c r="B352" s="19">
        <v>1</v>
      </c>
      <c r="C352" s="9">
        <v>2</v>
      </c>
      <c r="D352" s="11">
        <v>2.7050000000000001</v>
      </c>
      <c r="E352" s="11">
        <v>2.7451241608649193</v>
      </c>
      <c r="F352" s="11">
        <v>3.3</v>
      </c>
      <c r="G352" s="11">
        <v>2.74</v>
      </c>
      <c r="H352" s="149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6</v>
      </c>
    </row>
    <row r="353" spans="1:65">
      <c r="A353" s="29"/>
      <c r="B353" s="19">
        <v>1</v>
      </c>
      <c r="C353" s="9">
        <v>3</v>
      </c>
      <c r="D353" s="11">
        <v>2.6659999999999999</v>
      </c>
      <c r="E353" s="11">
        <v>2.8364983336394261</v>
      </c>
      <c r="F353" s="11">
        <v>3.2</v>
      </c>
      <c r="G353" s="11">
        <v>2.52</v>
      </c>
      <c r="H353" s="149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>
        <v>16</v>
      </c>
    </row>
    <row r="354" spans="1:65">
      <c r="A354" s="29"/>
      <c r="B354" s="19">
        <v>1</v>
      </c>
      <c r="C354" s="9">
        <v>4</v>
      </c>
      <c r="D354" s="11">
        <v>2.6579999999999999</v>
      </c>
      <c r="E354" s="11">
        <v>2.7804117494184002</v>
      </c>
      <c r="F354" s="11">
        <v>3.1</v>
      </c>
      <c r="G354" s="11">
        <v>2.67</v>
      </c>
      <c r="H354" s="149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2.83102702038182</v>
      </c>
    </row>
    <row r="355" spans="1:65">
      <c r="A355" s="29"/>
      <c r="B355" s="19">
        <v>1</v>
      </c>
      <c r="C355" s="9">
        <v>5</v>
      </c>
      <c r="D355" s="11">
        <v>2.68</v>
      </c>
      <c r="E355" s="11">
        <v>2.7620007589416038</v>
      </c>
      <c r="F355" s="11">
        <v>3.3</v>
      </c>
      <c r="G355" s="11">
        <v>2.7</v>
      </c>
      <c r="H355" s="149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12</v>
      </c>
    </row>
    <row r="356" spans="1:65">
      <c r="A356" s="29"/>
      <c r="B356" s="19">
        <v>1</v>
      </c>
      <c r="C356" s="9">
        <v>6</v>
      </c>
      <c r="D356" s="11">
        <v>2.774</v>
      </c>
      <c r="E356" s="11">
        <v>2.8270951449452979</v>
      </c>
      <c r="F356" s="11">
        <v>3.1</v>
      </c>
      <c r="G356" s="11">
        <v>2.7199999999999998</v>
      </c>
      <c r="H356" s="149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5"/>
    </row>
    <row r="357" spans="1:65">
      <c r="A357" s="29"/>
      <c r="B357" s="20" t="s">
        <v>260</v>
      </c>
      <c r="C357" s="12"/>
      <c r="D357" s="22">
        <v>2.682833333333333</v>
      </c>
      <c r="E357" s="22">
        <v>2.7879414148606028</v>
      </c>
      <c r="F357" s="22">
        <v>3.1999999999999997</v>
      </c>
      <c r="G357" s="22">
        <v>2.6533333333333329</v>
      </c>
      <c r="H357" s="149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5"/>
    </row>
    <row r="358" spans="1:65">
      <c r="A358" s="29"/>
      <c r="B358" s="3" t="s">
        <v>261</v>
      </c>
      <c r="C358" s="28"/>
      <c r="D358" s="11">
        <v>2.673</v>
      </c>
      <c r="E358" s="11">
        <v>2.7784650453861852</v>
      </c>
      <c r="F358" s="11">
        <v>3.2</v>
      </c>
      <c r="G358" s="11">
        <v>2.6850000000000001</v>
      </c>
      <c r="H358" s="149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29"/>
      <c r="B359" s="3" t="s">
        <v>262</v>
      </c>
      <c r="C359" s="28"/>
      <c r="D359" s="23">
        <v>5.3756549988505334E-2</v>
      </c>
      <c r="E359" s="23">
        <v>3.6288307428389663E-2</v>
      </c>
      <c r="F359" s="23">
        <v>8.9442719099991477E-2</v>
      </c>
      <c r="G359" s="23">
        <v>8.8468450120179426E-2</v>
      </c>
      <c r="H359" s="149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29"/>
      <c r="B360" s="3" t="s">
        <v>86</v>
      </c>
      <c r="C360" s="28"/>
      <c r="D360" s="13">
        <v>2.0037230535567625E-2</v>
      </c>
      <c r="E360" s="13">
        <v>1.3016165703827775E-2</v>
      </c>
      <c r="F360" s="13">
        <v>2.7950849718747339E-2</v>
      </c>
      <c r="G360" s="13">
        <v>3.334238069856009E-2</v>
      </c>
      <c r="H360" s="149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29"/>
      <c r="B361" s="3" t="s">
        <v>263</v>
      </c>
      <c r="C361" s="28"/>
      <c r="D361" s="13">
        <v>-5.2346263734529885E-2</v>
      </c>
      <c r="E361" s="13">
        <v>-1.5219072517155374E-2</v>
      </c>
      <c r="F361" s="13">
        <v>0.13033184669795794</v>
      </c>
      <c r="G361" s="13">
        <v>-6.276651044627668E-2</v>
      </c>
      <c r="H361" s="149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29"/>
      <c r="B362" s="45" t="s">
        <v>264</v>
      </c>
      <c r="C362" s="46"/>
      <c r="D362" s="44">
        <v>0.53</v>
      </c>
      <c r="E362" s="44">
        <v>0.53</v>
      </c>
      <c r="F362" s="44">
        <v>4.6500000000000004</v>
      </c>
      <c r="G362" s="44">
        <v>0.82</v>
      </c>
      <c r="H362" s="149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B363" s="30"/>
      <c r="C363" s="20"/>
      <c r="D363" s="20"/>
      <c r="E363" s="20"/>
      <c r="F363" s="20"/>
      <c r="G363" s="20"/>
      <c r="BM363" s="55"/>
    </row>
    <row r="364" spans="1:65" ht="15">
      <c r="B364" s="8" t="s">
        <v>566</v>
      </c>
      <c r="BM364" s="27" t="s">
        <v>316</v>
      </c>
    </row>
    <row r="365" spans="1:65" ht="15">
      <c r="A365" s="24" t="s">
        <v>81</v>
      </c>
      <c r="B365" s="18" t="s">
        <v>110</v>
      </c>
      <c r="C365" s="15" t="s">
        <v>111</v>
      </c>
      <c r="D365" s="16" t="s">
        <v>229</v>
      </c>
      <c r="E365" s="17" t="s">
        <v>229</v>
      </c>
      <c r="F365" s="17" t="s">
        <v>229</v>
      </c>
      <c r="G365" s="17" t="s">
        <v>229</v>
      </c>
      <c r="H365" s="17" t="s">
        <v>229</v>
      </c>
      <c r="I365" s="17" t="s">
        <v>229</v>
      </c>
      <c r="J365" s="17" t="s">
        <v>229</v>
      </c>
      <c r="K365" s="17" t="s">
        <v>229</v>
      </c>
      <c r="L365" s="17" t="s">
        <v>229</v>
      </c>
      <c r="M365" s="149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7">
        <v>1</v>
      </c>
    </row>
    <row r="366" spans="1:65">
      <c r="A366" s="29"/>
      <c r="B366" s="19" t="s">
        <v>230</v>
      </c>
      <c r="C366" s="9" t="s">
        <v>230</v>
      </c>
      <c r="D366" s="147" t="s">
        <v>234</v>
      </c>
      <c r="E366" s="148" t="s">
        <v>238</v>
      </c>
      <c r="F366" s="148" t="s">
        <v>239</v>
      </c>
      <c r="G366" s="148" t="s">
        <v>240</v>
      </c>
      <c r="H366" s="148" t="s">
        <v>241</v>
      </c>
      <c r="I366" s="148" t="s">
        <v>242</v>
      </c>
      <c r="J366" s="148" t="s">
        <v>243</v>
      </c>
      <c r="K366" s="148" t="s">
        <v>244</v>
      </c>
      <c r="L366" s="148" t="s">
        <v>284</v>
      </c>
      <c r="M366" s="149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7" t="s">
        <v>3</v>
      </c>
    </row>
    <row r="367" spans="1:65">
      <c r="A367" s="29"/>
      <c r="B367" s="19"/>
      <c r="C367" s="9"/>
      <c r="D367" s="10" t="s">
        <v>287</v>
      </c>
      <c r="E367" s="11" t="s">
        <v>317</v>
      </c>
      <c r="F367" s="11" t="s">
        <v>287</v>
      </c>
      <c r="G367" s="11" t="s">
        <v>287</v>
      </c>
      <c r="H367" s="11" t="s">
        <v>287</v>
      </c>
      <c r="I367" s="11" t="s">
        <v>287</v>
      </c>
      <c r="J367" s="11" t="s">
        <v>287</v>
      </c>
      <c r="K367" s="11" t="s">
        <v>287</v>
      </c>
      <c r="L367" s="11" t="s">
        <v>317</v>
      </c>
      <c r="M367" s="149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7">
        <v>3</v>
      </c>
    </row>
    <row r="368" spans="1:65">
      <c r="A368" s="29"/>
      <c r="B368" s="19"/>
      <c r="C368" s="9"/>
      <c r="D368" s="25" t="s">
        <v>319</v>
      </c>
      <c r="E368" s="25" t="s">
        <v>320</v>
      </c>
      <c r="F368" s="25" t="s">
        <v>320</v>
      </c>
      <c r="G368" s="25" t="s">
        <v>320</v>
      </c>
      <c r="H368" s="25" t="s">
        <v>320</v>
      </c>
      <c r="I368" s="25" t="s">
        <v>320</v>
      </c>
      <c r="J368" s="25" t="s">
        <v>320</v>
      </c>
      <c r="K368" s="25" t="s">
        <v>320</v>
      </c>
      <c r="L368" s="25" t="s">
        <v>321</v>
      </c>
      <c r="M368" s="149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>
        <v>3</v>
      </c>
    </row>
    <row r="369" spans="1:65">
      <c r="A369" s="29"/>
      <c r="B369" s="18">
        <v>1</v>
      </c>
      <c r="C369" s="14">
        <v>1</v>
      </c>
      <c r="D369" s="201" t="s">
        <v>96</v>
      </c>
      <c r="E369" s="201" t="s">
        <v>104</v>
      </c>
      <c r="F369" s="201">
        <v>0.23</v>
      </c>
      <c r="G369" s="200">
        <v>0.05</v>
      </c>
      <c r="H369" s="200">
        <v>0.06</v>
      </c>
      <c r="I369" s="200">
        <v>0.08</v>
      </c>
      <c r="J369" s="200">
        <v>0.06</v>
      </c>
      <c r="K369" s="200">
        <v>0.11</v>
      </c>
      <c r="L369" s="200">
        <v>0.12</v>
      </c>
      <c r="M369" s="202"/>
      <c r="N369" s="203"/>
      <c r="O369" s="203"/>
      <c r="P369" s="203"/>
      <c r="Q369" s="203"/>
      <c r="R369" s="203"/>
      <c r="S369" s="203"/>
      <c r="T369" s="203"/>
      <c r="U369" s="203"/>
      <c r="V369" s="203"/>
      <c r="W369" s="203"/>
      <c r="X369" s="203"/>
      <c r="Y369" s="203"/>
      <c r="Z369" s="203"/>
      <c r="AA369" s="203"/>
      <c r="AB369" s="203"/>
      <c r="AC369" s="203"/>
      <c r="AD369" s="203"/>
      <c r="AE369" s="203"/>
      <c r="AF369" s="203"/>
      <c r="AG369" s="203"/>
      <c r="AH369" s="203"/>
      <c r="AI369" s="203"/>
      <c r="AJ369" s="203"/>
      <c r="AK369" s="203"/>
      <c r="AL369" s="203"/>
      <c r="AM369" s="203"/>
      <c r="AN369" s="203"/>
      <c r="AO369" s="203"/>
      <c r="AP369" s="203"/>
      <c r="AQ369" s="203"/>
      <c r="AR369" s="203"/>
      <c r="AS369" s="203"/>
      <c r="AT369" s="203"/>
      <c r="AU369" s="203"/>
      <c r="AV369" s="203"/>
      <c r="AW369" s="203"/>
      <c r="AX369" s="203"/>
      <c r="AY369" s="203"/>
      <c r="AZ369" s="203"/>
      <c r="BA369" s="203"/>
      <c r="BB369" s="203"/>
      <c r="BC369" s="203"/>
      <c r="BD369" s="203"/>
      <c r="BE369" s="203"/>
      <c r="BF369" s="203"/>
      <c r="BG369" s="203"/>
      <c r="BH369" s="203"/>
      <c r="BI369" s="203"/>
      <c r="BJ369" s="203"/>
      <c r="BK369" s="203"/>
      <c r="BL369" s="203"/>
      <c r="BM369" s="204">
        <v>1</v>
      </c>
    </row>
    <row r="370" spans="1:65">
      <c r="A370" s="29"/>
      <c r="B370" s="19">
        <v>1</v>
      </c>
      <c r="C370" s="9">
        <v>2</v>
      </c>
      <c r="D370" s="206" t="s">
        <v>96</v>
      </c>
      <c r="E370" s="206" t="s">
        <v>104</v>
      </c>
      <c r="F370" s="206">
        <v>0.24</v>
      </c>
      <c r="G370" s="23">
        <v>0.05</v>
      </c>
      <c r="H370" s="23">
        <v>0.05</v>
      </c>
      <c r="I370" s="23">
        <v>0.08</v>
      </c>
      <c r="J370" s="23">
        <v>0.06</v>
      </c>
      <c r="K370" s="23">
        <v>0.12</v>
      </c>
      <c r="L370" s="23">
        <v>0.11</v>
      </c>
      <c r="M370" s="202"/>
      <c r="N370" s="203"/>
      <c r="O370" s="203"/>
      <c r="P370" s="203"/>
      <c r="Q370" s="203"/>
      <c r="R370" s="203"/>
      <c r="S370" s="203"/>
      <c r="T370" s="203"/>
      <c r="U370" s="203"/>
      <c r="V370" s="203"/>
      <c r="W370" s="203"/>
      <c r="X370" s="203"/>
      <c r="Y370" s="203"/>
      <c r="Z370" s="203"/>
      <c r="AA370" s="203"/>
      <c r="AB370" s="203"/>
      <c r="AC370" s="203"/>
      <c r="AD370" s="203"/>
      <c r="AE370" s="203"/>
      <c r="AF370" s="203"/>
      <c r="AG370" s="203"/>
      <c r="AH370" s="203"/>
      <c r="AI370" s="203"/>
      <c r="AJ370" s="203"/>
      <c r="AK370" s="203"/>
      <c r="AL370" s="203"/>
      <c r="AM370" s="203"/>
      <c r="AN370" s="203"/>
      <c r="AO370" s="203"/>
      <c r="AP370" s="203"/>
      <c r="AQ370" s="203"/>
      <c r="AR370" s="203"/>
      <c r="AS370" s="203"/>
      <c r="AT370" s="203"/>
      <c r="AU370" s="203"/>
      <c r="AV370" s="203"/>
      <c r="AW370" s="203"/>
      <c r="AX370" s="203"/>
      <c r="AY370" s="203"/>
      <c r="AZ370" s="203"/>
      <c r="BA370" s="203"/>
      <c r="BB370" s="203"/>
      <c r="BC370" s="203"/>
      <c r="BD370" s="203"/>
      <c r="BE370" s="203"/>
      <c r="BF370" s="203"/>
      <c r="BG370" s="203"/>
      <c r="BH370" s="203"/>
      <c r="BI370" s="203"/>
      <c r="BJ370" s="203"/>
      <c r="BK370" s="203"/>
      <c r="BL370" s="203"/>
      <c r="BM370" s="204">
        <v>7</v>
      </c>
    </row>
    <row r="371" spans="1:65">
      <c r="A371" s="29"/>
      <c r="B371" s="19">
        <v>1</v>
      </c>
      <c r="C371" s="9">
        <v>3</v>
      </c>
      <c r="D371" s="206" t="s">
        <v>96</v>
      </c>
      <c r="E371" s="206" t="s">
        <v>104</v>
      </c>
      <c r="F371" s="206">
        <v>0.22</v>
      </c>
      <c r="G371" s="23">
        <v>0.05</v>
      </c>
      <c r="H371" s="23">
        <v>7.0000000000000007E-2</v>
      </c>
      <c r="I371" s="23">
        <v>0.09</v>
      </c>
      <c r="J371" s="23">
        <v>7.0000000000000007E-2</v>
      </c>
      <c r="K371" s="23">
        <v>0.11</v>
      </c>
      <c r="L371" s="23">
        <v>0.12</v>
      </c>
      <c r="M371" s="202"/>
      <c r="N371" s="203"/>
      <c r="O371" s="203"/>
      <c r="P371" s="203"/>
      <c r="Q371" s="203"/>
      <c r="R371" s="203"/>
      <c r="S371" s="203"/>
      <c r="T371" s="203"/>
      <c r="U371" s="203"/>
      <c r="V371" s="203"/>
      <c r="W371" s="203"/>
      <c r="X371" s="203"/>
      <c r="Y371" s="203"/>
      <c r="Z371" s="203"/>
      <c r="AA371" s="203"/>
      <c r="AB371" s="203"/>
      <c r="AC371" s="203"/>
      <c r="AD371" s="203"/>
      <c r="AE371" s="203"/>
      <c r="AF371" s="203"/>
      <c r="AG371" s="203"/>
      <c r="AH371" s="203"/>
      <c r="AI371" s="203"/>
      <c r="AJ371" s="203"/>
      <c r="AK371" s="203"/>
      <c r="AL371" s="203"/>
      <c r="AM371" s="203"/>
      <c r="AN371" s="203"/>
      <c r="AO371" s="203"/>
      <c r="AP371" s="203"/>
      <c r="AQ371" s="203"/>
      <c r="AR371" s="203"/>
      <c r="AS371" s="203"/>
      <c r="AT371" s="203"/>
      <c r="AU371" s="203"/>
      <c r="AV371" s="203"/>
      <c r="AW371" s="203"/>
      <c r="AX371" s="203"/>
      <c r="AY371" s="203"/>
      <c r="AZ371" s="203"/>
      <c r="BA371" s="203"/>
      <c r="BB371" s="203"/>
      <c r="BC371" s="203"/>
      <c r="BD371" s="203"/>
      <c r="BE371" s="203"/>
      <c r="BF371" s="203"/>
      <c r="BG371" s="203"/>
      <c r="BH371" s="203"/>
      <c r="BI371" s="203"/>
      <c r="BJ371" s="203"/>
      <c r="BK371" s="203"/>
      <c r="BL371" s="203"/>
      <c r="BM371" s="204">
        <v>16</v>
      </c>
    </row>
    <row r="372" spans="1:65">
      <c r="A372" s="29"/>
      <c r="B372" s="19">
        <v>1</v>
      </c>
      <c r="C372" s="9">
        <v>4</v>
      </c>
      <c r="D372" s="206" t="s">
        <v>96</v>
      </c>
      <c r="E372" s="206" t="s">
        <v>104</v>
      </c>
      <c r="F372" s="206">
        <v>0.23</v>
      </c>
      <c r="G372" s="23">
        <v>0.05</v>
      </c>
      <c r="H372" s="23">
        <v>0.06</v>
      </c>
      <c r="I372" s="23">
        <v>0.08</v>
      </c>
      <c r="J372" s="23">
        <v>0.06</v>
      </c>
      <c r="K372" s="23">
        <v>0.12</v>
      </c>
      <c r="L372" s="23">
        <v>0.13</v>
      </c>
      <c r="M372" s="202"/>
      <c r="N372" s="203"/>
      <c r="O372" s="203"/>
      <c r="P372" s="203"/>
      <c r="Q372" s="203"/>
      <c r="R372" s="203"/>
      <c r="S372" s="203"/>
      <c r="T372" s="203"/>
      <c r="U372" s="203"/>
      <c r="V372" s="203"/>
      <c r="W372" s="203"/>
      <c r="X372" s="203"/>
      <c r="Y372" s="203"/>
      <c r="Z372" s="203"/>
      <c r="AA372" s="203"/>
      <c r="AB372" s="203"/>
      <c r="AC372" s="203"/>
      <c r="AD372" s="203"/>
      <c r="AE372" s="203"/>
      <c r="AF372" s="203"/>
      <c r="AG372" s="203"/>
      <c r="AH372" s="203"/>
      <c r="AI372" s="203"/>
      <c r="AJ372" s="203"/>
      <c r="AK372" s="203"/>
      <c r="AL372" s="203"/>
      <c r="AM372" s="203"/>
      <c r="AN372" s="203"/>
      <c r="AO372" s="203"/>
      <c r="AP372" s="203"/>
      <c r="AQ372" s="203"/>
      <c r="AR372" s="203"/>
      <c r="AS372" s="203"/>
      <c r="AT372" s="203"/>
      <c r="AU372" s="203"/>
      <c r="AV372" s="203"/>
      <c r="AW372" s="203"/>
      <c r="AX372" s="203"/>
      <c r="AY372" s="203"/>
      <c r="AZ372" s="203"/>
      <c r="BA372" s="203"/>
      <c r="BB372" s="203"/>
      <c r="BC372" s="203"/>
      <c r="BD372" s="203"/>
      <c r="BE372" s="203"/>
      <c r="BF372" s="203"/>
      <c r="BG372" s="203"/>
      <c r="BH372" s="203"/>
      <c r="BI372" s="203"/>
      <c r="BJ372" s="203"/>
      <c r="BK372" s="203"/>
      <c r="BL372" s="203"/>
      <c r="BM372" s="204">
        <v>8.2500000000000004E-2</v>
      </c>
    </row>
    <row r="373" spans="1:65">
      <c r="A373" s="29"/>
      <c r="B373" s="19">
        <v>1</v>
      </c>
      <c r="C373" s="9">
        <v>5</v>
      </c>
      <c r="D373" s="206" t="s">
        <v>96</v>
      </c>
      <c r="E373" s="206" t="s">
        <v>104</v>
      </c>
      <c r="F373" s="206">
        <v>0.21</v>
      </c>
      <c r="G373" s="23">
        <v>0.05</v>
      </c>
      <c r="H373" s="23">
        <v>0.06</v>
      </c>
      <c r="I373" s="23">
        <v>0.08</v>
      </c>
      <c r="J373" s="23">
        <v>0.06</v>
      </c>
      <c r="K373" s="23">
        <v>0.11</v>
      </c>
      <c r="L373" s="23">
        <v>0.13</v>
      </c>
      <c r="M373" s="202"/>
      <c r="N373" s="203"/>
      <c r="O373" s="203"/>
      <c r="P373" s="203"/>
      <c r="Q373" s="203"/>
      <c r="R373" s="203"/>
      <c r="S373" s="203"/>
      <c r="T373" s="203"/>
      <c r="U373" s="203"/>
      <c r="V373" s="203"/>
      <c r="W373" s="203"/>
      <c r="X373" s="203"/>
      <c r="Y373" s="203"/>
      <c r="Z373" s="203"/>
      <c r="AA373" s="203"/>
      <c r="AB373" s="203"/>
      <c r="AC373" s="203"/>
      <c r="AD373" s="203"/>
      <c r="AE373" s="203"/>
      <c r="AF373" s="203"/>
      <c r="AG373" s="203"/>
      <c r="AH373" s="203"/>
      <c r="AI373" s="203"/>
      <c r="AJ373" s="203"/>
      <c r="AK373" s="203"/>
      <c r="AL373" s="203"/>
      <c r="AM373" s="203"/>
      <c r="AN373" s="203"/>
      <c r="AO373" s="203"/>
      <c r="AP373" s="203"/>
      <c r="AQ373" s="203"/>
      <c r="AR373" s="203"/>
      <c r="AS373" s="203"/>
      <c r="AT373" s="203"/>
      <c r="AU373" s="203"/>
      <c r="AV373" s="203"/>
      <c r="AW373" s="203"/>
      <c r="AX373" s="203"/>
      <c r="AY373" s="203"/>
      <c r="AZ373" s="203"/>
      <c r="BA373" s="203"/>
      <c r="BB373" s="203"/>
      <c r="BC373" s="203"/>
      <c r="BD373" s="203"/>
      <c r="BE373" s="203"/>
      <c r="BF373" s="203"/>
      <c r="BG373" s="203"/>
      <c r="BH373" s="203"/>
      <c r="BI373" s="203"/>
      <c r="BJ373" s="203"/>
      <c r="BK373" s="203"/>
      <c r="BL373" s="203"/>
      <c r="BM373" s="204">
        <v>13</v>
      </c>
    </row>
    <row r="374" spans="1:65">
      <c r="A374" s="29"/>
      <c r="B374" s="19">
        <v>1</v>
      </c>
      <c r="C374" s="9">
        <v>6</v>
      </c>
      <c r="D374" s="206" t="s">
        <v>96</v>
      </c>
      <c r="E374" s="206" t="s">
        <v>104</v>
      </c>
      <c r="F374" s="206">
        <v>0.22</v>
      </c>
      <c r="G374" s="23">
        <v>0.05</v>
      </c>
      <c r="H374" s="23">
        <v>0.06</v>
      </c>
      <c r="I374" s="23">
        <v>0.08</v>
      </c>
      <c r="J374" s="23">
        <v>7.0000000000000007E-2</v>
      </c>
      <c r="K374" s="23">
        <v>0.12</v>
      </c>
      <c r="L374" s="23">
        <v>0.14000000000000001</v>
      </c>
      <c r="M374" s="202"/>
      <c r="N374" s="203"/>
      <c r="O374" s="203"/>
      <c r="P374" s="203"/>
      <c r="Q374" s="203"/>
      <c r="R374" s="203"/>
      <c r="S374" s="203"/>
      <c r="T374" s="203"/>
      <c r="U374" s="203"/>
      <c r="V374" s="203"/>
      <c r="W374" s="203"/>
      <c r="X374" s="203"/>
      <c r="Y374" s="203"/>
      <c r="Z374" s="203"/>
      <c r="AA374" s="203"/>
      <c r="AB374" s="203"/>
      <c r="AC374" s="203"/>
      <c r="AD374" s="203"/>
      <c r="AE374" s="203"/>
      <c r="AF374" s="203"/>
      <c r="AG374" s="203"/>
      <c r="AH374" s="203"/>
      <c r="AI374" s="203"/>
      <c r="AJ374" s="203"/>
      <c r="AK374" s="203"/>
      <c r="AL374" s="203"/>
      <c r="AM374" s="203"/>
      <c r="AN374" s="203"/>
      <c r="AO374" s="203"/>
      <c r="AP374" s="203"/>
      <c r="AQ374" s="203"/>
      <c r="AR374" s="203"/>
      <c r="AS374" s="203"/>
      <c r="AT374" s="203"/>
      <c r="AU374" s="203"/>
      <c r="AV374" s="203"/>
      <c r="AW374" s="203"/>
      <c r="AX374" s="203"/>
      <c r="AY374" s="203"/>
      <c r="AZ374" s="203"/>
      <c r="BA374" s="203"/>
      <c r="BB374" s="203"/>
      <c r="BC374" s="203"/>
      <c r="BD374" s="203"/>
      <c r="BE374" s="203"/>
      <c r="BF374" s="203"/>
      <c r="BG374" s="203"/>
      <c r="BH374" s="203"/>
      <c r="BI374" s="203"/>
      <c r="BJ374" s="203"/>
      <c r="BK374" s="203"/>
      <c r="BL374" s="203"/>
      <c r="BM374" s="56"/>
    </row>
    <row r="375" spans="1:65">
      <c r="A375" s="29"/>
      <c r="B375" s="20" t="s">
        <v>260</v>
      </c>
      <c r="C375" s="12"/>
      <c r="D375" s="208" t="s">
        <v>687</v>
      </c>
      <c r="E375" s="208" t="s">
        <v>687</v>
      </c>
      <c r="F375" s="208">
        <v>0.22499999999999998</v>
      </c>
      <c r="G375" s="208">
        <v>4.9999999999999996E-2</v>
      </c>
      <c r="H375" s="208">
        <v>0.06</v>
      </c>
      <c r="I375" s="208">
        <v>8.1666666666666679E-2</v>
      </c>
      <c r="J375" s="208">
        <v>6.3333333333333339E-2</v>
      </c>
      <c r="K375" s="208">
        <v>0.11499999999999999</v>
      </c>
      <c r="L375" s="208">
        <v>0.125</v>
      </c>
      <c r="M375" s="202"/>
      <c r="N375" s="203"/>
      <c r="O375" s="203"/>
      <c r="P375" s="203"/>
      <c r="Q375" s="203"/>
      <c r="R375" s="203"/>
      <c r="S375" s="203"/>
      <c r="T375" s="203"/>
      <c r="U375" s="203"/>
      <c r="V375" s="203"/>
      <c r="W375" s="203"/>
      <c r="X375" s="203"/>
      <c r="Y375" s="203"/>
      <c r="Z375" s="203"/>
      <c r="AA375" s="203"/>
      <c r="AB375" s="203"/>
      <c r="AC375" s="203"/>
      <c r="AD375" s="203"/>
      <c r="AE375" s="203"/>
      <c r="AF375" s="203"/>
      <c r="AG375" s="203"/>
      <c r="AH375" s="203"/>
      <c r="AI375" s="203"/>
      <c r="AJ375" s="203"/>
      <c r="AK375" s="203"/>
      <c r="AL375" s="203"/>
      <c r="AM375" s="203"/>
      <c r="AN375" s="203"/>
      <c r="AO375" s="203"/>
      <c r="AP375" s="203"/>
      <c r="AQ375" s="203"/>
      <c r="AR375" s="203"/>
      <c r="AS375" s="203"/>
      <c r="AT375" s="203"/>
      <c r="AU375" s="203"/>
      <c r="AV375" s="203"/>
      <c r="AW375" s="203"/>
      <c r="AX375" s="203"/>
      <c r="AY375" s="203"/>
      <c r="AZ375" s="203"/>
      <c r="BA375" s="203"/>
      <c r="BB375" s="203"/>
      <c r="BC375" s="203"/>
      <c r="BD375" s="203"/>
      <c r="BE375" s="203"/>
      <c r="BF375" s="203"/>
      <c r="BG375" s="203"/>
      <c r="BH375" s="203"/>
      <c r="BI375" s="203"/>
      <c r="BJ375" s="203"/>
      <c r="BK375" s="203"/>
      <c r="BL375" s="203"/>
      <c r="BM375" s="56"/>
    </row>
    <row r="376" spans="1:65">
      <c r="A376" s="29"/>
      <c r="B376" s="3" t="s">
        <v>261</v>
      </c>
      <c r="C376" s="28"/>
      <c r="D376" s="23" t="s">
        <v>687</v>
      </c>
      <c r="E376" s="23" t="s">
        <v>687</v>
      </c>
      <c r="F376" s="23">
        <v>0.22500000000000001</v>
      </c>
      <c r="G376" s="23">
        <v>0.05</v>
      </c>
      <c r="H376" s="23">
        <v>0.06</v>
      </c>
      <c r="I376" s="23">
        <v>0.08</v>
      </c>
      <c r="J376" s="23">
        <v>0.06</v>
      </c>
      <c r="K376" s="23">
        <v>0.11499999999999999</v>
      </c>
      <c r="L376" s="23">
        <v>0.125</v>
      </c>
      <c r="M376" s="202"/>
      <c r="N376" s="203"/>
      <c r="O376" s="203"/>
      <c r="P376" s="203"/>
      <c r="Q376" s="203"/>
      <c r="R376" s="203"/>
      <c r="S376" s="203"/>
      <c r="T376" s="203"/>
      <c r="U376" s="203"/>
      <c r="V376" s="203"/>
      <c r="W376" s="203"/>
      <c r="X376" s="203"/>
      <c r="Y376" s="203"/>
      <c r="Z376" s="203"/>
      <c r="AA376" s="203"/>
      <c r="AB376" s="203"/>
      <c r="AC376" s="203"/>
      <c r="AD376" s="203"/>
      <c r="AE376" s="203"/>
      <c r="AF376" s="203"/>
      <c r="AG376" s="203"/>
      <c r="AH376" s="203"/>
      <c r="AI376" s="203"/>
      <c r="AJ376" s="203"/>
      <c r="AK376" s="203"/>
      <c r="AL376" s="203"/>
      <c r="AM376" s="203"/>
      <c r="AN376" s="203"/>
      <c r="AO376" s="203"/>
      <c r="AP376" s="203"/>
      <c r="AQ376" s="203"/>
      <c r="AR376" s="203"/>
      <c r="AS376" s="203"/>
      <c r="AT376" s="203"/>
      <c r="AU376" s="203"/>
      <c r="AV376" s="203"/>
      <c r="AW376" s="203"/>
      <c r="AX376" s="203"/>
      <c r="AY376" s="203"/>
      <c r="AZ376" s="203"/>
      <c r="BA376" s="203"/>
      <c r="BB376" s="203"/>
      <c r="BC376" s="203"/>
      <c r="BD376" s="203"/>
      <c r="BE376" s="203"/>
      <c r="BF376" s="203"/>
      <c r="BG376" s="203"/>
      <c r="BH376" s="203"/>
      <c r="BI376" s="203"/>
      <c r="BJ376" s="203"/>
      <c r="BK376" s="203"/>
      <c r="BL376" s="203"/>
      <c r="BM376" s="56"/>
    </row>
    <row r="377" spans="1:65">
      <c r="A377" s="29"/>
      <c r="B377" s="3" t="s">
        <v>262</v>
      </c>
      <c r="C377" s="28"/>
      <c r="D377" s="23" t="s">
        <v>687</v>
      </c>
      <c r="E377" s="23" t="s">
        <v>687</v>
      </c>
      <c r="F377" s="23">
        <v>1.0488088481701517E-2</v>
      </c>
      <c r="G377" s="23">
        <v>7.6011774306101464E-18</v>
      </c>
      <c r="H377" s="23">
        <v>6.3245553203367597E-3</v>
      </c>
      <c r="I377" s="23">
        <v>4.0824829046386289E-3</v>
      </c>
      <c r="J377" s="23">
        <v>5.1639777949432268E-3</v>
      </c>
      <c r="K377" s="23">
        <v>5.4772255750516587E-3</v>
      </c>
      <c r="L377" s="23">
        <v>1.0488088481701522E-2</v>
      </c>
      <c r="M377" s="202"/>
      <c r="N377" s="203"/>
      <c r="O377" s="203"/>
      <c r="P377" s="203"/>
      <c r="Q377" s="203"/>
      <c r="R377" s="203"/>
      <c r="S377" s="203"/>
      <c r="T377" s="203"/>
      <c r="U377" s="203"/>
      <c r="V377" s="203"/>
      <c r="W377" s="203"/>
      <c r="X377" s="203"/>
      <c r="Y377" s="203"/>
      <c r="Z377" s="203"/>
      <c r="AA377" s="203"/>
      <c r="AB377" s="203"/>
      <c r="AC377" s="203"/>
      <c r="AD377" s="203"/>
      <c r="AE377" s="203"/>
      <c r="AF377" s="203"/>
      <c r="AG377" s="203"/>
      <c r="AH377" s="203"/>
      <c r="AI377" s="203"/>
      <c r="AJ377" s="203"/>
      <c r="AK377" s="203"/>
      <c r="AL377" s="203"/>
      <c r="AM377" s="203"/>
      <c r="AN377" s="203"/>
      <c r="AO377" s="203"/>
      <c r="AP377" s="203"/>
      <c r="AQ377" s="203"/>
      <c r="AR377" s="203"/>
      <c r="AS377" s="203"/>
      <c r="AT377" s="203"/>
      <c r="AU377" s="203"/>
      <c r="AV377" s="203"/>
      <c r="AW377" s="203"/>
      <c r="AX377" s="203"/>
      <c r="AY377" s="203"/>
      <c r="AZ377" s="203"/>
      <c r="BA377" s="203"/>
      <c r="BB377" s="203"/>
      <c r="BC377" s="203"/>
      <c r="BD377" s="203"/>
      <c r="BE377" s="203"/>
      <c r="BF377" s="203"/>
      <c r="BG377" s="203"/>
      <c r="BH377" s="203"/>
      <c r="BI377" s="203"/>
      <c r="BJ377" s="203"/>
      <c r="BK377" s="203"/>
      <c r="BL377" s="203"/>
      <c r="BM377" s="56"/>
    </row>
    <row r="378" spans="1:65">
      <c r="A378" s="29"/>
      <c r="B378" s="3" t="s">
        <v>86</v>
      </c>
      <c r="C378" s="28"/>
      <c r="D378" s="13" t="s">
        <v>687</v>
      </c>
      <c r="E378" s="13" t="s">
        <v>687</v>
      </c>
      <c r="F378" s="13">
        <v>4.6613726585340076E-2</v>
      </c>
      <c r="G378" s="13">
        <v>1.5202354861220294E-16</v>
      </c>
      <c r="H378" s="13">
        <v>0.105409255338946</v>
      </c>
      <c r="I378" s="13">
        <v>4.9989586587411775E-2</v>
      </c>
      <c r="J378" s="13">
        <v>8.1536491499103581E-2</v>
      </c>
      <c r="K378" s="13">
        <v>4.7628048478710078E-2</v>
      </c>
      <c r="L378" s="13">
        <v>8.3904707853612176E-2</v>
      </c>
      <c r="M378" s="149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29"/>
      <c r="B379" s="3" t="s">
        <v>263</v>
      </c>
      <c r="C379" s="28"/>
      <c r="D379" s="13" t="s">
        <v>687</v>
      </c>
      <c r="E379" s="13" t="s">
        <v>687</v>
      </c>
      <c r="F379" s="13">
        <v>1.7272727272727271</v>
      </c>
      <c r="G379" s="13">
        <v>-0.39393939393939403</v>
      </c>
      <c r="H379" s="13">
        <v>-0.27272727272727282</v>
      </c>
      <c r="I379" s="13">
        <v>-1.0101010101009944E-2</v>
      </c>
      <c r="J379" s="13">
        <v>-0.23232323232323226</v>
      </c>
      <c r="K379" s="13">
        <v>0.39393939393939381</v>
      </c>
      <c r="L379" s="13">
        <v>0.51515151515151514</v>
      </c>
      <c r="M379" s="149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29"/>
      <c r="B380" s="45" t="s">
        <v>264</v>
      </c>
      <c r="C380" s="46"/>
      <c r="D380" s="44">
        <v>0.39</v>
      </c>
      <c r="E380" s="44">
        <v>0.67</v>
      </c>
      <c r="F380" s="44">
        <v>3.05</v>
      </c>
      <c r="G380" s="44">
        <v>0.67</v>
      </c>
      <c r="H380" s="44">
        <v>0.46</v>
      </c>
      <c r="I380" s="44">
        <v>0</v>
      </c>
      <c r="J380" s="44">
        <v>0.39</v>
      </c>
      <c r="K380" s="44">
        <v>0.71</v>
      </c>
      <c r="L380" s="44">
        <v>0.92</v>
      </c>
      <c r="M380" s="149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B381" s="3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BM381" s="55"/>
    </row>
    <row r="382" spans="1:65" ht="15">
      <c r="B382" s="8" t="s">
        <v>567</v>
      </c>
      <c r="BM382" s="27" t="s">
        <v>66</v>
      </c>
    </row>
    <row r="383" spans="1:65" ht="15">
      <c r="A383" s="24" t="s">
        <v>8</v>
      </c>
      <c r="B383" s="18" t="s">
        <v>110</v>
      </c>
      <c r="C383" s="15" t="s">
        <v>111</v>
      </c>
      <c r="D383" s="16" t="s">
        <v>229</v>
      </c>
      <c r="E383" s="17" t="s">
        <v>229</v>
      </c>
      <c r="F383" s="17" t="s">
        <v>229</v>
      </c>
      <c r="G383" s="17" t="s">
        <v>229</v>
      </c>
      <c r="H383" s="17" t="s">
        <v>229</v>
      </c>
      <c r="I383" s="17" t="s">
        <v>229</v>
      </c>
      <c r="J383" s="17" t="s">
        <v>229</v>
      </c>
      <c r="K383" s="17" t="s">
        <v>229</v>
      </c>
      <c r="L383" s="17" t="s">
        <v>229</v>
      </c>
      <c r="M383" s="17" t="s">
        <v>229</v>
      </c>
      <c r="N383" s="17" t="s">
        <v>229</v>
      </c>
      <c r="O383" s="17" t="s">
        <v>229</v>
      </c>
      <c r="P383" s="149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7">
        <v>1</v>
      </c>
    </row>
    <row r="384" spans="1:65">
      <c r="A384" s="29"/>
      <c r="B384" s="19" t="s">
        <v>230</v>
      </c>
      <c r="C384" s="9" t="s">
        <v>230</v>
      </c>
      <c r="D384" s="147" t="s">
        <v>233</v>
      </c>
      <c r="E384" s="148" t="s">
        <v>234</v>
      </c>
      <c r="F384" s="148" t="s">
        <v>238</v>
      </c>
      <c r="G384" s="148" t="s">
        <v>239</v>
      </c>
      <c r="H384" s="148" t="s">
        <v>240</v>
      </c>
      <c r="I384" s="148" t="s">
        <v>241</v>
      </c>
      <c r="J384" s="148" t="s">
        <v>242</v>
      </c>
      <c r="K384" s="148" t="s">
        <v>243</v>
      </c>
      <c r="L384" s="148" t="s">
        <v>244</v>
      </c>
      <c r="M384" s="148" t="s">
        <v>245</v>
      </c>
      <c r="N384" s="148" t="s">
        <v>247</v>
      </c>
      <c r="O384" s="148" t="s">
        <v>284</v>
      </c>
      <c r="P384" s="149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7" t="s">
        <v>3</v>
      </c>
    </row>
    <row r="385" spans="1:65">
      <c r="A385" s="29"/>
      <c r="B385" s="19"/>
      <c r="C385" s="9"/>
      <c r="D385" s="10" t="s">
        <v>287</v>
      </c>
      <c r="E385" s="11" t="s">
        <v>287</v>
      </c>
      <c r="F385" s="11" t="s">
        <v>317</v>
      </c>
      <c r="G385" s="11" t="s">
        <v>287</v>
      </c>
      <c r="H385" s="11" t="s">
        <v>287</v>
      </c>
      <c r="I385" s="11" t="s">
        <v>287</v>
      </c>
      <c r="J385" s="11" t="s">
        <v>287</v>
      </c>
      <c r="K385" s="11" t="s">
        <v>287</v>
      </c>
      <c r="L385" s="11" t="s">
        <v>287</v>
      </c>
      <c r="M385" s="11" t="s">
        <v>317</v>
      </c>
      <c r="N385" s="11" t="s">
        <v>317</v>
      </c>
      <c r="O385" s="11" t="s">
        <v>317</v>
      </c>
      <c r="P385" s="149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7">
        <v>2</v>
      </c>
    </row>
    <row r="386" spans="1:65">
      <c r="A386" s="29"/>
      <c r="B386" s="19"/>
      <c r="C386" s="9"/>
      <c r="D386" s="25" t="s">
        <v>318</v>
      </c>
      <c r="E386" s="25" t="s">
        <v>319</v>
      </c>
      <c r="F386" s="25" t="s">
        <v>320</v>
      </c>
      <c r="G386" s="25" t="s">
        <v>320</v>
      </c>
      <c r="H386" s="25" t="s">
        <v>320</v>
      </c>
      <c r="I386" s="25" t="s">
        <v>320</v>
      </c>
      <c r="J386" s="25" t="s">
        <v>320</v>
      </c>
      <c r="K386" s="25" t="s">
        <v>320</v>
      </c>
      <c r="L386" s="25" t="s">
        <v>320</v>
      </c>
      <c r="M386" s="25" t="s">
        <v>318</v>
      </c>
      <c r="N386" s="25" t="s">
        <v>318</v>
      </c>
      <c r="O386" s="25" t="s">
        <v>321</v>
      </c>
      <c r="P386" s="149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7">
        <v>3</v>
      </c>
    </row>
    <row r="387" spans="1:65">
      <c r="A387" s="29"/>
      <c r="B387" s="18">
        <v>1</v>
      </c>
      <c r="C387" s="14">
        <v>1</v>
      </c>
      <c r="D387" s="21">
        <v>0.36</v>
      </c>
      <c r="E387" s="21">
        <v>0.34276833759072811</v>
      </c>
      <c r="F387" s="143" t="s">
        <v>104</v>
      </c>
      <c r="G387" s="21">
        <v>0.36</v>
      </c>
      <c r="H387" s="21">
        <v>0.39</v>
      </c>
      <c r="I387" s="21">
        <v>0.38</v>
      </c>
      <c r="J387" s="21">
        <v>0.37</v>
      </c>
      <c r="K387" s="21">
        <v>0.39</v>
      </c>
      <c r="L387" s="21">
        <v>0.39</v>
      </c>
      <c r="M387" s="21">
        <v>0.42276963264</v>
      </c>
      <c r="N387" s="21">
        <v>0.28999999999999998</v>
      </c>
      <c r="O387" s="21">
        <v>0.4</v>
      </c>
      <c r="P387" s="149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7">
        <v>1</v>
      </c>
    </row>
    <row r="388" spans="1:65">
      <c r="A388" s="29"/>
      <c r="B388" s="19">
        <v>1</v>
      </c>
      <c r="C388" s="9">
        <v>2</v>
      </c>
      <c r="D388" s="11">
        <v>0.35</v>
      </c>
      <c r="E388" s="11">
        <v>0.34537738699576864</v>
      </c>
      <c r="F388" s="144" t="s">
        <v>104</v>
      </c>
      <c r="G388" s="11">
        <v>0.34</v>
      </c>
      <c r="H388" s="11">
        <v>0.37</v>
      </c>
      <c r="I388" s="11">
        <v>0.38</v>
      </c>
      <c r="J388" s="11">
        <v>0.36</v>
      </c>
      <c r="K388" s="11">
        <v>0.35</v>
      </c>
      <c r="L388" s="11">
        <v>0.39</v>
      </c>
      <c r="M388" s="11">
        <v>0.41225206685999999</v>
      </c>
      <c r="N388" s="11">
        <v>0.32</v>
      </c>
      <c r="O388" s="11">
        <v>0.37</v>
      </c>
      <c r="P388" s="149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7">
        <v>22</v>
      </c>
    </row>
    <row r="389" spans="1:65">
      <c r="A389" s="29"/>
      <c r="B389" s="19">
        <v>1</v>
      </c>
      <c r="C389" s="9">
        <v>3</v>
      </c>
      <c r="D389" s="11">
        <v>0.36</v>
      </c>
      <c r="E389" s="11">
        <v>0.35512460940502111</v>
      </c>
      <c r="F389" s="144" t="s">
        <v>104</v>
      </c>
      <c r="G389" s="11">
        <v>0.38</v>
      </c>
      <c r="H389" s="11">
        <v>0.36</v>
      </c>
      <c r="I389" s="11">
        <v>0.37</v>
      </c>
      <c r="J389" s="11">
        <v>0.36</v>
      </c>
      <c r="K389" s="11">
        <v>0.39</v>
      </c>
      <c r="L389" s="11">
        <v>0.41</v>
      </c>
      <c r="M389" s="11">
        <v>0.41548394705999997</v>
      </c>
      <c r="N389" s="11">
        <v>0.28000000000000003</v>
      </c>
      <c r="O389" s="11">
        <v>0.34</v>
      </c>
      <c r="P389" s="149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7">
        <v>16</v>
      </c>
    </row>
    <row r="390" spans="1:65">
      <c r="A390" s="29"/>
      <c r="B390" s="19">
        <v>1</v>
      </c>
      <c r="C390" s="9">
        <v>4</v>
      </c>
      <c r="D390" s="11">
        <v>0.37</v>
      </c>
      <c r="E390" s="11">
        <v>0.37107223565497616</v>
      </c>
      <c r="F390" s="144" t="s">
        <v>104</v>
      </c>
      <c r="G390" s="11">
        <v>0.34</v>
      </c>
      <c r="H390" s="11">
        <v>0.37</v>
      </c>
      <c r="I390" s="11">
        <v>0.37</v>
      </c>
      <c r="J390" s="11">
        <v>0.33</v>
      </c>
      <c r="K390" s="11">
        <v>0.37</v>
      </c>
      <c r="L390" s="11">
        <v>0.42</v>
      </c>
      <c r="M390" s="11">
        <v>0.42520517129999996</v>
      </c>
      <c r="N390" s="11">
        <v>0.33</v>
      </c>
      <c r="O390" s="11">
        <v>0.42</v>
      </c>
      <c r="P390" s="149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7">
        <v>0.37184765709051976</v>
      </c>
    </row>
    <row r="391" spans="1:65">
      <c r="A391" s="29"/>
      <c r="B391" s="19">
        <v>1</v>
      </c>
      <c r="C391" s="9">
        <v>5</v>
      </c>
      <c r="D391" s="11">
        <v>0.38</v>
      </c>
      <c r="E391" s="11">
        <v>0.3622714401350311</v>
      </c>
      <c r="F391" s="144" t="s">
        <v>104</v>
      </c>
      <c r="G391" s="11">
        <v>0.37</v>
      </c>
      <c r="H391" s="11">
        <v>0.37</v>
      </c>
      <c r="I391" s="11">
        <v>0.37</v>
      </c>
      <c r="J391" s="11">
        <v>0.34</v>
      </c>
      <c r="K391" s="11">
        <v>0.37</v>
      </c>
      <c r="L391" s="11">
        <v>0.38</v>
      </c>
      <c r="M391" s="11">
        <v>0.41224849379999995</v>
      </c>
      <c r="N391" s="11">
        <v>0.33</v>
      </c>
      <c r="O391" s="11">
        <v>0.45</v>
      </c>
      <c r="P391" s="149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7">
        <v>91</v>
      </c>
    </row>
    <row r="392" spans="1:65">
      <c r="A392" s="29"/>
      <c r="B392" s="19">
        <v>1</v>
      </c>
      <c r="C392" s="9">
        <v>6</v>
      </c>
      <c r="D392" s="11">
        <v>0.39</v>
      </c>
      <c r="E392" s="11">
        <v>0.35580101857277452</v>
      </c>
      <c r="F392" s="144">
        <v>0.1</v>
      </c>
      <c r="G392" s="11">
        <v>0.37</v>
      </c>
      <c r="H392" s="11">
        <v>0.39</v>
      </c>
      <c r="I392" s="11">
        <v>0.38</v>
      </c>
      <c r="J392" s="11">
        <v>0.36</v>
      </c>
      <c r="K392" s="11">
        <v>0.38</v>
      </c>
      <c r="L392" s="11">
        <v>0.4</v>
      </c>
      <c r="M392" s="11">
        <v>0.42557102795999996</v>
      </c>
      <c r="N392" s="11">
        <v>0.34</v>
      </c>
      <c r="O392" s="145">
        <v>0.48</v>
      </c>
      <c r="P392" s="149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5"/>
    </row>
    <row r="393" spans="1:65">
      <c r="A393" s="29"/>
      <c r="B393" s="20" t="s">
        <v>260</v>
      </c>
      <c r="C393" s="12"/>
      <c r="D393" s="22">
        <v>0.36833333333333335</v>
      </c>
      <c r="E393" s="22">
        <v>0.35540250472571661</v>
      </c>
      <c r="F393" s="22">
        <v>0.1</v>
      </c>
      <c r="G393" s="22">
        <v>0.36000000000000004</v>
      </c>
      <c r="H393" s="22">
        <v>0.37500000000000006</v>
      </c>
      <c r="I393" s="22">
        <v>0.375</v>
      </c>
      <c r="J393" s="22">
        <v>0.35333333333333333</v>
      </c>
      <c r="K393" s="22">
        <v>0.375</v>
      </c>
      <c r="L393" s="22">
        <v>0.39833333333333326</v>
      </c>
      <c r="M393" s="22">
        <v>0.41892172326999993</v>
      </c>
      <c r="N393" s="22">
        <v>0.315</v>
      </c>
      <c r="O393" s="22">
        <v>0.41</v>
      </c>
      <c r="P393" s="149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5"/>
    </row>
    <row r="394" spans="1:65">
      <c r="A394" s="29"/>
      <c r="B394" s="3" t="s">
        <v>261</v>
      </c>
      <c r="C394" s="28"/>
      <c r="D394" s="11">
        <v>0.36499999999999999</v>
      </c>
      <c r="E394" s="11">
        <v>0.35546281398889779</v>
      </c>
      <c r="F394" s="11">
        <v>0.1</v>
      </c>
      <c r="G394" s="11">
        <v>0.36499999999999999</v>
      </c>
      <c r="H394" s="11">
        <v>0.37</v>
      </c>
      <c r="I394" s="11">
        <v>0.375</v>
      </c>
      <c r="J394" s="11">
        <v>0.36</v>
      </c>
      <c r="K394" s="11">
        <v>0.375</v>
      </c>
      <c r="L394" s="11">
        <v>0.39500000000000002</v>
      </c>
      <c r="M394" s="11">
        <v>0.41912678984999996</v>
      </c>
      <c r="N394" s="11">
        <v>0.32500000000000001</v>
      </c>
      <c r="O394" s="11">
        <v>0.41000000000000003</v>
      </c>
      <c r="P394" s="149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5"/>
    </row>
    <row r="395" spans="1:65">
      <c r="A395" s="29"/>
      <c r="B395" s="3" t="s">
        <v>262</v>
      </c>
      <c r="C395" s="28"/>
      <c r="D395" s="23">
        <v>1.4719601443879758E-2</v>
      </c>
      <c r="E395" s="23">
        <v>1.0517451638514242E-2</v>
      </c>
      <c r="F395" s="23" t="s">
        <v>687</v>
      </c>
      <c r="G395" s="23">
        <v>1.6733200530681499E-2</v>
      </c>
      <c r="H395" s="23">
        <v>1.2247448713915901E-2</v>
      </c>
      <c r="I395" s="23">
        <v>5.4772255750516656E-3</v>
      </c>
      <c r="J395" s="23">
        <v>1.5055453054181605E-2</v>
      </c>
      <c r="K395" s="23">
        <v>1.5165750888103116E-2</v>
      </c>
      <c r="L395" s="23">
        <v>1.4719601443879732E-2</v>
      </c>
      <c r="M395" s="23">
        <v>6.3140477030613771E-3</v>
      </c>
      <c r="N395" s="23">
        <v>2.4289915602982243E-2</v>
      </c>
      <c r="O395" s="23">
        <v>5.1380930314660712E-2</v>
      </c>
      <c r="P395" s="202"/>
      <c r="Q395" s="203"/>
      <c r="R395" s="203"/>
      <c r="S395" s="203"/>
      <c r="T395" s="203"/>
      <c r="U395" s="203"/>
      <c r="V395" s="203"/>
      <c r="W395" s="203"/>
      <c r="X395" s="203"/>
      <c r="Y395" s="203"/>
      <c r="Z395" s="203"/>
      <c r="AA395" s="203"/>
      <c r="AB395" s="203"/>
      <c r="AC395" s="203"/>
      <c r="AD395" s="203"/>
      <c r="AE395" s="203"/>
      <c r="AF395" s="203"/>
      <c r="AG395" s="203"/>
      <c r="AH395" s="203"/>
      <c r="AI395" s="203"/>
      <c r="AJ395" s="203"/>
      <c r="AK395" s="203"/>
      <c r="AL395" s="203"/>
      <c r="AM395" s="203"/>
      <c r="AN395" s="203"/>
      <c r="AO395" s="203"/>
      <c r="AP395" s="203"/>
      <c r="AQ395" s="203"/>
      <c r="AR395" s="203"/>
      <c r="AS395" s="203"/>
      <c r="AT395" s="203"/>
      <c r="AU395" s="203"/>
      <c r="AV395" s="203"/>
      <c r="AW395" s="203"/>
      <c r="AX395" s="203"/>
      <c r="AY395" s="203"/>
      <c r="AZ395" s="203"/>
      <c r="BA395" s="203"/>
      <c r="BB395" s="203"/>
      <c r="BC395" s="203"/>
      <c r="BD395" s="203"/>
      <c r="BE395" s="203"/>
      <c r="BF395" s="203"/>
      <c r="BG395" s="203"/>
      <c r="BH395" s="203"/>
      <c r="BI395" s="203"/>
      <c r="BJ395" s="203"/>
      <c r="BK395" s="203"/>
      <c r="BL395" s="203"/>
      <c r="BM395" s="56"/>
    </row>
    <row r="396" spans="1:65">
      <c r="A396" s="29"/>
      <c r="B396" s="3" t="s">
        <v>86</v>
      </c>
      <c r="C396" s="28"/>
      <c r="D396" s="13">
        <v>3.9962718852162238E-2</v>
      </c>
      <c r="E396" s="13">
        <v>2.9593071232379552E-2</v>
      </c>
      <c r="F396" s="13" t="s">
        <v>687</v>
      </c>
      <c r="G396" s="13">
        <v>4.6481112585226379E-2</v>
      </c>
      <c r="H396" s="13">
        <v>3.2659863237109066E-2</v>
      </c>
      <c r="I396" s="13">
        <v>1.4605934866804442E-2</v>
      </c>
      <c r="J396" s="13">
        <v>4.2609772794853597E-2</v>
      </c>
      <c r="K396" s="13">
        <v>4.0442002368274978E-2</v>
      </c>
      <c r="L396" s="13">
        <v>3.6952974336099752E-2</v>
      </c>
      <c r="M396" s="13">
        <v>1.5072142007283542E-2</v>
      </c>
      <c r="N396" s="13">
        <v>7.7110843184070618E-2</v>
      </c>
      <c r="O396" s="13">
        <v>0.12531934223087979</v>
      </c>
      <c r="P396" s="149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29"/>
      <c r="B397" s="3" t="s">
        <v>263</v>
      </c>
      <c r="C397" s="28"/>
      <c r="D397" s="13">
        <v>-9.4509772757043198E-3</v>
      </c>
      <c r="E397" s="13">
        <v>-4.422551023576804E-2</v>
      </c>
      <c r="F397" s="13">
        <v>-0.73107266351376587</v>
      </c>
      <c r="G397" s="13">
        <v>-3.1861588649557127E-2</v>
      </c>
      <c r="H397" s="13">
        <v>8.47751182337797E-3</v>
      </c>
      <c r="I397" s="13">
        <v>8.47751182337797E-3</v>
      </c>
      <c r="J397" s="13">
        <v>-4.9790077748639527E-2</v>
      </c>
      <c r="K397" s="13">
        <v>8.47751182337797E-3</v>
      </c>
      <c r="L397" s="13">
        <v>7.1227223670165651E-2</v>
      </c>
      <c r="M397" s="13">
        <v>0.12659503235224312</v>
      </c>
      <c r="N397" s="13">
        <v>-0.15287889006836253</v>
      </c>
      <c r="O397" s="13">
        <v>0.10260207959355983</v>
      </c>
      <c r="P397" s="149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29"/>
      <c r="B398" s="45" t="s">
        <v>264</v>
      </c>
      <c r="C398" s="46"/>
      <c r="D398" s="44">
        <v>0.23</v>
      </c>
      <c r="E398" s="44">
        <v>0.67</v>
      </c>
      <c r="F398" s="44" t="s">
        <v>265</v>
      </c>
      <c r="G398" s="44">
        <v>0.52</v>
      </c>
      <c r="H398" s="44">
        <v>0</v>
      </c>
      <c r="I398" s="44">
        <v>0</v>
      </c>
      <c r="J398" s="44">
        <v>0.75</v>
      </c>
      <c r="K398" s="44">
        <v>0</v>
      </c>
      <c r="L398" s="44">
        <v>0.8</v>
      </c>
      <c r="M398" s="44">
        <v>1.51</v>
      </c>
      <c r="N398" s="44">
        <v>2.06</v>
      </c>
      <c r="O398" s="44">
        <v>1.2</v>
      </c>
      <c r="P398" s="149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B399" s="30" t="s">
        <v>324</v>
      </c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BM399" s="55"/>
    </row>
    <row r="400" spans="1:65">
      <c r="BM400" s="55"/>
    </row>
    <row r="401" spans="1:65" ht="15">
      <c r="B401" s="8" t="s">
        <v>568</v>
      </c>
      <c r="BM401" s="27" t="s">
        <v>66</v>
      </c>
    </row>
    <row r="402" spans="1:65" ht="15">
      <c r="A402" s="24" t="s">
        <v>53</v>
      </c>
      <c r="B402" s="18" t="s">
        <v>110</v>
      </c>
      <c r="C402" s="15" t="s">
        <v>111</v>
      </c>
      <c r="D402" s="16" t="s">
        <v>229</v>
      </c>
      <c r="E402" s="17" t="s">
        <v>229</v>
      </c>
      <c r="F402" s="17" t="s">
        <v>229</v>
      </c>
      <c r="G402" s="17" t="s">
        <v>229</v>
      </c>
      <c r="H402" s="17" t="s">
        <v>229</v>
      </c>
      <c r="I402" s="17" t="s">
        <v>229</v>
      </c>
      <c r="J402" s="17" t="s">
        <v>229</v>
      </c>
      <c r="K402" s="17" t="s">
        <v>229</v>
      </c>
      <c r="L402" s="17" t="s">
        <v>229</v>
      </c>
      <c r="M402" s="17" t="s">
        <v>229</v>
      </c>
      <c r="N402" s="17" t="s">
        <v>229</v>
      </c>
      <c r="O402" s="17" t="s">
        <v>229</v>
      </c>
      <c r="P402" s="17" t="s">
        <v>229</v>
      </c>
      <c r="Q402" s="17" t="s">
        <v>229</v>
      </c>
      <c r="R402" s="17" t="s">
        <v>229</v>
      </c>
      <c r="S402" s="149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7">
        <v>1</v>
      </c>
    </row>
    <row r="403" spans="1:65">
      <c r="A403" s="29"/>
      <c r="B403" s="19" t="s">
        <v>230</v>
      </c>
      <c r="C403" s="9" t="s">
        <v>230</v>
      </c>
      <c r="D403" s="147" t="s">
        <v>234</v>
      </c>
      <c r="E403" s="148" t="s">
        <v>238</v>
      </c>
      <c r="F403" s="148" t="s">
        <v>239</v>
      </c>
      <c r="G403" s="148" t="s">
        <v>240</v>
      </c>
      <c r="H403" s="148" t="s">
        <v>241</v>
      </c>
      <c r="I403" s="148" t="s">
        <v>242</v>
      </c>
      <c r="J403" s="148" t="s">
        <v>243</v>
      </c>
      <c r="K403" s="148" t="s">
        <v>244</v>
      </c>
      <c r="L403" s="148" t="s">
        <v>245</v>
      </c>
      <c r="M403" s="148" t="s">
        <v>246</v>
      </c>
      <c r="N403" s="148" t="s">
        <v>248</v>
      </c>
      <c r="O403" s="148" t="s">
        <v>250</v>
      </c>
      <c r="P403" s="148" t="s">
        <v>284</v>
      </c>
      <c r="Q403" s="148" t="s">
        <v>253</v>
      </c>
      <c r="R403" s="148" t="s">
        <v>254</v>
      </c>
      <c r="S403" s="149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7" t="s">
        <v>3</v>
      </c>
    </row>
    <row r="404" spans="1:65">
      <c r="A404" s="29"/>
      <c r="B404" s="19"/>
      <c r="C404" s="9"/>
      <c r="D404" s="10" t="s">
        <v>287</v>
      </c>
      <c r="E404" s="11" t="s">
        <v>317</v>
      </c>
      <c r="F404" s="11" t="s">
        <v>287</v>
      </c>
      <c r="G404" s="11" t="s">
        <v>287</v>
      </c>
      <c r="H404" s="11" t="s">
        <v>287</v>
      </c>
      <c r="I404" s="11" t="s">
        <v>287</v>
      </c>
      <c r="J404" s="11" t="s">
        <v>287</v>
      </c>
      <c r="K404" s="11" t="s">
        <v>287</v>
      </c>
      <c r="L404" s="11" t="s">
        <v>317</v>
      </c>
      <c r="M404" s="11" t="s">
        <v>317</v>
      </c>
      <c r="N404" s="11" t="s">
        <v>287</v>
      </c>
      <c r="O404" s="11" t="s">
        <v>287</v>
      </c>
      <c r="P404" s="11" t="s">
        <v>317</v>
      </c>
      <c r="Q404" s="11" t="s">
        <v>288</v>
      </c>
      <c r="R404" s="11" t="s">
        <v>287</v>
      </c>
      <c r="S404" s="149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7">
        <v>2</v>
      </c>
    </row>
    <row r="405" spans="1:65">
      <c r="A405" s="29"/>
      <c r="B405" s="19"/>
      <c r="C405" s="9"/>
      <c r="D405" s="25" t="s">
        <v>319</v>
      </c>
      <c r="E405" s="25" t="s">
        <v>320</v>
      </c>
      <c r="F405" s="25" t="s">
        <v>320</v>
      </c>
      <c r="G405" s="25" t="s">
        <v>320</v>
      </c>
      <c r="H405" s="25" t="s">
        <v>320</v>
      </c>
      <c r="I405" s="25" t="s">
        <v>320</v>
      </c>
      <c r="J405" s="25" t="s">
        <v>320</v>
      </c>
      <c r="K405" s="25" t="s">
        <v>320</v>
      </c>
      <c r="L405" s="25" t="s">
        <v>318</v>
      </c>
      <c r="M405" s="25" t="s">
        <v>320</v>
      </c>
      <c r="N405" s="25" t="s">
        <v>320</v>
      </c>
      <c r="O405" s="25" t="s">
        <v>290</v>
      </c>
      <c r="P405" s="25" t="s">
        <v>321</v>
      </c>
      <c r="Q405" s="25" t="s">
        <v>318</v>
      </c>
      <c r="R405" s="25" t="s">
        <v>259</v>
      </c>
      <c r="S405" s="149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7">
        <v>2</v>
      </c>
    </row>
    <row r="406" spans="1:65">
      <c r="A406" s="29"/>
      <c r="B406" s="18">
        <v>1</v>
      </c>
      <c r="C406" s="14">
        <v>1</v>
      </c>
      <c r="D406" s="143" t="s">
        <v>101</v>
      </c>
      <c r="E406" s="21">
        <v>0.13</v>
      </c>
      <c r="F406" s="21">
        <v>0.11</v>
      </c>
      <c r="G406" s="21">
        <v>0.11</v>
      </c>
      <c r="H406" s="21">
        <v>0.11</v>
      </c>
      <c r="I406" s="21">
        <v>0.09</v>
      </c>
      <c r="J406" s="21">
        <v>0.08</v>
      </c>
      <c r="K406" s="21">
        <v>0.09</v>
      </c>
      <c r="L406" s="21">
        <v>5.1899635E-2</v>
      </c>
      <c r="M406" s="143">
        <v>0.18</v>
      </c>
      <c r="N406" s="21">
        <v>9.6000000000000002E-2</v>
      </c>
      <c r="O406" s="21">
        <v>9.1999999999999998E-2</v>
      </c>
      <c r="P406" s="21">
        <v>0.13</v>
      </c>
      <c r="Q406" s="143" t="s">
        <v>103</v>
      </c>
      <c r="R406" s="143" t="s">
        <v>291</v>
      </c>
      <c r="S406" s="149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7">
        <v>1</v>
      </c>
    </row>
    <row r="407" spans="1:65">
      <c r="A407" s="29"/>
      <c r="B407" s="19">
        <v>1</v>
      </c>
      <c r="C407" s="9">
        <v>2</v>
      </c>
      <c r="D407" s="144" t="s">
        <v>101</v>
      </c>
      <c r="E407" s="11">
        <v>0.12</v>
      </c>
      <c r="F407" s="11">
        <v>0.1</v>
      </c>
      <c r="G407" s="11">
        <v>0.09</v>
      </c>
      <c r="H407" s="11">
        <v>0.1</v>
      </c>
      <c r="I407" s="11">
        <v>0.1</v>
      </c>
      <c r="J407" s="11">
        <v>0.1</v>
      </c>
      <c r="K407" s="11">
        <v>0.1</v>
      </c>
      <c r="L407" s="11">
        <v>6.6224149999999996E-2</v>
      </c>
      <c r="M407" s="144">
        <v>0.17</v>
      </c>
      <c r="N407" s="11">
        <v>0.08</v>
      </c>
      <c r="O407" s="11">
        <v>9.5000000000000001E-2</v>
      </c>
      <c r="P407" s="11">
        <v>0.15</v>
      </c>
      <c r="Q407" s="144" t="s">
        <v>103</v>
      </c>
      <c r="R407" s="144" t="s">
        <v>291</v>
      </c>
      <c r="S407" s="149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7">
        <v>2</v>
      </c>
    </row>
    <row r="408" spans="1:65">
      <c r="A408" s="29"/>
      <c r="B408" s="19">
        <v>1</v>
      </c>
      <c r="C408" s="9">
        <v>3</v>
      </c>
      <c r="D408" s="144" t="s">
        <v>101</v>
      </c>
      <c r="E408" s="11">
        <v>0.16</v>
      </c>
      <c r="F408" s="11">
        <v>0.12</v>
      </c>
      <c r="G408" s="11">
        <v>0.09</v>
      </c>
      <c r="H408" s="11">
        <v>0.09</v>
      </c>
      <c r="I408" s="11">
        <v>0.1</v>
      </c>
      <c r="J408" s="11">
        <v>0.1</v>
      </c>
      <c r="K408" s="11">
        <v>0.12</v>
      </c>
      <c r="L408" s="11">
        <v>4.9603109999999999E-2</v>
      </c>
      <c r="M408" s="144">
        <v>0.18</v>
      </c>
      <c r="N408" s="11">
        <v>6.3E-2</v>
      </c>
      <c r="O408" s="11">
        <v>8.3000000000000004E-2</v>
      </c>
      <c r="P408" s="11">
        <v>0.12</v>
      </c>
      <c r="Q408" s="144" t="s">
        <v>103</v>
      </c>
      <c r="R408" s="144" t="s">
        <v>291</v>
      </c>
      <c r="S408" s="149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>
        <v>16</v>
      </c>
    </row>
    <row r="409" spans="1:65">
      <c r="A409" s="29"/>
      <c r="B409" s="19">
        <v>1</v>
      </c>
      <c r="C409" s="9">
        <v>4</v>
      </c>
      <c r="D409" s="144" t="s">
        <v>101</v>
      </c>
      <c r="E409" s="11">
        <v>0.12</v>
      </c>
      <c r="F409" s="11">
        <v>0.13</v>
      </c>
      <c r="G409" s="11">
        <v>0.1</v>
      </c>
      <c r="H409" s="11">
        <v>0.1</v>
      </c>
      <c r="I409" s="11">
        <v>0.09</v>
      </c>
      <c r="J409" s="11">
        <v>0.09</v>
      </c>
      <c r="K409" s="11">
        <v>0.11</v>
      </c>
      <c r="L409" s="11">
        <v>7.0048860000000004E-2</v>
      </c>
      <c r="M409" s="144">
        <v>0.18</v>
      </c>
      <c r="N409" s="11">
        <v>7.4999999999999997E-2</v>
      </c>
      <c r="O409" s="11">
        <v>0.09</v>
      </c>
      <c r="P409" s="11">
        <v>0.15</v>
      </c>
      <c r="Q409" s="144" t="s">
        <v>103</v>
      </c>
      <c r="R409" s="144" t="s">
        <v>291</v>
      </c>
      <c r="S409" s="149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7">
        <v>0.10044965571212122</v>
      </c>
    </row>
    <row r="410" spans="1:65">
      <c r="A410" s="29"/>
      <c r="B410" s="19">
        <v>1</v>
      </c>
      <c r="C410" s="9">
        <v>5</v>
      </c>
      <c r="D410" s="144" t="s">
        <v>101</v>
      </c>
      <c r="E410" s="11">
        <v>0.14000000000000001</v>
      </c>
      <c r="F410" s="11">
        <v>0.11</v>
      </c>
      <c r="G410" s="11">
        <v>0.09</v>
      </c>
      <c r="H410" s="11">
        <v>0.08</v>
      </c>
      <c r="I410" s="11">
        <v>0.1</v>
      </c>
      <c r="J410" s="11">
        <v>0.12</v>
      </c>
      <c r="K410" s="11">
        <v>0.11</v>
      </c>
      <c r="L410" s="11">
        <v>6.4178581999999998E-2</v>
      </c>
      <c r="M410" s="144">
        <v>0.17</v>
      </c>
      <c r="N410" s="11">
        <v>6.1000000000000006E-2</v>
      </c>
      <c r="O410" s="11">
        <v>8.4999999999999992E-2</v>
      </c>
      <c r="P410" s="11">
        <v>0.13</v>
      </c>
      <c r="Q410" s="144" t="s">
        <v>103</v>
      </c>
      <c r="R410" s="144" t="s">
        <v>291</v>
      </c>
      <c r="S410" s="149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7">
        <v>92</v>
      </c>
    </row>
    <row r="411" spans="1:65">
      <c r="A411" s="29"/>
      <c r="B411" s="19">
        <v>1</v>
      </c>
      <c r="C411" s="9">
        <v>6</v>
      </c>
      <c r="D411" s="144" t="s">
        <v>101</v>
      </c>
      <c r="E411" s="11">
        <v>0.16</v>
      </c>
      <c r="F411" s="11">
        <v>0.11</v>
      </c>
      <c r="G411" s="11">
        <v>0.09</v>
      </c>
      <c r="H411" s="11">
        <v>0.08</v>
      </c>
      <c r="I411" s="11">
        <v>0.08</v>
      </c>
      <c r="J411" s="11">
        <v>0.09</v>
      </c>
      <c r="K411" s="11">
        <v>0.12</v>
      </c>
      <c r="L411" s="11">
        <v>5.1722940000000002E-2</v>
      </c>
      <c r="M411" s="144">
        <v>0.19</v>
      </c>
      <c r="N411" s="11">
        <v>8.7999999999999995E-2</v>
      </c>
      <c r="O411" s="11">
        <v>9.8000000000000004E-2</v>
      </c>
      <c r="P411" s="11">
        <v>0.16</v>
      </c>
      <c r="Q411" s="144" t="s">
        <v>103</v>
      </c>
      <c r="R411" s="144" t="s">
        <v>291</v>
      </c>
      <c r="S411" s="149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5"/>
    </row>
    <row r="412" spans="1:65">
      <c r="A412" s="29"/>
      <c r="B412" s="20" t="s">
        <v>260</v>
      </c>
      <c r="C412" s="12"/>
      <c r="D412" s="22" t="s">
        <v>687</v>
      </c>
      <c r="E412" s="22">
        <v>0.13833333333333334</v>
      </c>
      <c r="F412" s="22">
        <v>0.11333333333333334</v>
      </c>
      <c r="G412" s="22">
        <v>9.4999999999999987E-2</v>
      </c>
      <c r="H412" s="22">
        <v>9.3333333333333338E-2</v>
      </c>
      <c r="I412" s="22">
        <v>9.3333333333333324E-2</v>
      </c>
      <c r="J412" s="22">
        <v>9.6666666666666665E-2</v>
      </c>
      <c r="K412" s="22">
        <v>0.10833333333333334</v>
      </c>
      <c r="L412" s="22">
        <v>5.8946212833333324E-2</v>
      </c>
      <c r="M412" s="22">
        <v>0.17833333333333334</v>
      </c>
      <c r="N412" s="22">
        <v>7.7166666666666661E-2</v>
      </c>
      <c r="O412" s="22">
        <v>9.0499999999999983E-2</v>
      </c>
      <c r="P412" s="22">
        <v>0.14000000000000001</v>
      </c>
      <c r="Q412" s="22" t="s">
        <v>687</v>
      </c>
      <c r="R412" s="22" t="s">
        <v>687</v>
      </c>
      <c r="S412" s="149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5"/>
    </row>
    <row r="413" spans="1:65">
      <c r="A413" s="29"/>
      <c r="B413" s="3" t="s">
        <v>261</v>
      </c>
      <c r="C413" s="28"/>
      <c r="D413" s="11" t="s">
        <v>687</v>
      </c>
      <c r="E413" s="11">
        <v>0.13500000000000001</v>
      </c>
      <c r="F413" s="11">
        <v>0.11</v>
      </c>
      <c r="G413" s="11">
        <v>0.09</v>
      </c>
      <c r="H413" s="11">
        <v>9.5000000000000001E-2</v>
      </c>
      <c r="I413" s="11">
        <v>9.5000000000000001E-2</v>
      </c>
      <c r="J413" s="11">
        <v>9.5000000000000001E-2</v>
      </c>
      <c r="K413" s="11">
        <v>0.11</v>
      </c>
      <c r="L413" s="11">
        <v>5.8039108499999999E-2</v>
      </c>
      <c r="M413" s="11">
        <v>0.18</v>
      </c>
      <c r="N413" s="11">
        <v>7.7499999999999999E-2</v>
      </c>
      <c r="O413" s="11">
        <v>9.0999999999999998E-2</v>
      </c>
      <c r="P413" s="11">
        <v>0.14000000000000001</v>
      </c>
      <c r="Q413" s="11" t="s">
        <v>687</v>
      </c>
      <c r="R413" s="11" t="s">
        <v>687</v>
      </c>
      <c r="S413" s="149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5"/>
    </row>
    <row r="414" spans="1:65">
      <c r="A414" s="29"/>
      <c r="B414" s="3" t="s">
        <v>262</v>
      </c>
      <c r="C414" s="28"/>
      <c r="D414" s="23" t="s">
        <v>687</v>
      </c>
      <c r="E414" s="23">
        <v>1.8348478592697153E-2</v>
      </c>
      <c r="F414" s="23">
        <v>1.0327955589886445E-2</v>
      </c>
      <c r="G414" s="23">
        <v>8.3666002653407581E-3</v>
      </c>
      <c r="H414" s="23">
        <v>1.211060141638993E-2</v>
      </c>
      <c r="I414" s="23">
        <v>8.164965809277263E-3</v>
      </c>
      <c r="J414" s="23">
        <v>1.3662601021279475E-2</v>
      </c>
      <c r="K414" s="23">
        <v>1.1690451944500118E-2</v>
      </c>
      <c r="L414" s="23">
        <v>8.862712121534418E-3</v>
      </c>
      <c r="M414" s="23">
        <v>7.5277265270908044E-3</v>
      </c>
      <c r="N414" s="23">
        <v>1.3761056161017157E-2</v>
      </c>
      <c r="O414" s="23">
        <v>5.7532599454570114E-3</v>
      </c>
      <c r="P414" s="23">
        <v>1.549193338482953E-2</v>
      </c>
      <c r="Q414" s="23" t="s">
        <v>687</v>
      </c>
      <c r="R414" s="23" t="s">
        <v>687</v>
      </c>
      <c r="S414" s="149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5"/>
    </row>
    <row r="415" spans="1:65">
      <c r="A415" s="29"/>
      <c r="B415" s="3" t="s">
        <v>86</v>
      </c>
      <c r="C415" s="28"/>
      <c r="D415" s="13" t="s">
        <v>687</v>
      </c>
      <c r="E415" s="13">
        <v>0.13263960428455773</v>
      </c>
      <c r="F415" s="13">
        <v>9.1129019910762749E-2</v>
      </c>
      <c r="G415" s="13">
        <v>8.8069476477271147E-2</v>
      </c>
      <c r="H415" s="13">
        <v>0.12975644374703496</v>
      </c>
      <c r="I415" s="13">
        <v>8.7481776527970678E-2</v>
      </c>
      <c r="J415" s="13">
        <v>0.14133725194427044</v>
      </c>
      <c r="K415" s="13">
        <v>0.10791186410307801</v>
      </c>
      <c r="L415" s="13">
        <v>0.1503525281020712</v>
      </c>
      <c r="M415" s="13">
        <v>4.2211550619200768E-2</v>
      </c>
      <c r="N415" s="13">
        <v>0.17832902152506036</v>
      </c>
      <c r="O415" s="13">
        <v>6.3571933098972508E-2</v>
      </c>
      <c r="P415" s="13">
        <v>0.11065666703449664</v>
      </c>
      <c r="Q415" s="13" t="s">
        <v>687</v>
      </c>
      <c r="R415" s="13" t="s">
        <v>687</v>
      </c>
      <c r="S415" s="149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5"/>
    </row>
    <row r="416" spans="1:65">
      <c r="A416" s="29"/>
      <c r="B416" s="3" t="s">
        <v>263</v>
      </c>
      <c r="C416" s="28"/>
      <c r="D416" s="13" t="s">
        <v>687</v>
      </c>
      <c r="E416" s="13">
        <v>0.37714094043072666</v>
      </c>
      <c r="F416" s="13">
        <v>0.12826004758180032</v>
      </c>
      <c r="G416" s="13">
        <v>-5.4252607174079426E-2</v>
      </c>
      <c r="H416" s="13">
        <v>-7.0844666697341019E-2</v>
      </c>
      <c r="I416" s="13">
        <v>-7.084466669734113E-2</v>
      </c>
      <c r="J416" s="13">
        <v>-3.76605476508175E-2</v>
      </c>
      <c r="K416" s="13">
        <v>7.8483869012014873E-2</v>
      </c>
      <c r="L416" s="13">
        <v>-0.41317655679908616</v>
      </c>
      <c r="M416" s="13">
        <v>0.77535036898900911</v>
      </c>
      <c r="N416" s="13">
        <v>-0.23178764407298025</v>
      </c>
      <c r="O416" s="13">
        <v>-9.9051167886886171E-2</v>
      </c>
      <c r="P416" s="13">
        <v>0.39373299995398847</v>
      </c>
      <c r="Q416" s="13" t="s">
        <v>687</v>
      </c>
      <c r="R416" s="13" t="s">
        <v>687</v>
      </c>
      <c r="S416" s="149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5"/>
    </row>
    <row r="417" spans="1:65">
      <c r="A417" s="29"/>
      <c r="B417" s="45" t="s">
        <v>264</v>
      </c>
      <c r="C417" s="46"/>
      <c r="D417" s="44">
        <v>8.8000000000000007</v>
      </c>
      <c r="E417" s="44">
        <v>0.67</v>
      </c>
      <c r="F417" s="44">
        <v>0.11</v>
      </c>
      <c r="G417" s="44">
        <v>0.3</v>
      </c>
      <c r="H417" s="44">
        <v>0.34</v>
      </c>
      <c r="I417" s="44">
        <v>0.34</v>
      </c>
      <c r="J417" s="44">
        <v>0.26</v>
      </c>
      <c r="K417" s="44">
        <v>0</v>
      </c>
      <c r="L417" s="44">
        <v>1.1100000000000001</v>
      </c>
      <c r="M417" s="44">
        <v>1.57</v>
      </c>
      <c r="N417" s="44">
        <v>0.7</v>
      </c>
      <c r="O417" s="44">
        <v>0.4</v>
      </c>
      <c r="P417" s="44">
        <v>0.71</v>
      </c>
      <c r="Q417" s="44">
        <v>53.76</v>
      </c>
      <c r="R417" s="44">
        <v>3.18</v>
      </c>
      <c r="S417" s="149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B418" s="3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BM418" s="55"/>
    </row>
    <row r="419" spans="1:65" ht="15">
      <c r="B419" s="8" t="s">
        <v>569</v>
      </c>
      <c r="BM419" s="27" t="s">
        <v>66</v>
      </c>
    </row>
    <row r="420" spans="1:65" ht="15">
      <c r="A420" s="24" t="s">
        <v>11</v>
      </c>
      <c r="B420" s="18" t="s">
        <v>110</v>
      </c>
      <c r="C420" s="15" t="s">
        <v>111</v>
      </c>
      <c r="D420" s="16" t="s">
        <v>229</v>
      </c>
      <c r="E420" s="17" t="s">
        <v>229</v>
      </c>
      <c r="F420" s="17" t="s">
        <v>229</v>
      </c>
      <c r="G420" s="17" t="s">
        <v>229</v>
      </c>
      <c r="H420" s="17" t="s">
        <v>229</v>
      </c>
      <c r="I420" s="149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7">
        <v>1</v>
      </c>
    </row>
    <row r="421" spans="1:65">
      <c r="A421" s="29"/>
      <c r="B421" s="19" t="s">
        <v>230</v>
      </c>
      <c r="C421" s="9" t="s">
        <v>230</v>
      </c>
      <c r="D421" s="147" t="s">
        <v>233</v>
      </c>
      <c r="E421" s="148" t="s">
        <v>234</v>
      </c>
      <c r="F421" s="148" t="s">
        <v>236</v>
      </c>
      <c r="G421" s="148" t="s">
        <v>238</v>
      </c>
      <c r="H421" s="148" t="s">
        <v>254</v>
      </c>
      <c r="I421" s="149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7" t="s">
        <v>3</v>
      </c>
    </row>
    <row r="422" spans="1:65">
      <c r="A422" s="29"/>
      <c r="B422" s="19"/>
      <c r="C422" s="9"/>
      <c r="D422" s="10" t="s">
        <v>287</v>
      </c>
      <c r="E422" s="11" t="s">
        <v>287</v>
      </c>
      <c r="F422" s="11" t="s">
        <v>287</v>
      </c>
      <c r="G422" s="11" t="s">
        <v>317</v>
      </c>
      <c r="H422" s="11" t="s">
        <v>287</v>
      </c>
      <c r="I422" s="149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7">
        <v>2</v>
      </c>
    </row>
    <row r="423" spans="1:65">
      <c r="A423" s="29"/>
      <c r="B423" s="19"/>
      <c r="C423" s="9"/>
      <c r="D423" s="25" t="s">
        <v>318</v>
      </c>
      <c r="E423" s="25" t="s">
        <v>319</v>
      </c>
      <c r="F423" s="25" t="s">
        <v>320</v>
      </c>
      <c r="G423" s="25" t="s">
        <v>320</v>
      </c>
      <c r="H423" s="25" t="s">
        <v>259</v>
      </c>
      <c r="I423" s="149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>
        <v>3</v>
      </c>
    </row>
    <row r="424" spans="1:65">
      <c r="A424" s="29"/>
      <c r="B424" s="18">
        <v>1</v>
      </c>
      <c r="C424" s="14">
        <v>1</v>
      </c>
      <c r="D424" s="21">
        <v>0.255</v>
      </c>
      <c r="E424" s="21">
        <v>0.24639828638615763</v>
      </c>
      <c r="F424" s="21">
        <v>0.29763999999999996</v>
      </c>
      <c r="G424" s="21">
        <v>0.3</v>
      </c>
      <c r="H424" s="21">
        <v>0.26</v>
      </c>
      <c r="I424" s="149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>
        <v>1</v>
      </c>
    </row>
    <row r="425" spans="1:65">
      <c r="A425" s="29"/>
      <c r="B425" s="19">
        <v>1</v>
      </c>
      <c r="C425" s="9">
        <v>2</v>
      </c>
      <c r="D425" s="11">
        <v>0.24900000000000003</v>
      </c>
      <c r="E425" s="11">
        <v>0.24779655510326659</v>
      </c>
      <c r="F425" s="11">
        <v>0.28515999999999997</v>
      </c>
      <c r="G425" s="11">
        <v>0.3</v>
      </c>
      <c r="H425" s="11">
        <v>0.255</v>
      </c>
      <c r="I425" s="149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23</v>
      </c>
    </row>
    <row r="426" spans="1:65">
      <c r="A426" s="29"/>
      <c r="B426" s="19">
        <v>1</v>
      </c>
      <c r="C426" s="9">
        <v>3</v>
      </c>
      <c r="D426" s="11">
        <v>0.26500000000000001</v>
      </c>
      <c r="E426" s="11">
        <v>0.25230684748410759</v>
      </c>
      <c r="F426" s="11">
        <v>0.27879999999999999</v>
      </c>
      <c r="G426" s="11">
        <v>0.3</v>
      </c>
      <c r="H426" s="11">
        <v>0.26</v>
      </c>
      <c r="I426" s="149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7">
        <v>16</v>
      </c>
    </row>
    <row r="427" spans="1:65">
      <c r="A427" s="29"/>
      <c r="B427" s="19">
        <v>1</v>
      </c>
      <c r="C427" s="9">
        <v>4</v>
      </c>
      <c r="D427" s="11">
        <v>0.26</v>
      </c>
      <c r="E427" s="11">
        <v>0.24663726025857058</v>
      </c>
      <c r="F427" s="11">
        <v>0.31419999999999998</v>
      </c>
      <c r="G427" s="11">
        <v>0.3</v>
      </c>
      <c r="H427" s="11">
        <v>0.255</v>
      </c>
      <c r="I427" s="149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7">
        <v>0.270795627410094</v>
      </c>
    </row>
    <row r="428" spans="1:65">
      <c r="A428" s="29"/>
      <c r="B428" s="19">
        <v>1</v>
      </c>
      <c r="C428" s="9">
        <v>5</v>
      </c>
      <c r="D428" s="11">
        <v>0.25800000000000001</v>
      </c>
      <c r="E428" s="11">
        <v>0.2514126294351024</v>
      </c>
      <c r="F428" s="11">
        <v>0.28683999999999998</v>
      </c>
      <c r="G428" s="11">
        <v>0.3</v>
      </c>
      <c r="H428" s="11">
        <v>0.255</v>
      </c>
      <c r="I428" s="149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7">
        <v>93</v>
      </c>
    </row>
    <row r="429" spans="1:65">
      <c r="A429" s="29"/>
      <c r="B429" s="19">
        <v>1</v>
      </c>
      <c r="C429" s="9">
        <v>6</v>
      </c>
      <c r="D429" s="11">
        <v>0.26800000000000002</v>
      </c>
      <c r="E429" s="11">
        <v>0.24899724363561512</v>
      </c>
      <c r="F429" s="11">
        <v>0.27267999999999992</v>
      </c>
      <c r="G429" s="11">
        <v>0.3</v>
      </c>
      <c r="H429" s="11">
        <v>0.255</v>
      </c>
      <c r="I429" s="149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5"/>
    </row>
    <row r="430" spans="1:65">
      <c r="A430" s="29"/>
      <c r="B430" s="20" t="s">
        <v>260</v>
      </c>
      <c r="C430" s="12"/>
      <c r="D430" s="22">
        <v>0.25916666666666666</v>
      </c>
      <c r="E430" s="22">
        <v>0.24892480371713666</v>
      </c>
      <c r="F430" s="22">
        <v>0.28921999999999998</v>
      </c>
      <c r="G430" s="22">
        <v>0.3</v>
      </c>
      <c r="H430" s="22">
        <v>0.25666666666666665</v>
      </c>
      <c r="I430" s="149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5"/>
    </row>
    <row r="431" spans="1:65">
      <c r="A431" s="29"/>
      <c r="B431" s="3" t="s">
        <v>261</v>
      </c>
      <c r="C431" s="28"/>
      <c r="D431" s="11">
        <v>0.25900000000000001</v>
      </c>
      <c r="E431" s="11">
        <v>0.24839689936944087</v>
      </c>
      <c r="F431" s="11">
        <v>0.28599999999999998</v>
      </c>
      <c r="G431" s="11">
        <v>0.3</v>
      </c>
      <c r="H431" s="11">
        <v>0.255</v>
      </c>
      <c r="I431" s="149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29"/>
      <c r="B432" s="3" t="s">
        <v>262</v>
      </c>
      <c r="C432" s="28"/>
      <c r="D432" s="23">
        <v>6.8532230860133712E-3</v>
      </c>
      <c r="E432" s="23">
        <v>2.4707016906026281E-3</v>
      </c>
      <c r="F432" s="23">
        <v>1.4826953834149489E-2</v>
      </c>
      <c r="G432" s="23">
        <v>0</v>
      </c>
      <c r="H432" s="23">
        <v>2.5819888974716134E-3</v>
      </c>
      <c r="I432" s="202"/>
      <c r="J432" s="203"/>
      <c r="K432" s="203"/>
      <c r="L432" s="203"/>
      <c r="M432" s="203"/>
      <c r="N432" s="203"/>
      <c r="O432" s="203"/>
      <c r="P432" s="203"/>
      <c r="Q432" s="203"/>
      <c r="R432" s="203"/>
      <c r="S432" s="203"/>
      <c r="T432" s="203"/>
      <c r="U432" s="203"/>
      <c r="V432" s="203"/>
      <c r="W432" s="203"/>
      <c r="X432" s="203"/>
      <c r="Y432" s="203"/>
      <c r="Z432" s="203"/>
      <c r="AA432" s="203"/>
      <c r="AB432" s="203"/>
      <c r="AC432" s="203"/>
      <c r="AD432" s="203"/>
      <c r="AE432" s="203"/>
      <c r="AF432" s="203"/>
      <c r="AG432" s="203"/>
      <c r="AH432" s="203"/>
      <c r="AI432" s="203"/>
      <c r="AJ432" s="203"/>
      <c r="AK432" s="203"/>
      <c r="AL432" s="203"/>
      <c r="AM432" s="203"/>
      <c r="AN432" s="203"/>
      <c r="AO432" s="203"/>
      <c r="AP432" s="203"/>
      <c r="AQ432" s="203"/>
      <c r="AR432" s="203"/>
      <c r="AS432" s="203"/>
      <c r="AT432" s="203"/>
      <c r="AU432" s="203"/>
      <c r="AV432" s="203"/>
      <c r="AW432" s="203"/>
      <c r="AX432" s="203"/>
      <c r="AY432" s="203"/>
      <c r="AZ432" s="203"/>
      <c r="BA432" s="203"/>
      <c r="BB432" s="203"/>
      <c r="BC432" s="203"/>
      <c r="BD432" s="203"/>
      <c r="BE432" s="203"/>
      <c r="BF432" s="203"/>
      <c r="BG432" s="203"/>
      <c r="BH432" s="203"/>
      <c r="BI432" s="203"/>
      <c r="BJ432" s="203"/>
      <c r="BK432" s="203"/>
      <c r="BL432" s="203"/>
      <c r="BM432" s="56"/>
    </row>
    <row r="433" spans="1:65">
      <c r="A433" s="29"/>
      <c r="B433" s="3" t="s">
        <v>86</v>
      </c>
      <c r="C433" s="28"/>
      <c r="D433" s="13">
        <v>2.64433045119487E-2</v>
      </c>
      <c r="E433" s="13">
        <v>9.9254941802030573E-3</v>
      </c>
      <c r="F433" s="13">
        <v>5.1265313028661538E-2</v>
      </c>
      <c r="G433" s="13">
        <v>0</v>
      </c>
      <c r="H433" s="13">
        <v>1.0059697003136157E-2</v>
      </c>
      <c r="I433" s="149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29"/>
      <c r="B434" s="3" t="s">
        <v>263</v>
      </c>
      <c r="C434" s="28"/>
      <c r="D434" s="13">
        <v>-4.294367990594028E-2</v>
      </c>
      <c r="E434" s="13">
        <v>-8.0765054820608584E-2</v>
      </c>
      <c r="F434" s="13">
        <v>6.8037925006831923E-2</v>
      </c>
      <c r="G434" s="13">
        <v>0.10784654416032646</v>
      </c>
      <c r="H434" s="13">
        <v>-5.2175734440609634E-2</v>
      </c>
      <c r="I434" s="149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29"/>
      <c r="B435" s="45" t="s">
        <v>264</v>
      </c>
      <c r="C435" s="46"/>
      <c r="D435" s="44">
        <v>0</v>
      </c>
      <c r="E435" s="44">
        <v>0.67</v>
      </c>
      <c r="F435" s="44">
        <v>1.98</v>
      </c>
      <c r="G435" s="44">
        <v>2.69</v>
      </c>
      <c r="H435" s="44">
        <v>0.16</v>
      </c>
      <c r="I435" s="149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B436" s="30"/>
      <c r="C436" s="20"/>
      <c r="D436" s="20"/>
      <c r="E436" s="20"/>
      <c r="F436" s="20"/>
      <c r="G436" s="20"/>
      <c r="H436" s="20"/>
      <c r="BM436" s="55"/>
    </row>
    <row r="437" spans="1:65" ht="15">
      <c r="B437" s="8" t="s">
        <v>570</v>
      </c>
      <c r="BM437" s="27" t="s">
        <v>316</v>
      </c>
    </row>
    <row r="438" spans="1:65" ht="15">
      <c r="A438" s="24" t="s">
        <v>14</v>
      </c>
      <c r="B438" s="18" t="s">
        <v>110</v>
      </c>
      <c r="C438" s="15" t="s">
        <v>111</v>
      </c>
      <c r="D438" s="16" t="s">
        <v>229</v>
      </c>
      <c r="E438" s="17" t="s">
        <v>229</v>
      </c>
      <c r="F438" s="17" t="s">
        <v>229</v>
      </c>
      <c r="G438" s="17" t="s">
        <v>229</v>
      </c>
      <c r="H438" s="17" t="s">
        <v>229</v>
      </c>
      <c r="I438" s="17" t="s">
        <v>229</v>
      </c>
      <c r="J438" s="17" t="s">
        <v>229</v>
      </c>
      <c r="K438" s="17" t="s">
        <v>229</v>
      </c>
      <c r="L438" s="17" t="s">
        <v>229</v>
      </c>
      <c r="M438" s="17" t="s">
        <v>229</v>
      </c>
      <c r="N438" s="17" t="s">
        <v>229</v>
      </c>
      <c r="O438" s="17" t="s">
        <v>229</v>
      </c>
      <c r="P438" s="149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7">
        <v>1</v>
      </c>
    </row>
    <row r="439" spans="1:65">
      <c r="A439" s="29"/>
      <c r="B439" s="19" t="s">
        <v>230</v>
      </c>
      <c r="C439" s="9" t="s">
        <v>230</v>
      </c>
      <c r="D439" s="147" t="s">
        <v>233</v>
      </c>
      <c r="E439" s="148" t="s">
        <v>238</v>
      </c>
      <c r="F439" s="148" t="s">
        <v>239</v>
      </c>
      <c r="G439" s="148" t="s">
        <v>240</v>
      </c>
      <c r="H439" s="148" t="s">
        <v>241</v>
      </c>
      <c r="I439" s="148" t="s">
        <v>242</v>
      </c>
      <c r="J439" s="148" t="s">
        <v>243</v>
      </c>
      <c r="K439" s="148" t="s">
        <v>244</v>
      </c>
      <c r="L439" s="148" t="s">
        <v>245</v>
      </c>
      <c r="M439" s="148" t="s">
        <v>247</v>
      </c>
      <c r="N439" s="148" t="s">
        <v>284</v>
      </c>
      <c r="O439" s="148" t="s">
        <v>254</v>
      </c>
      <c r="P439" s="149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7" t="s">
        <v>3</v>
      </c>
    </row>
    <row r="440" spans="1:65">
      <c r="A440" s="29"/>
      <c r="B440" s="19"/>
      <c r="C440" s="9"/>
      <c r="D440" s="10" t="s">
        <v>287</v>
      </c>
      <c r="E440" s="11" t="s">
        <v>317</v>
      </c>
      <c r="F440" s="11" t="s">
        <v>287</v>
      </c>
      <c r="G440" s="11" t="s">
        <v>287</v>
      </c>
      <c r="H440" s="11" t="s">
        <v>287</v>
      </c>
      <c r="I440" s="11" t="s">
        <v>287</v>
      </c>
      <c r="J440" s="11" t="s">
        <v>287</v>
      </c>
      <c r="K440" s="11" t="s">
        <v>287</v>
      </c>
      <c r="L440" s="11" t="s">
        <v>317</v>
      </c>
      <c r="M440" s="11" t="s">
        <v>317</v>
      </c>
      <c r="N440" s="11" t="s">
        <v>317</v>
      </c>
      <c r="O440" s="11" t="s">
        <v>287</v>
      </c>
      <c r="P440" s="149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7">
        <v>3</v>
      </c>
    </row>
    <row r="441" spans="1:65">
      <c r="A441" s="29"/>
      <c r="B441" s="19"/>
      <c r="C441" s="9"/>
      <c r="D441" s="25" t="s">
        <v>318</v>
      </c>
      <c r="E441" s="25" t="s">
        <v>320</v>
      </c>
      <c r="F441" s="25" t="s">
        <v>320</v>
      </c>
      <c r="G441" s="25" t="s">
        <v>320</v>
      </c>
      <c r="H441" s="25" t="s">
        <v>320</v>
      </c>
      <c r="I441" s="25" t="s">
        <v>320</v>
      </c>
      <c r="J441" s="25" t="s">
        <v>320</v>
      </c>
      <c r="K441" s="25" t="s">
        <v>320</v>
      </c>
      <c r="L441" s="25" t="s">
        <v>318</v>
      </c>
      <c r="M441" s="25" t="s">
        <v>318</v>
      </c>
      <c r="N441" s="25" t="s">
        <v>321</v>
      </c>
      <c r="O441" s="25" t="s">
        <v>259</v>
      </c>
      <c r="P441" s="149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7">
        <v>3</v>
      </c>
    </row>
    <row r="442" spans="1:65">
      <c r="A442" s="29"/>
      <c r="B442" s="18">
        <v>1</v>
      </c>
      <c r="C442" s="14">
        <v>1</v>
      </c>
      <c r="D442" s="200">
        <v>0.02</v>
      </c>
      <c r="E442" s="201">
        <v>0.03</v>
      </c>
      <c r="F442" s="201">
        <v>9.4E-2</v>
      </c>
      <c r="G442" s="200">
        <v>2.5000000000000001E-2</v>
      </c>
      <c r="H442" s="200">
        <v>2.3E-2</v>
      </c>
      <c r="I442" s="200">
        <v>2.4E-2</v>
      </c>
      <c r="J442" s="200">
        <v>2.4E-2</v>
      </c>
      <c r="K442" s="200">
        <v>2.5000000000000001E-2</v>
      </c>
      <c r="L442" s="201" t="s">
        <v>306</v>
      </c>
      <c r="M442" s="201" t="s">
        <v>306</v>
      </c>
      <c r="N442" s="201">
        <v>0.03</v>
      </c>
      <c r="O442" s="201" t="s">
        <v>291</v>
      </c>
      <c r="P442" s="202"/>
      <c r="Q442" s="203"/>
      <c r="R442" s="203"/>
      <c r="S442" s="203"/>
      <c r="T442" s="203"/>
      <c r="U442" s="203"/>
      <c r="V442" s="203"/>
      <c r="W442" s="203"/>
      <c r="X442" s="203"/>
      <c r="Y442" s="203"/>
      <c r="Z442" s="203"/>
      <c r="AA442" s="203"/>
      <c r="AB442" s="203"/>
      <c r="AC442" s="203"/>
      <c r="AD442" s="203"/>
      <c r="AE442" s="203"/>
      <c r="AF442" s="203"/>
      <c r="AG442" s="203"/>
      <c r="AH442" s="203"/>
      <c r="AI442" s="203"/>
      <c r="AJ442" s="203"/>
      <c r="AK442" s="203"/>
      <c r="AL442" s="203"/>
      <c r="AM442" s="203"/>
      <c r="AN442" s="203"/>
      <c r="AO442" s="203"/>
      <c r="AP442" s="203"/>
      <c r="AQ442" s="203"/>
      <c r="AR442" s="203"/>
      <c r="AS442" s="203"/>
      <c r="AT442" s="203"/>
      <c r="AU442" s="203"/>
      <c r="AV442" s="203"/>
      <c r="AW442" s="203"/>
      <c r="AX442" s="203"/>
      <c r="AY442" s="203"/>
      <c r="AZ442" s="203"/>
      <c r="BA442" s="203"/>
      <c r="BB442" s="203"/>
      <c r="BC442" s="203"/>
      <c r="BD442" s="203"/>
      <c r="BE442" s="203"/>
      <c r="BF442" s="203"/>
      <c r="BG442" s="203"/>
      <c r="BH442" s="203"/>
      <c r="BI442" s="203"/>
      <c r="BJ442" s="203"/>
      <c r="BK442" s="203"/>
      <c r="BL442" s="203"/>
      <c r="BM442" s="204">
        <v>1</v>
      </c>
    </row>
    <row r="443" spans="1:65">
      <c r="A443" s="29"/>
      <c r="B443" s="19">
        <v>1</v>
      </c>
      <c r="C443" s="9">
        <v>2</v>
      </c>
      <c r="D443" s="23">
        <v>0.03</v>
      </c>
      <c r="E443" s="206">
        <v>0.03</v>
      </c>
      <c r="F443" s="206">
        <v>9.2999999999999999E-2</v>
      </c>
      <c r="G443" s="23">
        <v>2.5000000000000001E-2</v>
      </c>
      <c r="H443" s="23">
        <v>2.4E-2</v>
      </c>
      <c r="I443" s="23">
        <v>2.1999999999999999E-2</v>
      </c>
      <c r="J443" s="23">
        <v>2.5000000000000001E-2</v>
      </c>
      <c r="K443" s="23">
        <v>2.5000000000000001E-2</v>
      </c>
      <c r="L443" s="206" t="s">
        <v>306</v>
      </c>
      <c r="M443" s="206" t="s">
        <v>306</v>
      </c>
      <c r="N443" s="206">
        <v>0.03</v>
      </c>
      <c r="O443" s="206" t="s">
        <v>291</v>
      </c>
      <c r="P443" s="202"/>
      <c r="Q443" s="203"/>
      <c r="R443" s="203"/>
      <c r="S443" s="203"/>
      <c r="T443" s="203"/>
      <c r="U443" s="203"/>
      <c r="V443" s="203"/>
      <c r="W443" s="203"/>
      <c r="X443" s="203"/>
      <c r="Y443" s="203"/>
      <c r="Z443" s="203"/>
      <c r="AA443" s="203"/>
      <c r="AB443" s="203"/>
      <c r="AC443" s="203"/>
      <c r="AD443" s="203"/>
      <c r="AE443" s="203"/>
      <c r="AF443" s="203"/>
      <c r="AG443" s="203"/>
      <c r="AH443" s="203"/>
      <c r="AI443" s="203"/>
      <c r="AJ443" s="203"/>
      <c r="AK443" s="203"/>
      <c r="AL443" s="203"/>
      <c r="AM443" s="203"/>
      <c r="AN443" s="203"/>
      <c r="AO443" s="203"/>
      <c r="AP443" s="203"/>
      <c r="AQ443" s="203"/>
      <c r="AR443" s="203"/>
      <c r="AS443" s="203"/>
      <c r="AT443" s="203"/>
      <c r="AU443" s="203"/>
      <c r="AV443" s="203"/>
      <c r="AW443" s="203"/>
      <c r="AX443" s="203"/>
      <c r="AY443" s="203"/>
      <c r="AZ443" s="203"/>
      <c r="BA443" s="203"/>
      <c r="BB443" s="203"/>
      <c r="BC443" s="203"/>
      <c r="BD443" s="203"/>
      <c r="BE443" s="203"/>
      <c r="BF443" s="203"/>
      <c r="BG443" s="203"/>
      <c r="BH443" s="203"/>
      <c r="BI443" s="203"/>
      <c r="BJ443" s="203"/>
      <c r="BK443" s="203"/>
      <c r="BL443" s="203"/>
      <c r="BM443" s="204">
        <v>4</v>
      </c>
    </row>
    <row r="444" spans="1:65">
      <c r="A444" s="29"/>
      <c r="B444" s="19">
        <v>1</v>
      </c>
      <c r="C444" s="9">
        <v>3</v>
      </c>
      <c r="D444" s="23">
        <v>0.02</v>
      </c>
      <c r="E444" s="206">
        <v>0.03</v>
      </c>
      <c r="F444" s="206">
        <v>9.8000000000000004E-2</v>
      </c>
      <c r="G444" s="23">
        <v>2.4E-2</v>
      </c>
      <c r="H444" s="23">
        <v>2.4E-2</v>
      </c>
      <c r="I444" s="23">
        <v>2.4E-2</v>
      </c>
      <c r="J444" s="23">
        <v>2.1999999999999999E-2</v>
      </c>
      <c r="K444" s="23">
        <v>2.5000000000000001E-2</v>
      </c>
      <c r="L444" s="206" t="s">
        <v>306</v>
      </c>
      <c r="M444" s="206" t="s">
        <v>306</v>
      </c>
      <c r="N444" s="206">
        <v>0.03</v>
      </c>
      <c r="O444" s="206" t="s">
        <v>291</v>
      </c>
      <c r="P444" s="202"/>
      <c r="Q444" s="203"/>
      <c r="R444" s="203"/>
      <c r="S444" s="203"/>
      <c r="T444" s="203"/>
      <c r="U444" s="203"/>
      <c r="V444" s="203"/>
      <c r="W444" s="203"/>
      <c r="X444" s="203"/>
      <c r="Y444" s="203"/>
      <c r="Z444" s="203"/>
      <c r="AA444" s="203"/>
      <c r="AB444" s="203"/>
      <c r="AC444" s="203"/>
      <c r="AD444" s="203"/>
      <c r="AE444" s="203"/>
      <c r="AF444" s="203"/>
      <c r="AG444" s="203"/>
      <c r="AH444" s="203"/>
      <c r="AI444" s="203"/>
      <c r="AJ444" s="203"/>
      <c r="AK444" s="203"/>
      <c r="AL444" s="203"/>
      <c r="AM444" s="203"/>
      <c r="AN444" s="203"/>
      <c r="AO444" s="203"/>
      <c r="AP444" s="203"/>
      <c r="AQ444" s="203"/>
      <c r="AR444" s="203"/>
      <c r="AS444" s="203"/>
      <c r="AT444" s="203"/>
      <c r="AU444" s="203"/>
      <c r="AV444" s="203"/>
      <c r="AW444" s="203"/>
      <c r="AX444" s="203"/>
      <c r="AY444" s="203"/>
      <c r="AZ444" s="203"/>
      <c r="BA444" s="203"/>
      <c r="BB444" s="203"/>
      <c r="BC444" s="203"/>
      <c r="BD444" s="203"/>
      <c r="BE444" s="203"/>
      <c r="BF444" s="203"/>
      <c r="BG444" s="203"/>
      <c r="BH444" s="203"/>
      <c r="BI444" s="203"/>
      <c r="BJ444" s="203"/>
      <c r="BK444" s="203"/>
      <c r="BL444" s="203"/>
      <c r="BM444" s="204">
        <v>16</v>
      </c>
    </row>
    <row r="445" spans="1:65">
      <c r="A445" s="29"/>
      <c r="B445" s="19">
        <v>1</v>
      </c>
      <c r="C445" s="9">
        <v>4</v>
      </c>
      <c r="D445" s="23">
        <v>0.02</v>
      </c>
      <c r="E445" s="206">
        <v>0.03</v>
      </c>
      <c r="F445" s="206">
        <v>9.2999999999999999E-2</v>
      </c>
      <c r="G445" s="23">
        <v>2.5000000000000001E-2</v>
      </c>
      <c r="H445" s="23">
        <v>2.1000000000000001E-2</v>
      </c>
      <c r="I445" s="23">
        <v>2.4E-2</v>
      </c>
      <c r="J445" s="23">
        <v>2.3E-2</v>
      </c>
      <c r="K445" s="23">
        <v>2.5999999999999999E-2</v>
      </c>
      <c r="L445" s="206" t="s">
        <v>306</v>
      </c>
      <c r="M445" s="206" t="s">
        <v>306</v>
      </c>
      <c r="N445" s="206">
        <v>0.03</v>
      </c>
      <c r="O445" s="206" t="s">
        <v>291</v>
      </c>
      <c r="P445" s="202"/>
      <c r="Q445" s="203"/>
      <c r="R445" s="203"/>
      <c r="S445" s="203"/>
      <c r="T445" s="203"/>
      <c r="U445" s="203"/>
      <c r="V445" s="203"/>
      <c r="W445" s="203"/>
      <c r="X445" s="203"/>
      <c r="Y445" s="203"/>
      <c r="Z445" s="203"/>
      <c r="AA445" s="203"/>
      <c r="AB445" s="203"/>
      <c r="AC445" s="203"/>
      <c r="AD445" s="203"/>
      <c r="AE445" s="203"/>
      <c r="AF445" s="203"/>
      <c r="AG445" s="203"/>
      <c r="AH445" s="203"/>
      <c r="AI445" s="203"/>
      <c r="AJ445" s="203"/>
      <c r="AK445" s="203"/>
      <c r="AL445" s="203"/>
      <c r="AM445" s="203"/>
      <c r="AN445" s="203"/>
      <c r="AO445" s="203"/>
      <c r="AP445" s="203"/>
      <c r="AQ445" s="203"/>
      <c r="AR445" s="203"/>
      <c r="AS445" s="203"/>
      <c r="AT445" s="203"/>
      <c r="AU445" s="203"/>
      <c r="AV445" s="203"/>
      <c r="AW445" s="203"/>
      <c r="AX445" s="203"/>
      <c r="AY445" s="203"/>
      <c r="AZ445" s="203"/>
      <c r="BA445" s="203"/>
      <c r="BB445" s="203"/>
      <c r="BC445" s="203"/>
      <c r="BD445" s="203"/>
      <c r="BE445" s="203"/>
      <c r="BF445" s="203"/>
      <c r="BG445" s="203"/>
      <c r="BH445" s="203"/>
      <c r="BI445" s="203"/>
      <c r="BJ445" s="203"/>
      <c r="BK445" s="203"/>
      <c r="BL445" s="203"/>
      <c r="BM445" s="204">
        <v>2.35E-2</v>
      </c>
    </row>
    <row r="446" spans="1:65">
      <c r="A446" s="29"/>
      <c r="B446" s="19">
        <v>1</v>
      </c>
      <c r="C446" s="9">
        <v>5</v>
      </c>
      <c r="D446" s="23">
        <v>0.03</v>
      </c>
      <c r="E446" s="206">
        <v>0.03</v>
      </c>
      <c r="F446" s="206">
        <v>9.0999999999999998E-2</v>
      </c>
      <c r="G446" s="23">
        <v>2.3E-2</v>
      </c>
      <c r="H446" s="23">
        <v>2.3E-2</v>
      </c>
      <c r="I446" s="23">
        <v>2.1999999999999999E-2</v>
      </c>
      <c r="J446" s="23">
        <v>2.1999999999999999E-2</v>
      </c>
      <c r="K446" s="23">
        <v>2.3E-2</v>
      </c>
      <c r="L446" s="206" t="s">
        <v>306</v>
      </c>
      <c r="M446" s="206" t="s">
        <v>306</v>
      </c>
      <c r="N446" s="206">
        <v>0.03</v>
      </c>
      <c r="O446" s="206" t="s">
        <v>291</v>
      </c>
      <c r="P446" s="202"/>
      <c r="Q446" s="203"/>
      <c r="R446" s="203"/>
      <c r="S446" s="203"/>
      <c r="T446" s="203"/>
      <c r="U446" s="203"/>
      <c r="V446" s="203"/>
      <c r="W446" s="203"/>
      <c r="X446" s="203"/>
      <c r="Y446" s="203"/>
      <c r="Z446" s="203"/>
      <c r="AA446" s="203"/>
      <c r="AB446" s="203"/>
      <c r="AC446" s="203"/>
      <c r="AD446" s="203"/>
      <c r="AE446" s="203"/>
      <c r="AF446" s="203"/>
      <c r="AG446" s="203"/>
      <c r="AH446" s="203"/>
      <c r="AI446" s="203"/>
      <c r="AJ446" s="203"/>
      <c r="AK446" s="203"/>
      <c r="AL446" s="203"/>
      <c r="AM446" s="203"/>
      <c r="AN446" s="203"/>
      <c r="AO446" s="203"/>
      <c r="AP446" s="203"/>
      <c r="AQ446" s="203"/>
      <c r="AR446" s="203"/>
      <c r="AS446" s="203"/>
      <c r="AT446" s="203"/>
      <c r="AU446" s="203"/>
      <c r="AV446" s="203"/>
      <c r="AW446" s="203"/>
      <c r="AX446" s="203"/>
      <c r="AY446" s="203"/>
      <c r="AZ446" s="203"/>
      <c r="BA446" s="203"/>
      <c r="BB446" s="203"/>
      <c r="BC446" s="203"/>
      <c r="BD446" s="203"/>
      <c r="BE446" s="203"/>
      <c r="BF446" s="203"/>
      <c r="BG446" s="203"/>
      <c r="BH446" s="203"/>
      <c r="BI446" s="203"/>
      <c r="BJ446" s="203"/>
      <c r="BK446" s="203"/>
      <c r="BL446" s="203"/>
      <c r="BM446" s="204">
        <v>10</v>
      </c>
    </row>
    <row r="447" spans="1:65">
      <c r="A447" s="29"/>
      <c r="B447" s="19">
        <v>1</v>
      </c>
      <c r="C447" s="9">
        <v>6</v>
      </c>
      <c r="D447" s="23">
        <v>0.02</v>
      </c>
      <c r="E447" s="206">
        <v>0.03</v>
      </c>
      <c r="F447" s="206">
        <v>9.8000000000000004E-2</v>
      </c>
      <c r="G447" s="23">
        <v>2.3E-2</v>
      </c>
      <c r="H447" s="23">
        <v>2.3E-2</v>
      </c>
      <c r="I447" s="23">
        <v>2.1000000000000001E-2</v>
      </c>
      <c r="J447" s="23">
        <v>2.1999999999999999E-2</v>
      </c>
      <c r="K447" s="23">
        <v>2.4E-2</v>
      </c>
      <c r="L447" s="206" t="s">
        <v>306</v>
      </c>
      <c r="M447" s="206" t="s">
        <v>306</v>
      </c>
      <c r="N447" s="206">
        <v>0.03</v>
      </c>
      <c r="O447" s="206" t="s">
        <v>291</v>
      </c>
      <c r="P447" s="202"/>
      <c r="Q447" s="203"/>
      <c r="R447" s="203"/>
      <c r="S447" s="203"/>
      <c r="T447" s="203"/>
      <c r="U447" s="203"/>
      <c r="V447" s="203"/>
      <c r="W447" s="203"/>
      <c r="X447" s="203"/>
      <c r="Y447" s="203"/>
      <c r="Z447" s="203"/>
      <c r="AA447" s="203"/>
      <c r="AB447" s="203"/>
      <c r="AC447" s="203"/>
      <c r="AD447" s="203"/>
      <c r="AE447" s="203"/>
      <c r="AF447" s="203"/>
      <c r="AG447" s="203"/>
      <c r="AH447" s="203"/>
      <c r="AI447" s="203"/>
      <c r="AJ447" s="203"/>
      <c r="AK447" s="203"/>
      <c r="AL447" s="203"/>
      <c r="AM447" s="203"/>
      <c r="AN447" s="203"/>
      <c r="AO447" s="203"/>
      <c r="AP447" s="203"/>
      <c r="AQ447" s="203"/>
      <c r="AR447" s="203"/>
      <c r="AS447" s="203"/>
      <c r="AT447" s="203"/>
      <c r="AU447" s="203"/>
      <c r="AV447" s="203"/>
      <c r="AW447" s="203"/>
      <c r="AX447" s="203"/>
      <c r="AY447" s="203"/>
      <c r="AZ447" s="203"/>
      <c r="BA447" s="203"/>
      <c r="BB447" s="203"/>
      <c r="BC447" s="203"/>
      <c r="BD447" s="203"/>
      <c r="BE447" s="203"/>
      <c r="BF447" s="203"/>
      <c r="BG447" s="203"/>
      <c r="BH447" s="203"/>
      <c r="BI447" s="203"/>
      <c r="BJ447" s="203"/>
      <c r="BK447" s="203"/>
      <c r="BL447" s="203"/>
      <c r="BM447" s="56"/>
    </row>
    <row r="448" spans="1:65">
      <c r="A448" s="29"/>
      <c r="B448" s="20" t="s">
        <v>260</v>
      </c>
      <c r="C448" s="12"/>
      <c r="D448" s="208">
        <v>2.3333333333333334E-2</v>
      </c>
      <c r="E448" s="208">
        <v>0.03</v>
      </c>
      <c r="F448" s="208">
        <v>9.4499999999999987E-2</v>
      </c>
      <c r="G448" s="208">
        <v>2.4166666666666666E-2</v>
      </c>
      <c r="H448" s="208">
        <v>2.3000000000000003E-2</v>
      </c>
      <c r="I448" s="208">
        <v>2.283333333333333E-2</v>
      </c>
      <c r="J448" s="208">
        <v>2.2999999999999996E-2</v>
      </c>
      <c r="K448" s="208">
        <v>2.4666666666666667E-2</v>
      </c>
      <c r="L448" s="208" t="s">
        <v>687</v>
      </c>
      <c r="M448" s="208" t="s">
        <v>687</v>
      </c>
      <c r="N448" s="208">
        <v>0.03</v>
      </c>
      <c r="O448" s="208" t="s">
        <v>687</v>
      </c>
      <c r="P448" s="202"/>
      <c r="Q448" s="203"/>
      <c r="R448" s="203"/>
      <c r="S448" s="203"/>
      <c r="T448" s="203"/>
      <c r="U448" s="203"/>
      <c r="V448" s="203"/>
      <c r="W448" s="203"/>
      <c r="X448" s="203"/>
      <c r="Y448" s="203"/>
      <c r="Z448" s="203"/>
      <c r="AA448" s="203"/>
      <c r="AB448" s="203"/>
      <c r="AC448" s="203"/>
      <c r="AD448" s="203"/>
      <c r="AE448" s="203"/>
      <c r="AF448" s="203"/>
      <c r="AG448" s="203"/>
      <c r="AH448" s="203"/>
      <c r="AI448" s="203"/>
      <c r="AJ448" s="203"/>
      <c r="AK448" s="203"/>
      <c r="AL448" s="203"/>
      <c r="AM448" s="203"/>
      <c r="AN448" s="203"/>
      <c r="AO448" s="203"/>
      <c r="AP448" s="203"/>
      <c r="AQ448" s="203"/>
      <c r="AR448" s="203"/>
      <c r="AS448" s="203"/>
      <c r="AT448" s="203"/>
      <c r="AU448" s="203"/>
      <c r="AV448" s="203"/>
      <c r="AW448" s="203"/>
      <c r="AX448" s="203"/>
      <c r="AY448" s="203"/>
      <c r="AZ448" s="203"/>
      <c r="BA448" s="203"/>
      <c r="BB448" s="203"/>
      <c r="BC448" s="203"/>
      <c r="BD448" s="203"/>
      <c r="BE448" s="203"/>
      <c r="BF448" s="203"/>
      <c r="BG448" s="203"/>
      <c r="BH448" s="203"/>
      <c r="BI448" s="203"/>
      <c r="BJ448" s="203"/>
      <c r="BK448" s="203"/>
      <c r="BL448" s="203"/>
      <c r="BM448" s="56"/>
    </row>
    <row r="449" spans="1:65">
      <c r="A449" s="29"/>
      <c r="B449" s="3" t="s">
        <v>261</v>
      </c>
      <c r="C449" s="28"/>
      <c r="D449" s="23">
        <v>0.02</v>
      </c>
      <c r="E449" s="23">
        <v>0.03</v>
      </c>
      <c r="F449" s="23">
        <v>9.35E-2</v>
      </c>
      <c r="G449" s="23">
        <v>2.4500000000000001E-2</v>
      </c>
      <c r="H449" s="23">
        <v>2.3E-2</v>
      </c>
      <c r="I449" s="23">
        <v>2.3E-2</v>
      </c>
      <c r="J449" s="23">
        <v>2.2499999999999999E-2</v>
      </c>
      <c r="K449" s="23">
        <v>2.5000000000000001E-2</v>
      </c>
      <c r="L449" s="23" t="s">
        <v>687</v>
      </c>
      <c r="M449" s="23" t="s">
        <v>687</v>
      </c>
      <c r="N449" s="23">
        <v>0.03</v>
      </c>
      <c r="O449" s="23" t="s">
        <v>687</v>
      </c>
      <c r="P449" s="202"/>
      <c r="Q449" s="203"/>
      <c r="R449" s="203"/>
      <c r="S449" s="203"/>
      <c r="T449" s="203"/>
      <c r="U449" s="203"/>
      <c r="V449" s="203"/>
      <c r="W449" s="203"/>
      <c r="X449" s="203"/>
      <c r="Y449" s="203"/>
      <c r="Z449" s="203"/>
      <c r="AA449" s="203"/>
      <c r="AB449" s="203"/>
      <c r="AC449" s="203"/>
      <c r="AD449" s="203"/>
      <c r="AE449" s="203"/>
      <c r="AF449" s="203"/>
      <c r="AG449" s="203"/>
      <c r="AH449" s="203"/>
      <c r="AI449" s="203"/>
      <c r="AJ449" s="203"/>
      <c r="AK449" s="203"/>
      <c r="AL449" s="203"/>
      <c r="AM449" s="203"/>
      <c r="AN449" s="203"/>
      <c r="AO449" s="203"/>
      <c r="AP449" s="203"/>
      <c r="AQ449" s="203"/>
      <c r="AR449" s="203"/>
      <c r="AS449" s="203"/>
      <c r="AT449" s="203"/>
      <c r="AU449" s="203"/>
      <c r="AV449" s="203"/>
      <c r="AW449" s="203"/>
      <c r="AX449" s="203"/>
      <c r="AY449" s="203"/>
      <c r="AZ449" s="203"/>
      <c r="BA449" s="203"/>
      <c r="BB449" s="203"/>
      <c r="BC449" s="203"/>
      <c r="BD449" s="203"/>
      <c r="BE449" s="203"/>
      <c r="BF449" s="203"/>
      <c r="BG449" s="203"/>
      <c r="BH449" s="203"/>
      <c r="BI449" s="203"/>
      <c r="BJ449" s="203"/>
      <c r="BK449" s="203"/>
      <c r="BL449" s="203"/>
      <c r="BM449" s="56"/>
    </row>
    <row r="450" spans="1:65">
      <c r="A450" s="29"/>
      <c r="B450" s="3" t="s">
        <v>262</v>
      </c>
      <c r="C450" s="28"/>
      <c r="D450" s="23">
        <v>5.1639777949432156E-3</v>
      </c>
      <c r="E450" s="23">
        <v>0</v>
      </c>
      <c r="F450" s="23">
        <v>2.8809720581775894E-3</v>
      </c>
      <c r="G450" s="23">
        <v>9.8319208025017578E-4</v>
      </c>
      <c r="H450" s="23">
        <v>1.095445115010332E-3</v>
      </c>
      <c r="I450" s="23">
        <v>1.3291601358251259E-3</v>
      </c>
      <c r="J450" s="23">
        <v>1.2649110640673528E-3</v>
      </c>
      <c r="K450" s="23">
        <v>1.0327955589886444E-3</v>
      </c>
      <c r="L450" s="23" t="s">
        <v>687</v>
      </c>
      <c r="M450" s="23" t="s">
        <v>687</v>
      </c>
      <c r="N450" s="23">
        <v>0</v>
      </c>
      <c r="O450" s="23" t="s">
        <v>687</v>
      </c>
      <c r="P450" s="202"/>
      <c r="Q450" s="203"/>
      <c r="R450" s="203"/>
      <c r="S450" s="203"/>
      <c r="T450" s="203"/>
      <c r="U450" s="203"/>
      <c r="V450" s="203"/>
      <c r="W450" s="203"/>
      <c r="X450" s="203"/>
      <c r="Y450" s="203"/>
      <c r="Z450" s="203"/>
      <c r="AA450" s="203"/>
      <c r="AB450" s="203"/>
      <c r="AC450" s="203"/>
      <c r="AD450" s="203"/>
      <c r="AE450" s="203"/>
      <c r="AF450" s="203"/>
      <c r="AG450" s="203"/>
      <c r="AH450" s="203"/>
      <c r="AI450" s="203"/>
      <c r="AJ450" s="203"/>
      <c r="AK450" s="203"/>
      <c r="AL450" s="203"/>
      <c r="AM450" s="203"/>
      <c r="AN450" s="203"/>
      <c r="AO450" s="203"/>
      <c r="AP450" s="203"/>
      <c r="AQ450" s="203"/>
      <c r="AR450" s="203"/>
      <c r="AS450" s="203"/>
      <c r="AT450" s="203"/>
      <c r="AU450" s="203"/>
      <c r="AV450" s="203"/>
      <c r="AW450" s="203"/>
      <c r="AX450" s="203"/>
      <c r="AY450" s="203"/>
      <c r="AZ450" s="203"/>
      <c r="BA450" s="203"/>
      <c r="BB450" s="203"/>
      <c r="BC450" s="203"/>
      <c r="BD450" s="203"/>
      <c r="BE450" s="203"/>
      <c r="BF450" s="203"/>
      <c r="BG450" s="203"/>
      <c r="BH450" s="203"/>
      <c r="BI450" s="203"/>
      <c r="BJ450" s="203"/>
      <c r="BK450" s="203"/>
      <c r="BL450" s="203"/>
      <c r="BM450" s="56"/>
    </row>
    <row r="451" spans="1:65">
      <c r="A451" s="29"/>
      <c r="B451" s="3" t="s">
        <v>86</v>
      </c>
      <c r="C451" s="28"/>
      <c r="D451" s="13">
        <v>0.22131333406899495</v>
      </c>
      <c r="E451" s="13">
        <v>0</v>
      </c>
      <c r="F451" s="13">
        <v>3.0486476806112061E-2</v>
      </c>
      <c r="G451" s="13">
        <v>4.0683810217248657E-2</v>
      </c>
      <c r="H451" s="13">
        <v>4.7628048478710078E-2</v>
      </c>
      <c r="I451" s="13">
        <v>5.8211392809859534E-2</v>
      </c>
      <c r="J451" s="13">
        <v>5.4996133220319696E-2</v>
      </c>
      <c r="K451" s="13">
        <v>4.1870090229269366E-2</v>
      </c>
      <c r="L451" s="13" t="s">
        <v>687</v>
      </c>
      <c r="M451" s="13" t="s">
        <v>687</v>
      </c>
      <c r="N451" s="13">
        <v>0</v>
      </c>
      <c r="O451" s="13" t="s">
        <v>687</v>
      </c>
      <c r="P451" s="149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5"/>
    </row>
    <row r="452" spans="1:65">
      <c r="A452" s="29"/>
      <c r="B452" s="3" t="s">
        <v>263</v>
      </c>
      <c r="C452" s="28"/>
      <c r="D452" s="13">
        <v>-7.0921985815602939E-3</v>
      </c>
      <c r="E452" s="13">
        <v>0.27659574468085091</v>
      </c>
      <c r="F452" s="13">
        <v>3.0212765957446805</v>
      </c>
      <c r="G452" s="13">
        <v>2.8368794326241176E-2</v>
      </c>
      <c r="H452" s="13">
        <v>-2.1276595744680771E-2</v>
      </c>
      <c r="I452" s="13">
        <v>-2.8368794326241287E-2</v>
      </c>
      <c r="J452" s="13">
        <v>-2.1276595744680993E-2</v>
      </c>
      <c r="K452" s="13">
        <v>4.9645390070921946E-2</v>
      </c>
      <c r="L452" s="13" t="s">
        <v>687</v>
      </c>
      <c r="M452" s="13" t="s">
        <v>687</v>
      </c>
      <c r="N452" s="13">
        <v>0.27659574468085091</v>
      </c>
      <c r="O452" s="13" t="s">
        <v>687</v>
      </c>
      <c r="P452" s="149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5"/>
    </row>
    <row r="453" spans="1:65">
      <c r="A453" s="29"/>
      <c r="B453" s="45" t="s">
        <v>264</v>
      </c>
      <c r="C453" s="46"/>
      <c r="D453" s="44">
        <v>0.55000000000000004</v>
      </c>
      <c r="E453" s="44">
        <v>1.9</v>
      </c>
      <c r="F453" s="44">
        <v>25.62</v>
      </c>
      <c r="G453" s="44">
        <v>0.25</v>
      </c>
      <c r="H453" s="44">
        <v>0.67</v>
      </c>
      <c r="I453" s="44">
        <v>0.74</v>
      </c>
      <c r="J453" s="44">
        <v>0.67</v>
      </c>
      <c r="K453" s="44">
        <v>0.06</v>
      </c>
      <c r="L453" s="44">
        <v>0.06</v>
      </c>
      <c r="M453" s="44">
        <v>0.06</v>
      </c>
      <c r="N453" s="44">
        <v>1.9</v>
      </c>
      <c r="O453" s="44">
        <v>82.82</v>
      </c>
      <c r="P453" s="149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5"/>
    </row>
    <row r="454" spans="1:65">
      <c r="B454" s="3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BM454" s="55"/>
    </row>
    <row r="455" spans="1:65" ht="15">
      <c r="B455" s="8" t="s">
        <v>571</v>
      </c>
      <c r="BM455" s="27" t="s">
        <v>66</v>
      </c>
    </row>
    <row r="456" spans="1:65" ht="15">
      <c r="A456" s="24" t="s">
        <v>54</v>
      </c>
      <c r="B456" s="18" t="s">
        <v>110</v>
      </c>
      <c r="C456" s="15" t="s">
        <v>111</v>
      </c>
      <c r="D456" s="16" t="s">
        <v>229</v>
      </c>
      <c r="E456" s="17" t="s">
        <v>229</v>
      </c>
      <c r="F456" s="17" t="s">
        <v>229</v>
      </c>
      <c r="G456" s="17" t="s">
        <v>229</v>
      </c>
      <c r="H456" s="17" t="s">
        <v>229</v>
      </c>
      <c r="I456" s="17" t="s">
        <v>229</v>
      </c>
      <c r="J456" s="17" t="s">
        <v>229</v>
      </c>
      <c r="K456" s="17" t="s">
        <v>229</v>
      </c>
      <c r="L456" s="17" t="s">
        <v>229</v>
      </c>
      <c r="M456" s="17" t="s">
        <v>229</v>
      </c>
      <c r="N456" s="17" t="s">
        <v>229</v>
      </c>
      <c r="O456" s="17" t="s">
        <v>229</v>
      </c>
      <c r="P456" s="17" t="s">
        <v>229</v>
      </c>
      <c r="Q456" s="17" t="s">
        <v>229</v>
      </c>
      <c r="R456" s="17" t="s">
        <v>229</v>
      </c>
      <c r="S456" s="17" t="s">
        <v>229</v>
      </c>
      <c r="T456" s="17" t="s">
        <v>229</v>
      </c>
      <c r="U456" s="17" t="s">
        <v>229</v>
      </c>
      <c r="V456" s="17" t="s">
        <v>229</v>
      </c>
      <c r="W456" s="149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7">
        <v>1</v>
      </c>
    </row>
    <row r="457" spans="1:65">
      <c r="A457" s="29"/>
      <c r="B457" s="19" t="s">
        <v>230</v>
      </c>
      <c r="C457" s="9" t="s">
        <v>230</v>
      </c>
      <c r="D457" s="147" t="s">
        <v>233</v>
      </c>
      <c r="E457" s="148" t="s">
        <v>234</v>
      </c>
      <c r="F457" s="148" t="s">
        <v>235</v>
      </c>
      <c r="G457" s="148" t="s">
        <v>238</v>
      </c>
      <c r="H457" s="148" t="s">
        <v>239</v>
      </c>
      <c r="I457" s="148" t="s">
        <v>240</v>
      </c>
      <c r="J457" s="148" t="s">
        <v>241</v>
      </c>
      <c r="K457" s="148" t="s">
        <v>242</v>
      </c>
      <c r="L457" s="148" t="s">
        <v>243</v>
      </c>
      <c r="M457" s="148" t="s">
        <v>244</v>
      </c>
      <c r="N457" s="148" t="s">
        <v>245</v>
      </c>
      <c r="O457" s="148" t="s">
        <v>247</v>
      </c>
      <c r="P457" s="148" t="s">
        <v>248</v>
      </c>
      <c r="Q457" s="148" t="s">
        <v>249</v>
      </c>
      <c r="R457" s="148" t="s">
        <v>250</v>
      </c>
      <c r="S457" s="148" t="s">
        <v>284</v>
      </c>
      <c r="T457" s="148" t="s">
        <v>253</v>
      </c>
      <c r="U457" s="148" t="s">
        <v>254</v>
      </c>
      <c r="V457" s="148" t="s">
        <v>299</v>
      </c>
      <c r="W457" s="149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7" t="s">
        <v>1</v>
      </c>
    </row>
    <row r="458" spans="1:65">
      <c r="A458" s="29"/>
      <c r="B458" s="19"/>
      <c r="C458" s="9"/>
      <c r="D458" s="10" t="s">
        <v>288</v>
      </c>
      <c r="E458" s="11" t="s">
        <v>287</v>
      </c>
      <c r="F458" s="11" t="s">
        <v>288</v>
      </c>
      <c r="G458" s="11" t="s">
        <v>317</v>
      </c>
      <c r="H458" s="11" t="s">
        <v>317</v>
      </c>
      <c r="I458" s="11" t="s">
        <v>287</v>
      </c>
      <c r="J458" s="11" t="s">
        <v>287</v>
      </c>
      <c r="K458" s="11" t="s">
        <v>287</v>
      </c>
      <c r="L458" s="11" t="s">
        <v>287</v>
      </c>
      <c r="M458" s="11" t="s">
        <v>287</v>
      </c>
      <c r="N458" s="11" t="s">
        <v>317</v>
      </c>
      <c r="O458" s="11" t="s">
        <v>317</v>
      </c>
      <c r="P458" s="11" t="s">
        <v>287</v>
      </c>
      <c r="Q458" s="11" t="s">
        <v>287</v>
      </c>
      <c r="R458" s="11" t="s">
        <v>287</v>
      </c>
      <c r="S458" s="11" t="s">
        <v>317</v>
      </c>
      <c r="T458" s="11" t="s">
        <v>288</v>
      </c>
      <c r="U458" s="11" t="s">
        <v>288</v>
      </c>
      <c r="V458" s="11" t="s">
        <v>288</v>
      </c>
      <c r="W458" s="149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7">
        <v>3</v>
      </c>
    </row>
    <row r="459" spans="1:65">
      <c r="A459" s="29"/>
      <c r="B459" s="19"/>
      <c r="C459" s="9"/>
      <c r="D459" s="25" t="s">
        <v>318</v>
      </c>
      <c r="E459" s="25" t="s">
        <v>319</v>
      </c>
      <c r="F459" s="25" t="s">
        <v>319</v>
      </c>
      <c r="G459" s="25" t="s">
        <v>320</v>
      </c>
      <c r="H459" s="25" t="s">
        <v>320</v>
      </c>
      <c r="I459" s="25" t="s">
        <v>320</v>
      </c>
      <c r="J459" s="25" t="s">
        <v>320</v>
      </c>
      <c r="K459" s="25" t="s">
        <v>320</v>
      </c>
      <c r="L459" s="25" t="s">
        <v>320</v>
      </c>
      <c r="M459" s="25" t="s">
        <v>320</v>
      </c>
      <c r="N459" s="25" t="s">
        <v>318</v>
      </c>
      <c r="O459" s="25" t="s">
        <v>318</v>
      </c>
      <c r="P459" s="25" t="s">
        <v>320</v>
      </c>
      <c r="Q459" s="25" t="s">
        <v>318</v>
      </c>
      <c r="R459" s="25" t="s">
        <v>290</v>
      </c>
      <c r="S459" s="25" t="s">
        <v>321</v>
      </c>
      <c r="T459" s="25" t="s">
        <v>318</v>
      </c>
      <c r="U459" s="25" t="s">
        <v>259</v>
      </c>
      <c r="V459" s="25" t="s">
        <v>320</v>
      </c>
      <c r="W459" s="149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7">
        <v>3</v>
      </c>
    </row>
    <row r="460" spans="1:65">
      <c r="A460" s="29"/>
      <c r="B460" s="18">
        <v>1</v>
      </c>
      <c r="C460" s="14">
        <v>1</v>
      </c>
      <c r="D460" s="200">
        <v>0.24520000000000003</v>
      </c>
      <c r="E460" s="200">
        <v>0.24479727736869544</v>
      </c>
      <c r="F460" s="200">
        <v>0.21242230000000001</v>
      </c>
      <c r="G460" s="200">
        <v>0.28000000000000003</v>
      </c>
      <c r="H460" s="200">
        <v>0.24</v>
      </c>
      <c r="I460" s="200">
        <v>0.22999999999999998</v>
      </c>
      <c r="J460" s="200">
        <v>0.26</v>
      </c>
      <c r="K460" s="200">
        <v>0.22999999999999998</v>
      </c>
      <c r="L460" s="200">
        <v>0.22999999999999998</v>
      </c>
      <c r="M460" s="200">
        <v>0.22</v>
      </c>
      <c r="N460" s="200">
        <v>0.23680451155941767</v>
      </c>
      <c r="O460" s="201">
        <v>0.34399999999999997</v>
      </c>
      <c r="P460" s="200">
        <v>0.22999999999999998</v>
      </c>
      <c r="Q460" s="201">
        <v>0.36150000000000004</v>
      </c>
      <c r="R460" s="200">
        <v>0.21</v>
      </c>
      <c r="S460" s="201">
        <v>0.44500000000000001</v>
      </c>
      <c r="T460" s="200">
        <v>0.27</v>
      </c>
      <c r="U460" s="200">
        <v>0.21</v>
      </c>
      <c r="V460" s="200">
        <v>0.26893820000000002</v>
      </c>
      <c r="W460" s="202"/>
      <c r="X460" s="203"/>
      <c r="Y460" s="203"/>
      <c r="Z460" s="203"/>
      <c r="AA460" s="203"/>
      <c r="AB460" s="203"/>
      <c r="AC460" s="203"/>
      <c r="AD460" s="203"/>
      <c r="AE460" s="203"/>
      <c r="AF460" s="203"/>
      <c r="AG460" s="203"/>
      <c r="AH460" s="203"/>
      <c r="AI460" s="203"/>
      <c r="AJ460" s="203"/>
      <c r="AK460" s="203"/>
      <c r="AL460" s="203"/>
      <c r="AM460" s="203"/>
      <c r="AN460" s="203"/>
      <c r="AO460" s="203"/>
      <c r="AP460" s="203"/>
      <c r="AQ460" s="203"/>
      <c r="AR460" s="203"/>
      <c r="AS460" s="203"/>
      <c r="AT460" s="203"/>
      <c r="AU460" s="203"/>
      <c r="AV460" s="203"/>
      <c r="AW460" s="203"/>
      <c r="AX460" s="203"/>
      <c r="AY460" s="203"/>
      <c r="AZ460" s="203"/>
      <c r="BA460" s="203"/>
      <c r="BB460" s="203"/>
      <c r="BC460" s="203"/>
      <c r="BD460" s="203"/>
      <c r="BE460" s="203"/>
      <c r="BF460" s="203"/>
      <c r="BG460" s="203"/>
      <c r="BH460" s="203"/>
      <c r="BI460" s="203"/>
      <c r="BJ460" s="203"/>
      <c r="BK460" s="203"/>
      <c r="BL460" s="203"/>
      <c r="BM460" s="204">
        <v>1</v>
      </c>
    </row>
    <row r="461" spans="1:65">
      <c r="A461" s="29"/>
      <c r="B461" s="19">
        <v>1</v>
      </c>
      <c r="C461" s="9">
        <v>2</v>
      </c>
      <c r="D461" s="23">
        <v>0.24719999999999998</v>
      </c>
      <c r="E461" s="23">
        <v>0.24800277764361894</v>
      </c>
      <c r="F461" s="23">
        <v>0.21393189999999998</v>
      </c>
      <c r="G461" s="23">
        <v>0.28999999999999998</v>
      </c>
      <c r="H461" s="23">
        <v>0.24</v>
      </c>
      <c r="I461" s="23">
        <v>0.22999999999999998</v>
      </c>
      <c r="J461" s="23">
        <v>0.26</v>
      </c>
      <c r="K461" s="23">
        <v>0.22</v>
      </c>
      <c r="L461" s="23">
        <v>0.22999999999999998</v>
      </c>
      <c r="M461" s="23">
        <v>0.22</v>
      </c>
      <c r="N461" s="23">
        <v>0.23812375161786106</v>
      </c>
      <c r="O461" s="206">
        <v>0.33800000000000002</v>
      </c>
      <c r="P461" s="23">
        <v>0.24</v>
      </c>
      <c r="Q461" s="206">
        <v>0.3614</v>
      </c>
      <c r="R461" s="23">
        <v>0.22</v>
      </c>
      <c r="S461" s="206">
        <v>0.42700000000000005</v>
      </c>
      <c r="T461" s="23">
        <v>0.26</v>
      </c>
      <c r="U461" s="23">
        <v>0.21</v>
      </c>
      <c r="V461" s="23">
        <v>0.27136939999999998</v>
      </c>
      <c r="W461" s="202"/>
      <c r="X461" s="203"/>
      <c r="Y461" s="203"/>
      <c r="Z461" s="203"/>
      <c r="AA461" s="203"/>
      <c r="AB461" s="203"/>
      <c r="AC461" s="203"/>
      <c r="AD461" s="203"/>
      <c r="AE461" s="203"/>
      <c r="AF461" s="203"/>
      <c r="AG461" s="203"/>
      <c r="AH461" s="203"/>
      <c r="AI461" s="203"/>
      <c r="AJ461" s="203"/>
      <c r="AK461" s="203"/>
      <c r="AL461" s="203"/>
      <c r="AM461" s="203"/>
      <c r="AN461" s="203"/>
      <c r="AO461" s="203"/>
      <c r="AP461" s="203"/>
      <c r="AQ461" s="203"/>
      <c r="AR461" s="203"/>
      <c r="AS461" s="203"/>
      <c r="AT461" s="203"/>
      <c r="AU461" s="203"/>
      <c r="AV461" s="203"/>
      <c r="AW461" s="203"/>
      <c r="AX461" s="203"/>
      <c r="AY461" s="203"/>
      <c r="AZ461" s="203"/>
      <c r="BA461" s="203"/>
      <c r="BB461" s="203"/>
      <c r="BC461" s="203"/>
      <c r="BD461" s="203"/>
      <c r="BE461" s="203"/>
      <c r="BF461" s="203"/>
      <c r="BG461" s="203"/>
      <c r="BH461" s="203"/>
      <c r="BI461" s="203"/>
      <c r="BJ461" s="203"/>
      <c r="BK461" s="203"/>
      <c r="BL461" s="203"/>
      <c r="BM461" s="204" t="e">
        <v>#N/A</v>
      </c>
    </row>
    <row r="462" spans="1:65">
      <c r="A462" s="29"/>
      <c r="B462" s="19">
        <v>1</v>
      </c>
      <c r="C462" s="9">
        <v>3</v>
      </c>
      <c r="D462" s="23">
        <v>0.25040000000000001</v>
      </c>
      <c r="E462" s="23">
        <v>0.24327092947356077</v>
      </c>
      <c r="F462" s="23">
        <v>0.21614850000000002</v>
      </c>
      <c r="G462" s="23">
        <v>0.28999999999999998</v>
      </c>
      <c r="H462" s="23">
        <v>0.24</v>
      </c>
      <c r="I462" s="23">
        <v>0.22</v>
      </c>
      <c r="J462" s="23">
        <v>0.26</v>
      </c>
      <c r="K462" s="23">
        <v>0.22999999999999998</v>
      </c>
      <c r="L462" s="23">
        <v>0.22</v>
      </c>
      <c r="M462" s="23">
        <v>0.22999999999999998</v>
      </c>
      <c r="N462" s="23">
        <v>0.23722162647777997</v>
      </c>
      <c r="O462" s="206">
        <v>0.35500000000000004</v>
      </c>
      <c r="P462" s="23">
        <v>0.21</v>
      </c>
      <c r="Q462" s="206">
        <v>0.3725</v>
      </c>
      <c r="R462" s="23">
        <v>0.22</v>
      </c>
      <c r="S462" s="206">
        <v>0.443</v>
      </c>
      <c r="T462" s="23">
        <v>0.27</v>
      </c>
      <c r="U462" s="23">
        <v>0.22</v>
      </c>
      <c r="V462" s="23">
        <v>0.25606580000000001</v>
      </c>
      <c r="W462" s="202"/>
      <c r="X462" s="203"/>
      <c r="Y462" s="203"/>
      <c r="Z462" s="203"/>
      <c r="AA462" s="203"/>
      <c r="AB462" s="203"/>
      <c r="AC462" s="203"/>
      <c r="AD462" s="203"/>
      <c r="AE462" s="203"/>
      <c r="AF462" s="203"/>
      <c r="AG462" s="203"/>
      <c r="AH462" s="203"/>
      <c r="AI462" s="203"/>
      <c r="AJ462" s="203"/>
      <c r="AK462" s="203"/>
      <c r="AL462" s="203"/>
      <c r="AM462" s="203"/>
      <c r="AN462" s="203"/>
      <c r="AO462" s="203"/>
      <c r="AP462" s="203"/>
      <c r="AQ462" s="203"/>
      <c r="AR462" s="203"/>
      <c r="AS462" s="203"/>
      <c r="AT462" s="203"/>
      <c r="AU462" s="203"/>
      <c r="AV462" s="203"/>
      <c r="AW462" s="203"/>
      <c r="AX462" s="203"/>
      <c r="AY462" s="203"/>
      <c r="AZ462" s="203"/>
      <c r="BA462" s="203"/>
      <c r="BB462" s="203"/>
      <c r="BC462" s="203"/>
      <c r="BD462" s="203"/>
      <c r="BE462" s="203"/>
      <c r="BF462" s="203"/>
      <c r="BG462" s="203"/>
      <c r="BH462" s="203"/>
      <c r="BI462" s="203"/>
      <c r="BJ462" s="203"/>
      <c r="BK462" s="203"/>
      <c r="BL462" s="203"/>
      <c r="BM462" s="204">
        <v>16</v>
      </c>
    </row>
    <row r="463" spans="1:65">
      <c r="A463" s="29"/>
      <c r="B463" s="19">
        <v>1</v>
      </c>
      <c r="C463" s="9">
        <v>4</v>
      </c>
      <c r="D463" s="23">
        <v>0.24489999999999998</v>
      </c>
      <c r="E463" s="23">
        <v>0.24545144600079399</v>
      </c>
      <c r="F463" s="207">
        <v>0.20200000000000001</v>
      </c>
      <c r="G463" s="23">
        <v>0.3</v>
      </c>
      <c r="H463" s="23">
        <v>0.24</v>
      </c>
      <c r="I463" s="23">
        <v>0.24</v>
      </c>
      <c r="J463" s="23">
        <v>0.26</v>
      </c>
      <c r="K463" s="23">
        <v>0.22</v>
      </c>
      <c r="L463" s="23">
        <v>0.22999999999999998</v>
      </c>
      <c r="M463" s="23">
        <v>0.21</v>
      </c>
      <c r="N463" s="23">
        <v>0.24021778919977999</v>
      </c>
      <c r="O463" s="206">
        <v>0.35500000000000004</v>
      </c>
      <c r="P463" s="23">
        <v>0.21</v>
      </c>
      <c r="Q463" s="206">
        <v>0.3649</v>
      </c>
      <c r="R463" s="23">
        <v>0.22</v>
      </c>
      <c r="S463" s="206">
        <v>0.44400000000000006</v>
      </c>
      <c r="T463" s="23">
        <v>0.26</v>
      </c>
      <c r="U463" s="23">
        <v>0.22</v>
      </c>
      <c r="V463" s="23">
        <v>0.25146639999999998</v>
      </c>
      <c r="W463" s="202"/>
      <c r="X463" s="203"/>
      <c r="Y463" s="203"/>
      <c r="Z463" s="203"/>
      <c r="AA463" s="203"/>
      <c r="AB463" s="203"/>
      <c r="AC463" s="203"/>
      <c r="AD463" s="203"/>
      <c r="AE463" s="203"/>
      <c r="AF463" s="203"/>
      <c r="AG463" s="203"/>
      <c r="AH463" s="203"/>
      <c r="AI463" s="203"/>
      <c r="AJ463" s="203"/>
      <c r="AK463" s="203"/>
      <c r="AL463" s="203"/>
      <c r="AM463" s="203"/>
      <c r="AN463" s="203"/>
      <c r="AO463" s="203"/>
      <c r="AP463" s="203"/>
      <c r="AQ463" s="203"/>
      <c r="AR463" s="203"/>
      <c r="AS463" s="203"/>
      <c r="AT463" s="203"/>
      <c r="AU463" s="203"/>
      <c r="AV463" s="203"/>
      <c r="AW463" s="203"/>
      <c r="AX463" s="203"/>
      <c r="AY463" s="203"/>
      <c r="AZ463" s="203"/>
      <c r="BA463" s="203"/>
      <c r="BB463" s="203"/>
      <c r="BC463" s="203"/>
      <c r="BD463" s="203"/>
      <c r="BE463" s="203"/>
      <c r="BF463" s="203"/>
      <c r="BG463" s="203"/>
      <c r="BH463" s="203"/>
      <c r="BI463" s="203"/>
      <c r="BJ463" s="203"/>
      <c r="BK463" s="203"/>
      <c r="BL463" s="203"/>
      <c r="BM463" s="204">
        <v>0.23826251985530147</v>
      </c>
    </row>
    <row r="464" spans="1:65">
      <c r="A464" s="29"/>
      <c r="B464" s="19">
        <v>1</v>
      </c>
      <c r="C464" s="9">
        <v>5</v>
      </c>
      <c r="D464" s="23">
        <v>0.24620000000000003</v>
      </c>
      <c r="E464" s="23">
        <v>0.24611987431202034</v>
      </c>
      <c r="F464" s="23">
        <v>0.21043680000000001</v>
      </c>
      <c r="G464" s="23">
        <v>0.3</v>
      </c>
      <c r="H464" s="23">
        <v>0.24</v>
      </c>
      <c r="I464" s="23">
        <v>0.22</v>
      </c>
      <c r="J464" s="23">
        <v>0.26</v>
      </c>
      <c r="K464" s="23">
        <v>0.22</v>
      </c>
      <c r="L464" s="23">
        <v>0.22999999999999998</v>
      </c>
      <c r="M464" s="23">
        <v>0.22</v>
      </c>
      <c r="N464" s="23">
        <v>0.2331064013712093</v>
      </c>
      <c r="O464" s="206">
        <v>0.35799999999999998</v>
      </c>
      <c r="P464" s="23">
        <v>0.22999999999999998</v>
      </c>
      <c r="Q464" s="206">
        <v>0.36579999999999996</v>
      </c>
      <c r="R464" s="23">
        <v>0.22</v>
      </c>
      <c r="S464" s="206">
        <v>0.38999999999999996</v>
      </c>
      <c r="T464" s="23">
        <v>0.26</v>
      </c>
      <c r="U464" s="23">
        <v>0.21</v>
      </c>
      <c r="V464" s="23">
        <v>0.25039959999999994</v>
      </c>
      <c r="W464" s="202"/>
      <c r="X464" s="203"/>
      <c r="Y464" s="203"/>
      <c r="Z464" s="203"/>
      <c r="AA464" s="203"/>
      <c r="AB464" s="203"/>
      <c r="AC464" s="203"/>
      <c r="AD464" s="203"/>
      <c r="AE464" s="203"/>
      <c r="AF464" s="203"/>
      <c r="AG464" s="203"/>
      <c r="AH464" s="203"/>
      <c r="AI464" s="203"/>
      <c r="AJ464" s="203"/>
      <c r="AK464" s="203"/>
      <c r="AL464" s="203"/>
      <c r="AM464" s="203"/>
      <c r="AN464" s="203"/>
      <c r="AO464" s="203"/>
      <c r="AP464" s="203"/>
      <c r="AQ464" s="203"/>
      <c r="AR464" s="203"/>
      <c r="AS464" s="203"/>
      <c r="AT464" s="203"/>
      <c r="AU464" s="203"/>
      <c r="AV464" s="203"/>
      <c r="AW464" s="203"/>
      <c r="AX464" s="203"/>
      <c r="AY464" s="203"/>
      <c r="AZ464" s="203"/>
      <c r="BA464" s="203"/>
      <c r="BB464" s="203"/>
      <c r="BC464" s="203"/>
      <c r="BD464" s="203"/>
      <c r="BE464" s="203"/>
      <c r="BF464" s="203"/>
      <c r="BG464" s="203"/>
      <c r="BH464" s="203"/>
      <c r="BI464" s="203"/>
      <c r="BJ464" s="203"/>
      <c r="BK464" s="203"/>
      <c r="BL464" s="203"/>
      <c r="BM464" s="204">
        <v>94</v>
      </c>
    </row>
    <row r="465" spans="1:65">
      <c r="A465" s="29"/>
      <c r="B465" s="19">
        <v>1</v>
      </c>
      <c r="C465" s="9">
        <v>6</v>
      </c>
      <c r="D465" s="23">
        <v>0.24640000000000001</v>
      </c>
      <c r="E465" s="23">
        <v>0.25171457031905048</v>
      </c>
      <c r="F465" s="23">
        <v>0.21246139999999999</v>
      </c>
      <c r="G465" s="23">
        <v>0.26</v>
      </c>
      <c r="H465" s="23">
        <v>0.24</v>
      </c>
      <c r="I465" s="23">
        <v>0.22</v>
      </c>
      <c r="J465" s="23">
        <v>0.26</v>
      </c>
      <c r="K465" s="23">
        <v>0.22</v>
      </c>
      <c r="L465" s="23">
        <v>0.22999999999999998</v>
      </c>
      <c r="M465" s="23">
        <v>0.21</v>
      </c>
      <c r="N465" s="23">
        <v>0.23458367076515579</v>
      </c>
      <c r="O465" s="206">
        <v>0.35300000000000004</v>
      </c>
      <c r="P465" s="23">
        <v>0.22999999999999998</v>
      </c>
      <c r="Q465" s="207">
        <v>0.34510000000000002</v>
      </c>
      <c r="R465" s="23">
        <v>0.22999999999999998</v>
      </c>
      <c r="S465" s="206">
        <v>0.48900000000000005</v>
      </c>
      <c r="T465" s="23">
        <v>0.27</v>
      </c>
      <c r="U465" s="23">
        <v>0.22</v>
      </c>
      <c r="V465" s="23">
        <v>0.26676679999999997</v>
      </c>
      <c r="W465" s="202"/>
      <c r="X465" s="203"/>
      <c r="Y465" s="203"/>
      <c r="Z465" s="203"/>
      <c r="AA465" s="203"/>
      <c r="AB465" s="203"/>
      <c r="AC465" s="203"/>
      <c r="AD465" s="203"/>
      <c r="AE465" s="203"/>
      <c r="AF465" s="203"/>
      <c r="AG465" s="203"/>
      <c r="AH465" s="203"/>
      <c r="AI465" s="203"/>
      <c r="AJ465" s="203"/>
      <c r="AK465" s="203"/>
      <c r="AL465" s="203"/>
      <c r="AM465" s="203"/>
      <c r="AN465" s="203"/>
      <c r="AO465" s="203"/>
      <c r="AP465" s="203"/>
      <c r="AQ465" s="203"/>
      <c r="AR465" s="203"/>
      <c r="AS465" s="203"/>
      <c r="AT465" s="203"/>
      <c r="AU465" s="203"/>
      <c r="AV465" s="203"/>
      <c r="AW465" s="203"/>
      <c r="AX465" s="203"/>
      <c r="AY465" s="203"/>
      <c r="AZ465" s="203"/>
      <c r="BA465" s="203"/>
      <c r="BB465" s="203"/>
      <c r="BC465" s="203"/>
      <c r="BD465" s="203"/>
      <c r="BE465" s="203"/>
      <c r="BF465" s="203"/>
      <c r="BG465" s="203"/>
      <c r="BH465" s="203"/>
      <c r="BI465" s="203"/>
      <c r="BJ465" s="203"/>
      <c r="BK465" s="203"/>
      <c r="BL465" s="203"/>
      <c r="BM465" s="56"/>
    </row>
    <row r="466" spans="1:65">
      <c r="A466" s="29"/>
      <c r="B466" s="20" t="s">
        <v>260</v>
      </c>
      <c r="C466" s="12"/>
      <c r="D466" s="208">
        <v>0.24671666666666667</v>
      </c>
      <c r="E466" s="208">
        <v>0.24655947918628998</v>
      </c>
      <c r="F466" s="208">
        <v>0.21123348333333336</v>
      </c>
      <c r="G466" s="208">
        <v>0.28666666666666668</v>
      </c>
      <c r="H466" s="208">
        <v>0.24</v>
      </c>
      <c r="I466" s="208">
        <v>0.22666666666666666</v>
      </c>
      <c r="J466" s="208">
        <v>0.26</v>
      </c>
      <c r="K466" s="208">
        <v>0.2233333333333333</v>
      </c>
      <c r="L466" s="208">
        <v>0.2283333333333333</v>
      </c>
      <c r="M466" s="208">
        <v>0.2183333333333333</v>
      </c>
      <c r="N466" s="208">
        <v>0.23667629183186734</v>
      </c>
      <c r="O466" s="208">
        <v>0.35050000000000003</v>
      </c>
      <c r="P466" s="208">
        <v>0.22499999999999998</v>
      </c>
      <c r="Q466" s="208">
        <v>0.36186666666666673</v>
      </c>
      <c r="R466" s="208">
        <v>0.22</v>
      </c>
      <c r="S466" s="208">
        <v>0.43966666666666671</v>
      </c>
      <c r="T466" s="208">
        <v>0.26500000000000001</v>
      </c>
      <c r="U466" s="208">
        <v>0.215</v>
      </c>
      <c r="V466" s="208">
        <v>0.26083436666666665</v>
      </c>
      <c r="W466" s="202"/>
      <c r="X466" s="203"/>
      <c r="Y466" s="203"/>
      <c r="Z466" s="203"/>
      <c r="AA466" s="203"/>
      <c r="AB466" s="203"/>
      <c r="AC466" s="203"/>
      <c r="AD466" s="203"/>
      <c r="AE466" s="203"/>
      <c r="AF466" s="203"/>
      <c r="AG466" s="203"/>
      <c r="AH466" s="203"/>
      <c r="AI466" s="203"/>
      <c r="AJ466" s="203"/>
      <c r="AK466" s="203"/>
      <c r="AL466" s="203"/>
      <c r="AM466" s="203"/>
      <c r="AN466" s="203"/>
      <c r="AO466" s="203"/>
      <c r="AP466" s="203"/>
      <c r="AQ466" s="203"/>
      <c r="AR466" s="203"/>
      <c r="AS466" s="203"/>
      <c r="AT466" s="203"/>
      <c r="AU466" s="203"/>
      <c r="AV466" s="203"/>
      <c r="AW466" s="203"/>
      <c r="AX466" s="203"/>
      <c r="AY466" s="203"/>
      <c r="AZ466" s="203"/>
      <c r="BA466" s="203"/>
      <c r="BB466" s="203"/>
      <c r="BC466" s="203"/>
      <c r="BD466" s="203"/>
      <c r="BE466" s="203"/>
      <c r="BF466" s="203"/>
      <c r="BG466" s="203"/>
      <c r="BH466" s="203"/>
      <c r="BI466" s="203"/>
      <c r="BJ466" s="203"/>
      <c r="BK466" s="203"/>
      <c r="BL466" s="203"/>
      <c r="BM466" s="56"/>
    </row>
    <row r="467" spans="1:65">
      <c r="A467" s="29"/>
      <c r="B467" s="3" t="s">
        <v>261</v>
      </c>
      <c r="C467" s="28"/>
      <c r="D467" s="23">
        <v>0.24630000000000002</v>
      </c>
      <c r="E467" s="23">
        <v>0.24578566015640718</v>
      </c>
      <c r="F467" s="23">
        <v>0.21244184999999999</v>
      </c>
      <c r="G467" s="23">
        <v>0.28999999999999998</v>
      </c>
      <c r="H467" s="23">
        <v>0.24</v>
      </c>
      <c r="I467" s="23">
        <v>0.22499999999999998</v>
      </c>
      <c r="J467" s="23">
        <v>0.26</v>
      </c>
      <c r="K467" s="23">
        <v>0.22</v>
      </c>
      <c r="L467" s="23">
        <v>0.22999999999999998</v>
      </c>
      <c r="M467" s="23">
        <v>0.22</v>
      </c>
      <c r="N467" s="23">
        <v>0.23701306901859881</v>
      </c>
      <c r="O467" s="23">
        <v>0.35400000000000004</v>
      </c>
      <c r="P467" s="23">
        <v>0.22999999999999998</v>
      </c>
      <c r="Q467" s="23">
        <v>0.36320000000000002</v>
      </c>
      <c r="R467" s="23">
        <v>0.22</v>
      </c>
      <c r="S467" s="23">
        <v>0.44350000000000001</v>
      </c>
      <c r="T467" s="23">
        <v>0.26500000000000001</v>
      </c>
      <c r="U467" s="23">
        <v>0.215</v>
      </c>
      <c r="V467" s="23">
        <v>0.26141629999999999</v>
      </c>
      <c r="W467" s="202"/>
      <c r="X467" s="203"/>
      <c r="Y467" s="203"/>
      <c r="Z467" s="203"/>
      <c r="AA467" s="203"/>
      <c r="AB467" s="203"/>
      <c r="AC467" s="203"/>
      <c r="AD467" s="203"/>
      <c r="AE467" s="203"/>
      <c r="AF467" s="203"/>
      <c r="AG467" s="203"/>
      <c r="AH467" s="203"/>
      <c r="AI467" s="203"/>
      <c r="AJ467" s="203"/>
      <c r="AK467" s="203"/>
      <c r="AL467" s="203"/>
      <c r="AM467" s="203"/>
      <c r="AN467" s="203"/>
      <c r="AO467" s="203"/>
      <c r="AP467" s="203"/>
      <c r="AQ467" s="203"/>
      <c r="AR467" s="203"/>
      <c r="AS467" s="203"/>
      <c r="AT467" s="203"/>
      <c r="AU467" s="203"/>
      <c r="AV467" s="203"/>
      <c r="AW467" s="203"/>
      <c r="AX467" s="203"/>
      <c r="AY467" s="203"/>
      <c r="AZ467" s="203"/>
      <c r="BA467" s="203"/>
      <c r="BB467" s="203"/>
      <c r="BC467" s="203"/>
      <c r="BD467" s="203"/>
      <c r="BE467" s="203"/>
      <c r="BF467" s="203"/>
      <c r="BG467" s="203"/>
      <c r="BH467" s="203"/>
      <c r="BI467" s="203"/>
      <c r="BJ467" s="203"/>
      <c r="BK467" s="203"/>
      <c r="BL467" s="203"/>
      <c r="BM467" s="56"/>
    </row>
    <row r="468" spans="1:65">
      <c r="A468" s="29"/>
      <c r="B468" s="3" t="s">
        <v>262</v>
      </c>
      <c r="C468" s="28"/>
      <c r="D468" s="23">
        <v>1.9883829275737278E-3</v>
      </c>
      <c r="E468" s="23">
        <v>2.9664449925343619E-3</v>
      </c>
      <c r="F468" s="23">
        <v>4.9041171386567262E-3</v>
      </c>
      <c r="G468" s="23">
        <v>1.5055453054181609E-2</v>
      </c>
      <c r="H468" s="23">
        <v>0</v>
      </c>
      <c r="I468" s="23">
        <v>8.1649658092772543E-3</v>
      </c>
      <c r="J468" s="23">
        <v>0</v>
      </c>
      <c r="K468" s="23">
        <v>5.163977794943213E-3</v>
      </c>
      <c r="L468" s="23">
        <v>4.0824829046386228E-3</v>
      </c>
      <c r="M468" s="23">
        <v>7.5277265270908078E-3</v>
      </c>
      <c r="N468" s="23">
        <v>2.5327595402449533E-3</v>
      </c>
      <c r="O468" s="23">
        <v>7.7653074633268768E-3</v>
      </c>
      <c r="P468" s="23">
        <v>1.2247448713915888E-2</v>
      </c>
      <c r="Q468" s="23">
        <v>9.1565641299925643E-3</v>
      </c>
      <c r="R468" s="23">
        <v>6.3245553203367553E-3</v>
      </c>
      <c r="S468" s="23">
        <v>3.199791659884544E-2</v>
      </c>
      <c r="T468" s="23">
        <v>5.4772255750516656E-3</v>
      </c>
      <c r="U468" s="23">
        <v>5.4772255750516656E-3</v>
      </c>
      <c r="V468" s="23">
        <v>9.2869283424966125E-3</v>
      </c>
      <c r="W468" s="202"/>
      <c r="X468" s="203"/>
      <c r="Y468" s="203"/>
      <c r="Z468" s="203"/>
      <c r="AA468" s="203"/>
      <c r="AB468" s="203"/>
      <c r="AC468" s="203"/>
      <c r="AD468" s="203"/>
      <c r="AE468" s="203"/>
      <c r="AF468" s="203"/>
      <c r="AG468" s="203"/>
      <c r="AH468" s="203"/>
      <c r="AI468" s="203"/>
      <c r="AJ468" s="203"/>
      <c r="AK468" s="203"/>
      <c r="AL468" s="203"/>
      <c r="AM468" s="203"/>
      <c r="AN468" s="203"/>
      <c r="AO468" s="203"/>
      <c r="AP468" s="203"/>
      <c r="AQ468" s="203"/>
      <c r="AR468" s="203"/>
      <c r="AS468" s="203"/>
      <c r="AT468" s="203"/>
      <c r="AU468" s="203"/>
      <c r="AV468" s="203"/>
      <c r="AW468" s="203"/>
      <c r="AX468" s="203"/>
      <c r="AY468" s="203"/>
      <c r="AZ468" s="203"/>
      <c r="BA468" s="203"/>
      <c r="BB468" s="203"/>
      <c r="BC468" s="203"/>
      <c r="BD468" s="203"/>
      <c r="BE468" s="203"/>
      <c r="BF468" s="203"/>
      <c r="BG468" s="203"/>
      <c r="BH468" s="203"/>
      <c r="BI468" s="203"/>
      <c r="BJ468" s="203"/>
      <c r="BK468" s="203"/>
      <c r="BL468" s="203"/>
      <c r="BM468" s="56"/>
    </row>
    <row r="469" spans="1:65">
      <c r="A469" s="29"/>
      <c r="B469" s="3" t="s">
        <v>86</v>
      </c>
      <c r="C469" s="28"/>
      <c r="D469" s="13">
        <v>8.0593782107967072E-3</v>
      </c>
      <c r="E469" s="13">
        <v>1.2031356499958538E-2</v>
      </c>
      <c r="F469" s="13">
        <v>2.3216570882930849E-2</v>
      </c>
      <c r="G469" s="13">
        <v>5.2519022282028864E-2</v>
      </c>
      <c r="H469" s="13">
        <v>0</v>
      </c>
      <c r="I469" s="13">
        <v>3.6021907982105535E-2</v>
      </c>
      <c r="J469" s="13">
        <v>0</v>
      </c>
      <c r="K469" s="13">
        <v>2.312228863407409E-2</v>
      </c>
      <c r="L469" s="13">
        <v>1.7879487173599811E-2</v>
      </c>
      <c r="M469" s="13">
        <v>3.4478136765301419E-2</v>
      </c>
      <c r="N469" s="13">
        <v>1.0701365652814107E-2</v>
      </c>
      <c r="O469" s="13">
        <v>2.2154942834028177E-2</v>
      </c>
      <c r="P469" s="13">
        <v>5.443310539518173E-2</v>
      </c>
      <c r="Q469" s="13">
        <v>2.5303696011401703E-2</v>
      </c>
      <c r="R469" s="13">
        <v>2.8747978728803435E-2</v>
      </c>
      <c r="S469" s="13">
        <v>7.2777672324894849E-2</v>
      </c>
      <c r="T469" s="13">
        <v>2.0668775754911946E-2</v>
      </c>
      <c r="U469" s="13">
        <v>2.547546779093798E-2</v>
      </c>
      <c r="V469" s="13">
        <v>3.5604696042085764E-2</v>
      </c>
      <c r="W469" s="149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5"/>
    </row>
    <row r="470" spans="1:65">
      <c r="A470" s="29"/>
      <c r="B470" s="3" t="s">
        <v>263</v>
      </c>
      <c r="C470" s="28"/>
      <c r="D470" s="13">
        <v>3.5482487201509816E-2</v>
      </c>
      <c r="E470" s="13">
        <v>3.4822763294987791E-2</v>
      </c>
      <c r="F470" s="13">
        <v>-0.11344225075090719</v>
      </c>
      <c r="G470" s="13">
        <v>0.20315468350104493</v>
      </c>
      <c r="H470" s="13">
        <v>7.2922931636654198E-3</v>
      </c>
      <c r="I470" s="13">
        <v>-4.8668389789871536E-2</v>
      </c>
      <c r="J470" s="13">
        <v>9.1233317593971019E-2</v>
      </c>
      <c r="K470" s="13">
        <v>-6.2658560528255913E-2</v>
      </c>
      <c r="L470" s="13">
        <v>-4.1673304420679513E-2</v>
      </c>
      <c r="M470" s="13">
        <v>-8.3643816635832202E-2</v>
      </c>
      <c r="N470" s="13">
        <v>-6.6574802633559971E-3</v>
      </c>
      <c r="O470" s="13">
        <v>0.47106645314110329</v>
      </c>
      <c r="P470" s="13">
        <v>-5.5663475159063669E-2</v>
      </c>
      <c r="Q470" s="13">
        <v>0.5187729353589936</v>
      </c>
      <c r="R470" s="13">
        <v>-7.6648731266639958E-2</v>
      </c>
      <c r="S470" s="13">
        <v>0.84530352039288181</v>
      </c>
      <c r="T470" s="13">
        <v>0.11221857370154731</v>
      </c>
      <c r="U470" s="13">
        <v>-9.7633987374216358E-2</v>
      </c>
      <c r="V470" s="13">
        <v>9.4735197231495816E-2</v>
      </c>
      <c r="W470" s="149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5"/>
    </row>
    <row r="471" spans="1:65">
      <c r="A471" s="29"/>
      <c r="B471" s="45" t="s">
        <v>264</v>
      </c>
      <c r="C471" s="46"/>
      <c r="D471" s="44">
        <v>0.23</v>
      </c>
      <c r="E471" s="44">
        <v>0.22</v>
      </c>
      <c r="F471" s="44">
        <v>0.97</v>
      </c>
      <c r="G471" s="44">
        <v>1.57</v>
      </c>
      <c r="H471" s="44">
        <v>0</v>
      </c>
      <c r="I471" s="44">
        <v>0.45</v>
      </c>
      <c r="J471" s="44">
        <v>0.67</v>
      </c>
      <c r="K471" s="44">
        <v>0.56000000000000005</v>
      </c>
      <c r="L471" s="44">
        <v>0.39</v>
      </c>
      <c r="M471" s="44">
        <v>0.73</v>
      </c>
      <c r="N471" s="44">
        <v>0.11</v>
      </c>
      <c r="O471" s="44">
        <v>3.73</v>
      </c>
      <c r="P471" s="44">
        <v>0.51</v>
      </c>
      <c r="Q471" s="44">
        <v>4.1100000000000003</v>
      </c>
      <c r="R471" s="44">
        <v>0.67</v>
      </c>
      <c r="S471" s="44">
        <v>6.73</v>
      </c>
      <c r="T471" s="44">
        <v>0.84</v>
      </c>
      <c r="U471" s="44">
        <v>0.84</v>
      </c>
      <c r="V471" s="44">
        <v>0.7</v>
      </c>
      <c r="W471" s="149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5"/>
    </row>
    <row r="472" spans="1:65">
      <c r="B472" s="3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BM472" s="55"/>
    </row>
    <row r="473" spans="1:65" ht="15">
      <c r="B473" s="8" t="s">
        <v>572</v>
      </c>
      <c r="BM473" s="27" t="s">
        <v>66</v>
      </c>
    </row>
    <row r="474" spans="1:65" ht="15">
      <c r="A474" s="24" t="s">
        <v>17</v>
      </c>
      <c r="B474" s="18" t="s">
        <v>110</v>
      </c>
      <c r="C474" s="15" t="s">
        <v>111</v>
      </c>
      <c r="D474" s="16" t="s">
        <v>229</v>
      </c>
      <c r="E474" s="17" t="s">
        <v>229</v>
      </c>
      <c r="F474" s="17" t="s">
        <v>229</v>
      </c>
      <c r="G474" s="17" t="s">
        <v>229</v>
      </c>
      <c r="H474" s="17" t="s">
        <v>229</v>
      </c>
      <c r="I474" s="17" t="s">
        <v>229</v>
      </c>
      <c r="J474" s="17" t="s">
        <v>229</v>
      </c>
      <c r="K474" s="17" t="s">
        <v>229</v>
      </c>
      <c r="L474" s="17" t="s">
        <v>229</v>
      </c>
      <c r="M474" s="17" t="s">
        <v>229</v>
      </c>
      <c r="N474" s="17" t="s">
        <v>229</v>
      </c>
      <c r="O474" s="17" t="s">
        <v>229</v>
      </c>
      <c r="P474" s="17" t="s">
        <v>229</v>
      </c>
      <c r="Q474" s="17" t="s">
        <v>229</v>
      </c>
      <c r="R474" s="17" t="s">
        <v>229</v>
      </c>
      <c r="S474" s="17" t="s">
        <v>229</v>
      </c>
      <c r="T474" s="17" t="s">
        <v>229</v>
      </c>
      <c r="U474" s="17" t="s">
        <v>229</v>
      </c>
      <c r="V474" s="17" t="s">
        <v>229</v>
      </c>
      <c r="W474" s="149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7">
        <v>1</v>
      </c>
    </row>
    <row r="475" spans="1:65">
      <c r="A475" s="29"/>
      <c r="B475" s="19" t="s">
        <v>230</v>
      </c>
      <c r="C475" s="9" t="s">
        <v>230</v>
      </c>
      <c r="D475" s="147" t="s">
        <v>233</v>
      </c>
      <c r="E475" s="148" t="s">
        <v>234</v>
      </c>
      <c r="F475" s="148" t="s">
        <v>236</v>
      </c>
      <c r="G475" s="148" t="s">
        <v>238</v>
      </c>
      <c r="H475" s="148" t="s">
        <v>239</v>
      </c>
      <c r="I475" s="148" t="s">
        <v>240</v>
      </c>
      <c r="J475" s="148" t="s">
        <v>241</v>
      </c>
      <c r="K475" s="148" t="s">
        <v>242</v>
      </c>
      <c r="L475" s="148" t="s">
        <v>243</v>
      </c>
      <c r="M475" s="148" t="s">
        <v>244</v>
      </c>
      <c r="N475" s="148" t="s">
        <v>245</v>
      </c>
      <c r="O475" s="148" t="s">
        <v>247</v>
      </c>
      <c r="P475" s="148" t="s">
        <v>248</v>
      </c>
      <c r="Q475" s="148" t="s">
        <v>249</v>
      </c>
      <c r="R475" s="148" t="s">
        <v>250</v>
      </c>
      <c r="S475" s="148" t="s">
        <v>284</v>
      </c>
      <c r="T475" s="148" t="s">
        <v>253</v>
      </c>
      <c r="U475" s="148" t="s">
        <v>254</v>
      </c>
      <c r="V475" s="148" t="s">
        <v>299</v>
      </c>
      <c r="W475" s="149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7" t="s">
        <v>3</v>
      </c>
    </row>
    <row r="476" spans="1:65">
      <c r="A476" s="29"/>
      <c r="B476" s="19"/>
      <c r="C476" s="9"/>
      <c r="D476" s="10" t="s">
        <v>287</v>
      </c>
      <c r="E476" s="11" t="s">
        <v>287</v>
      </c>
      <c r="F476" s="11" t="s">
        <v>287</v>
      </c>
      <c r="G476" s="11" t="s">
        <v>317</v>
      </c>
      <c r="H476" s="11" t="s">
        <v>287</v>
      </c>
      <c r="I476" s="11" t="s">
        <v>287</v>
      </c>
      <c r="J476" s="11" t="s">
        <v>287</v>
      </c>
      <c r="K476" s="11" t="s">
        <v>287</v>
      </c>
      <c r="L476" s="11" t="s">
        <v>287</v>
      </c>
      <c r="M476" s="11" t="s">
        <v>287</v>
      </c>
      <c r="N476" s="11" t="s">
        <v>317</v>
      </c>
      <c r="O476" s="11" t="s">
        <v>317</v>
      </c>
      <c r="P476" s="11" t="s">
        <v>287</v>
      </c>
      <c r="Q476" s="11" t="s">
        <v>287</v>
      </c>
      <c r="R476" s="11" t="s">
        <v>287</v>
      </c>
      <c r="S476" s="11" t="s">
        <v>317</v>
      </c>
      <c r="T476" s="11" t="s">
        <v>288</v>
      </c>
      <c r="U476" s="11" t="s">
        <v>287</v>
      </c>
      <c r="V476" s="11" t="s">
        <v>288</v>
      </c>
      <c r="W476" s="149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7">
        <v>1</v>
      </c>
    </row>
    <row r="477" spans="1:65">
      <c r="A477" s="29"/>
      <c r="B477" s="19"/>
      <c r="C477" s="9"/>
      <c r="D477" s="25" t="s">
        <v>318</v>
      </c>
      <c r="E477" s="25" t="s">
        <v>319</v>
      </c>
      <c r="F477" s="25" t="s">
        <v>320</v>
      </c>
      <c r="G477" s="25" t="s">
        <v>320</v>
      </c>
      <c r="H477" s="25" t="s">
        <v>320</v>
      </c>
      <c r="I477" s="25" t="s">
        <v>320</v>
      </c>
      <c r="J477" s="25" t="s">
        <v>320</v>
      </c>
      <c r="K477" s="25" t="s">
        <v>320</v>
      </c>
      <c r="L477" s="25" t="s">
        <v>320</v>
      </c>
      <c r="M477" s="25" t="s">
        <v>320</v>
      </c>
      <c r="N477" s="25" t="s">
        <v>318</v>
      </c>
      <c r="O477" s="25" t="s">
        <v>318</v>
      </c>
      <c r="P477" s="25" t="s">
        <v>320</v>
      </c>
      <c r="Q477" s="25" t="s">
        <v>318</v>
      </c>
      <c r="R477" s="25" t="s">
        <v>290</v>
      </c>
      <c r="S477" s="25" t="s">
        <v>321</v>
      </c>
      <c r="T477" s="25" t="s">
        <v>318</v>
      </c>
      <c r="U477" s="25" t="s">
        <v>259</v>
      </c>
      <c r="V477" s="25" t="s">
        <v>320</v>
      </c>
      <c r="W477" s="149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7">
        <v>1</v>
      </c>
    </row>
    <row r="478" spans="1:65">
      <c r="A478" s="29"/>
      <c r="B478" s="18">
        <v>1</v>
      </c>
      <c r="C478" s="14">
        <v>1</v>
      </c>
      <c r="D478" s="220">
        <v>22.248999999999999</v>
      </c>
      <c r="E478" s="220">
        <v>21.906957504176599</v>
      </c>
      <c r="F478" s="227">
        <v>39.793999999999997</v>
      </c>
      <c r="G478" s="220">
        <v>27.6</v>
      </c>
      <c r="H478" s="220">
        <v>23.8</v>
      </c>
      <c r="I478" s="220">
        <v>22.1</v>
      </c>
      <c r="J478" s="220">
        <v>24.5</v>
      </c>
      <c r="K478" s="220">
        <v>20.8</v>
      </c>
      <c r="L478" s="220">
        <v>21.6</v>
      </c>
      <c r="M478" s="220">
        <v>20.6</v>
      </c>
      <c r="N478" s="220">
        <v>23.954457086839998</v>
      </c>
      <c r="O478" s="220">
        <v>27.3</v>
      </c>
      <c r="P478" s="220">
        <v>22.1</v>
      </c>
      <c r="Q478" s="220">
        <v>28</v>
      </c>
      <c r="R478" s="220">
        <v>17.5</v>
      </c>
      <c r="S478" s="227">
        <v>34.5</v>
      </c>
      <c r="T478" s="220">
        <v>19.600000000000001</v>
      </c>
      <c r="U478" s="220">
        <v>29.2</v>
      </c>
      <c r="V478" s="220">
        <v>20.346</v>
      </c>
      <c r="W478" s="221"/>
      <c r="X478" s="222"/>
      <c r="Y478" s="222"/>
      <c r="Z478" s="222"/>
      <c r="AA478" s="222"/>
      <c r="AB478" s="222"/>
      <c r="AC478" s="222"/>
      <c r="AD478" s="222"/>
      <c r="AE478" s="222"/>
      <c r="AF478" s="222"/>
      <c r="AG478" s="222"/>
      <c r="AH478" s="222"/>
      <c r="AI478" s="222"/>
      <c r="AJ478" s="222"/>
      <c r="AK478" s="222"/>
      <c r="AL478" s="222"/>
      <c r="AM478" s="222"/>
      <c r="AN478" s="222"/>
      <c r="AO478" s="222"/>
      <c r="AP478" s="222"/>
      <c r="AQ478" s="222"/>
      <c r="AR478" s="222"/>
      <c r="AS478" s="222"/>
      <c r="AT478" s="222"/>
      <c r="AU478" s="222"/>
      <c r="AV478" s="222"/>
      <c r="AW478" s="222"/>
      <c r="AX478" s="222"/>
      <c r="AY478" s="222"/>
      <c r="AZ478" s="222"/>
      <c r="BA478" s="222"/>
      <c r="BB478" s="222"/>
      <c r="BC478" s="222"/>
      <c r="BD478" s="222"/>
      <c r="BE478" s="222"/>
      <c r="BF478" s="222"/>
      <c r="BG478" s="222"/>
      <c r="BH478" s="222"/>
      <c r="BI478" s="222"/>
      <c r="BJ478" s="222"/>
      <c r="BK478" s="222"/>
      <c r="BL478" s="222"/>
      <c r="BM478" s="223">
        <v>1</v>
      </c>
    </row>
    <row r="479" spans="1:65">
      <c r="A479" s="29"/>
      <c r="B479" s="19">
        <v>1</v>
      </c>
      <c r="C479" s="9">
        <v>2</v>
      </c>
      <c r="D479" s="224">
        <v>23.114999999999998</v>
      </c>
      <c r="E479" s="224">
        <v>22.37885799465468</v>
      </c>
      <c r="F479" s="229">
        <v>39.808799999999998</v>
      </c>
      <c r="G479" s="224">
        <v>26.9</v>
      </c>
      <c r="H479" s="224">
        <v>24</v>
      </c>
      <c r="I479" s="224">
        <v>22.4</v>
      </c>
      <c r="J479" s="224">
        <v>24.3</v>
      </c>
      <c r="K479" s="224">
        <v>20.3</v>
      </c>
      <c r="L479" s="224">
        <v>22.8</v>
      </c>
      <c r="M479" s="224">
        <v>21.5</v>
      </c>
      <c r="N479" s="224">
        <v>24.457961575039999</v>
      </c>
      <c r="O479" s="224">
        <v>27</v>
      </c>
      <c r="P479" s="224">
        <v>22.6</v>
      </c>
      <c r="Q479" s="224">
        <v>28</v>
      </c>
      <c r="R479" s="224">
        <v>20.100000000000001</v>
      </c>
      <c r="S479" s="229">
        <v>33.5</v>
      </c>
      <c r="T479" s="224">
        <v>19.7</v>
      </c>
      <c r="U479" s="224">
        <v>28.4</v>
      </c>
      <c r="V479" s="224">
        <v>20.11</v>
      </c>
      <c r="W479" s="221"/>
      <c r="X479" s="222"/>
      <c r="Y479" s="222"/>
      <c r="Z479" s="222"/>
      <c r="AA479" s="222"/>
      <c r="AB479" s="222"/>
      <c r="AC479" s="222"/>
      <c r="AD479" s="222"/>
      <c r="AE479" s="222"/>
      <c r="AF479" s="222"/>
      <c r="AG479" s="222"/>
      <c r="AH479" s="222"/>
      <c r="AI479" s="222"/>
      <c r="AJ479" s="222"/>
      <c r="AK479" s="222"/>
      <c r="AL479" s="222"/>
      <c r="AM479" s="222"/>
      <c r="AN479" s="222"/>
      <c r="AO479" s="222"/>
      <c r="AP479" s="222"/>
      <c r="AQ479" s="222"/>
      <c r="AR479" s="222"/>
      <c r="AS479" s="222"/>
      <c r="AT479" s="222"/>
      <c r="AU479" s="222"/>
      <c r="AV479" s="222"/>
      <c r="AW479" s="222"/>
      <c r="AX479" s="222"/>
      <c r="AY479" s="222"/>
      <c r="AZ479" s="222"/>
      <c r="BA479" s="222"/>
      <c r="BB479" s="222"/>
      <c r="BC479" s="222"/>
      <c r="BD479" s="222"/>
      <c r="BE479" s="222"/>
      <c r="BF479" s="222"/>
      <c r="BG479" s="222"/>
      <c r="BH479" s="222"/>
      <c r="BI479" s="222"/>
      <c r="BJ479" s="222"/>
      <c r="BK479" s="222"/>
      <c r="BL479" s="222"/>
      <c r="BM479" s="223">
        <v>25</v>
      </c>
    </row>
    <row r="480" spans="1:65">
      <c r="A480" s="29"/>
      <c r="B480" s="19">
        <v>1</v>
      </c>
      <c r="C480" s="9">
        <v>3</v>
      </c>
      <c r="D480" s="224">
        <v>22.373999999999999</v>
      </c>
      <c r="E480" s="224">
        <v>22.456049402933036</v>
      </c>
      <c r="F480" s="229">
        <v>39.696399999999997</v>
      </c>
      <c r="G480" s="224">
        <v>27.3</v>
      </c>
      <c r="H480" s="224">
        <v>23.7</v>
      </c>
      <c r="I480" s="224">
        <v>20.8</v>
      </c>
      <c r="J480" s="224">
        <v>24.4</v>
      </c>
      <c r="K480" s="228">
        <v>21.5</v>
      </c>
      <c r="L480" s="224">
        <v>21.4</v>
      </c>
      <c r="M480" s="224">
        <v>20.7</v>
      </c>
      <c r="N480" s="224">
        <v>22.719719748039999</v>
      </c>
      <c r="O480" s="224">
        <v>27.9</v>
      </c>
      <c r="P480" s="224">
        <v>20.399999999999999</v>
      </c>
      <c r="Q480" s="224">
        <v>29</v>
      </c>
      <c r="R480" s="224">
        <v>19.100000000000001</v>
      </c>
      <c r="S480" s="229">
        <v>32.4</v>
      </c>
      <c r="T480" s="224">
        <v>19.7</v>
      </c>
      <c r="U480" s="224">
        <v>29.6</v>
      </c>
      <c r="V480" s="224">
        <v>18.701000000000001</v>
      </c>
      <c r="W480" s="221"/>
      <c r="X480" s="222"/>
      <c r="Y480" s="222"/>
      <c r="Z480" s="222"/>
      <c r="AA480" s="222"/>
      <c r="AB480" s="222"/>
      <c r="AC480" s="222"/>
      <c r="AD480" s="222"/>
      <c r="AE480" s="222"/>
      <c r="AF480" s="222"/>
      <c r="AG480" s="222"/>
      <c r="AH480" s="222"/>
      <c r="AI480" s="222"/>
      <c r="AJ480" s="222"/>
      <c r="AK480" s="222"/>
      <c r="AL480" s="222"/>
      <c r="AM480" s="222"/>
      <c r="AN480" s="222"/>
      <c r="AO480" s="222"/>
      <c r="AP480" s="222"/>
      <c r="AQ480" s="222"/>
      <c r="AR480" s="222"/>
      <c r="AS480" s="222"/>
      <c r="AT480" s="222"/>
      <c r="AU480" s="222"/>
      <c r="AV480" s="222"/>
      <c r="AW480" s="222"/>
      <c r="AX480" s="222"/>
      <c r="AY480" s="222"/>
      <c r="AZ480" s="222"/>
      <c r="BA480" s="222"/>
      <c r="BB480" s="222"/>
      <c r="BC480" s="222"/>
      <c r="BD480" s="222"/>
      <c r="BE480" s="222"/>
      <c r="BF480" s="222"/>
      <c r="BG480" s="222"/>
      <c r="BH480" s="222"/>
      <c r="BI480" s="222"/>
      <c r="BJ480" s="222"/>
      <c r="BK480" s="222"/>
      <c r="BL480" s="222"/>
      <c r="BM480" s="223">
        <v>16</v>
      </c>
    </row>
    <row r="481" spans="1:65">
      <c r="A481" s="29"/>
      <c r="B481" s="19">
        <v>1</v>
      </c>
      <c r="C481" s="9">
        <v>4</v>
      </c>
      <c r="D481" s="224">
        <v>22.175000000000001</v>
      </c>
      <c r="E481" s="224">
        <v>22.040576253891555</v>
      </c>
      <c r="F481" s="229">
        <v>39.6496</v>
      </c>
      <c r="G481" s="224">
        <v>28.1</v>
      </c>
      <c r="H481" s="224">
        <v>24.2</v>
      </c>
      <c r="I481" s="224">
        <v>22.9</v>
      </c>
      <c r="J481" s="224">
        <v>24.5</v>
      </c>
      <c r="K481" s="224">
        <v>20.100000000000001</v>
      </c>
      <c r="L481" s="224">
        <v>22.4</v>
      </c>
      <c r="M481" s="224">
        <v>19.899999999999999</v>
      </c>
      <c r="N481" s="224">
        <v>22.90934888564</v>
      </c>
      <c r="O481" s="224">
        <v>27.4</v>
      </c>
      <c r="P481" s="224">
        <v>21.9</v>
      </c>
      <c r="Q481" s="224">
        <v>29</v>
      </c>
      <c r="R481" s="224">
        <v>20.5</v>
      </c>
      <c r="S481" s="229">
        <v>35.6</v>
      </c>
      <c r="T481" s="224">
        <v>19.3</v>
      </c>
      <c r="U481" s="224">
        <v>30.800000000000004</v>
      </c>
      <c r="V481" s="224">
        <v>18.422999999999998</v>
      </c>
      <c r="W481" s="221"/>
      <c r="X481" s="222"/>
      <c r="Y481" s="222"/>
      <c r="Z481" s="222"/>
      <c r="AA481" s="222"/>
      <c r="AB481" s="222"/>
      <c r="AC481" s="222"/>
      <c r="AD481" s="222"/>
      <c r="AE481" s="222"/>
      <c r="AF481" s="222"/>
      <c r="AG481" s="222"/>
      <c r="AH481" s="222"/>
      <c r="AI481" s="222"/>
      <c r="AJ481" s="222"/>
      <c r="AK481" s="222"/>
      <c r="AL481" s="222"/>
      <c r="AM481" s="222"/>
      <c r="AN481" s="222"/>
      <c r="AO481" s="222"/>
      <c r="AP481" s="222"/>
      <c r="AQ481" s="222"/>
      <c r="AR481" s="222"/>
      <c r="AS481" s="222"/>
      <c r="AT481" s="222"/>
      <c r="AU481" s="222"/>
      <c r="AV481" s="222"/>
      <c r="AW481" s="222"/>
      <c r="AX481" s="222"/>
      <c r="AY481" s="222"/>
      <c r="AZ481" s="222"/>
      <c r="BA481" s="222"/>
      <c r="BB481" s="222"/>
      <c r="BC481" s="222"/>
      <c r="BD481" s="222"/>
      <c r="BE481" s="222"/>
      <c r="BF481" s="222"/>
      <c r="BG481" s="222"/>
      <c r="BH481" s="222"/>
      <c r="BI481" s="222"/>
      <c r="BJ481" s="222"/>
      <c r="BK481" s="222"/>
      <c r="BL481" s="222"/>
      <c r="BM481" s="223">
        <v>23.170106583447971</v>
      </c>
    </row>
    <row r="482" spans="1:65">
      <c r="A482" s="29"/>
      <c r="B482" s="19">
        <v>1</v>
      </c>
      <c r="C482" s="9">
        <v>5</v>
      </c>
      <c r="D482" s="224">
        <v>22.728999999999999</v>
      </c>
      <c r="E482" s="224">
        <v>22.176961482073693</v>
      </c>
      <c r="F482" s="229">
        <v>39.676000000000002</v>
      </c>
      <c r="G482" s="224">
        <v>27.5</v>
      </c>
      <c r="H482" s="224">
        <v>23.8</v>
      </c>
      <c r="I482" s="224">
        <v>21.3</v>
      </c>
      <c r="J482" s="224">
        <v>24.8</v>
      </c>
      <c r="K482" s="224">
        <v>20.3</v>
      </c>
      <c r="L482" s="224">
        <v>21.7</v>
      </c>
      <c r="M482" s="224">
        <v>20.9</v>
      </c>
      <c r="N482" s="224">
        <v>23.677632272839997</v>
      </c>
      <c r="O482" s="224">
        <v>27.8</v>
      </c>
      <c r="P482" s="224">
        <v>22.3</v>
      </c>
      <c r="Q482" s="224">
        <v>28</v>
      </c>
      <c r="R482" s="224">
        <v>18.600000000000001</v>
      </c>
      <c r="S482" s="229">
        <v>30.599999999999998</v>
      </c>
      <c r="T482" s="224">
        <v>19.7</v>
      </c>
      <c r="U482" s="224">
        <v>29.2</v>
      </c>
      <c r="V482" s="224">
        <v>18.408000000000001</v>
      </c>
      <c r="W482" s="221"/>
      <c r="X482" s="222"/>
      <c r="Y482" s="222"/>
      <c r="Z482" s="222"/>
      <c r="AA482" s="222"/>
      <c r="AB482" s="222"/>
      <c r="AC482" s="222"/>
      <c r="AD482" s="222"/>
      <c r="AE482" s="222"/>
      <c r="AF482" s="222"/>
      <c r="AG482" s="222"/>
      <c r="AH482" s="222"/>
      <c r="AI482" s="222"/>
      <c r="AJ482" s="222"/>
      <c r="AK482" s="222"/>
      <c r="AL482" s="222"/>
      <c r="AM482" s="222"/>
      <c r="AN482" s="222"/>
      <c r="AO482" s="222"/>
      <c r="AP482" s="222"/>
      <c r="AQ482" s="222"/>
      <c r="AR482" s="222"/>
      <c r="AS482" s="222"/>
      <c r="AT482" s="222"/>
      <c r="AU482" s="222"/>
      <c r="AV482" s="222"/>
      <c r="AW482" s="222"/>
      <c r="AX482" s="222"/>
      <c r="AY482" s="222"/>
      <c r="AZ482" s="222"/>
      <c r="BA482" s="222"/>
      <c r="BB482" s="222"/>
      <c r="BC482" s="222"/>
      <c r="BD482" s="222"/>
      <c r="BE482" s="222"/>
      <c r="BF482" s="222"/>
      <c r="BG482" s="222"/>
      <c r="BH482" s="222"/>
      <c r="BI482" s="222"/>
      <c r="BJ482" s="222"/>
      <c r="BK482" s="222"/>
      <c r="BL482" s="222"/>
      <c r="BM482" s="223">
        <v>95</v>
      </c>
    </row>
    <row r="483" spans="1:65">
      <c r="A483" s="29"/>
      <c r="B483" s="19">
        <v>1</v>
      </c>
      <c r="C483" s="9">
        <v>6</v>
      </c>
      <c r="D483" s="224">
        <v>22.692</v>
      </c>
      <c r="E483" s="224">
        <v>22.718732561923549</v>
      </c>
      <c r="F483" s="229">
        <v>39.650799999999997</v>
      </c>
      <c r="G483" s="224">
        <v>26.4</v>
      </c>
      <c r="H483" s="224">
        <v>23.7</v>
      </c>
      <c r="I483" s="224">
        <v>21.1</v>
      </c>
      <c r="J483" s="224">
        <v>24.2</v>
      </c>
      <c r="K483" s="224">
        <v>20</v>
      </c>
      <c r="L483" s="224">
        <v>23.1</v>
      </c>
      <c r="M483" s="224">
        <v>20</v>
      </c>
      <c r="N483" s="224">
        <v>24.229616743640001</v>
      </c>
      <c r="O483" s="224">
        <v>27.7</v>
      </c>
      <c r="P483" s="224">
        <v>20.6</v>
      </c>
      <c r="Q483" s="224">
        <v>27</v>
      </c>
      <c r="R483" s="224">
        <v>21.2</v>
      </c>
      <c r="S483" s="229">
        <v>35.700000000000003</v>
      </c>
      <c r="T483" s="224">
        <v>19.899999999999999</v>
      </c>
      <c r="U483" s="224">
        <v>28.2</v>
      </c>
      <c r="V483" s="224">
        <v>19.402000000000001</v>
      </c>
      <c r="W483" s="221"/>
      <c r="X483" s="222"/>
      <c r="Y483" s="222"/>
      <c r="Z483" s="222"/>
      <c r="AA483" s="222"/>
      <c r="AB483" s="222"/>
      <c r="AC483" s="222"/>
      <c r="AD483" s="222"/>
      <c r="AE483" s="222"/>
      <c r="AF483" s="222"/>
      <c r="AG483" s="222"/>
      <c r="AH483" s="222"/>
      <c r="AI483" s="222"/>
      <c r="AJ483" s="222"/>
      <c r="AK483" s="222"/>
      <c r="AL483" s="222"/>
      <c r="AM483" s="222"/>
      <c r="AN483" s="222"/>
      <c r="AO483" s="222"/>
      <c r="AP483" s="222"/>
      <c r="AQ483" s="222"/>
      <c r="AR483" s="222"/>
      <c r="AS483" s="222"/>
      <c r="AT483" s="222"/>
      <c r="AU483" s="222"/>
      <c r="AV483" s="222"/>
      <c r="AW483" s="222"/>
      <c r="AX483" s="222"/>
      <c r="AY483" s="222"/>
      <c r="AZ483" s="222"/>
      <c r="BA483" s="222"/>
      <c r="BB483" s="222"/>
      <c r="BC483" s="222"/>
      <c r="BD483" s="222"/>
      <c r="BE483" s="222"/>
      <c r="BF483" s="222"/>
      <c r="BG483" s="222"/>
      <c r="BH483" s="222"/>
      <c r="BI483" s="222"/>
      <c r="BJ483" s="222"/>
      <c r="BK483" s="222"/>
      <c r="BL483" s="222"/>
      <c r="BM483" s="225"/>
    </row>
    <row r="484" spans="1:65">
      <c r="A484" s="29"/>
      <c r="B484" s="20" t="s">
        <v>260</v>
      </c>
      <c r="C484" s="12"/>
      <c r="D484" s="226">
        <v>22.555666666666667</v>
      </c>
      <c r="E484" s="226">
        <v>22.279689199942187</v>
      </c>
      <c r="F484" s="226">
        <v>39.712600000000002</v>
      </c>
      <c r="G484" s="226">
        <v>27.3</v>
      </c>
      <c r="H484" s="226">
        <v>23.866666666666664</v>
      </c>
      <c r="I484" s="226">
        <v>21.766666666666666</v>
      </c>
      <c r="J484" s="226">
        <v>24.45</v>
      </c>
      <c r="K484" s="226">
        <v>20.5</v>
      </c>
      <c r="L484" s="226">
        <v>22.166666666666671</v>
      </c>
      <c r="M484" s="226">
        <v>20.599999999999998</v>
      </c>
      <c r="N484" s="226">
        <v>23.658122718673336</v>
      </c>
      <c r="O484" s="226">
        <v>27.516666666666666</v>
      </c>
      <c r="P484" s="226">
        <v>21.650000000000002</v>
      </c>
      <c r="Q484" s="226">
        <v>28.166666666666668</v>
      </c>
      <c r="R484" s="226">
        <v>19.500000000000004</v>
      </c>
      <c r="S484" s="226">
        <v>33.716666666666669</v>
      </c>
      <c r="T484" s="226">
        <v>19.650000000000002</v>
      </c>
      <c r="U484" s="226">
        <v>29.233333333333331</v>
      </c>
      <c r="V484" s="226">
        <v>19.231666666666666</v>
      </c>
      <c r="W484" s="221"/>
      <c r="X484" s="222"/>
      <c r="Y484" s="222"/>
      <c r="Z484" s="222"/>
      <c r="AA484" s="222"/>
      <c r="AB484" s="222"/>
      <c r="AC484" s="222"/>
      <c r="AD484" s="222"/>
      <c r="AE484" s="222"/>
      <c r="AF484" s="222"/>
      <c r="AG484" s="222"/>
      <c r="AH484" s="222"/>
      <c r="AI484" s="222"/>
      <c r="AJ484" s="222"/>
      <c r="AK484" s="222"/>
      <c r="AL484" s="222"/>
      <c r="AM484" s="222"/>
      <c r="AN484" s="222"/>
      <c r="AO484" s="222"/>
      <c r="AP484" s="222"/>
      <c r="AQ484" s="222"/>
      <c r="AR484" s="222"/>
      <c r="AS484" s="222"/>
      <c r="AT484" s="222"/>
      <c r="AU484" s="222"/>
      <c r="AV484" s="222"/>
      <c r="AW484" s="222"/>
      <c r="AX484" s="222"/>
      <c r="AY484" s="222"/>
      <c r="AZ484" s="222"/>
      <c r="BA484" s="222"/>
      <c r="BB484" s="222"/>
      <c r="BC484" s="222"/>
      <c r="BD484" s="222"/>
      <c r="BE484" s="222"/>
      <c r="BF484" s="222"/>
      <c r="BG484" s="222"/>
      <c r="BH484" s="222"/>
      <c r="BI484" s="222"/>
      <c r="BJ484" s="222"/>
      <c r="BK484" s="222"/>
      <c r="BL484" s="222"/>
      <c r="BM484" s="225"/>
    </row>
    <row r="485" spans="1:65">
      <c r="A485" s="29"/>
      <c r="B485" s="3" t="s">
        <v>261</v>
      </c>
      <c r="C485" s="28"/>
      <c r="D485" s="224">
        <v>22.533000000000001</v>
      </c>
      <c r="E485" s="224">
        <v>22.277909738364187</v>
      </c>
      <c r="F485" s="224">
        <v>39.686199999999999</v>
      </c>
      <c r="G485" s="224">
        <v>27.4</v>
      </c>
      <c r="H485" s="224">
        <v>23.8</v>
      </c>
      <c r="I485" s="224">
        <v>21.700000000000003</v>
      </c>
      <c r="J485" s="224">
        <v>24.45</v>
      </c>
      <c r="K485" s="224">
        <v>20.3</v>
      </c>
      <c r="L485" s="224">
        <v>22.049999999999997</v>
      </c>
      <c r="M485" s="224">
        <v>20.65</v>
      </c>
      <c r="N485" s="224">
        <v>23.816044679839997</v>
      </c>
      <c r="O485" s="224">
        <v>27.549999999999997</v>
      </c>
      <c r="P485" s="224">
        <v>22</v>
      </c>
      <c r="Q485" s="224">
        <v>28</v>
      </c>
      <c r="R485" s="224">
        <v>19.600000000000001</v>
      </c>
      <c r="S485" s="224">
        <v>34</v>
      </c>
      <c r="T485" s="224">
        <v>19.7</v>
      </c>
      <c r="U485" s="224">
        <v>29.2</v>
      </c>
      <c r="V485" s="224">
        <v>19.051500000000001</v>
      </c>
      <c r="W485" s="221"/>
      <c r="X485" s="222"/>
      <c r="Y485" s="222"/>
      <c r="Z485" s="222"/>
      <c r="AA485" s="222"/>
      <c r="AB485" s="222"/>
      <c r="AC485" s="222"/>
      <c r="AD485" s="222"/>
      <c r="AE485" s="222"/>
      <c r="AF485" s="222"/>
      <c r="AG485" s="222"/>
      <c r="AH485" s="222"/>
      <c r="AI485" s="222"/>
      <c r="AJ485" s="222"/>
      <c r="AK485" s="222"/>
      <c r="AL485" s="222"/>
      <c r="AM485" s="222"/>
      <c r="AN485" s="222"/>
      <c r="AO485" s="222"/>
      <c r="AP485" s="222"/>
      <c r="AQ485" s="222"/>
      <c r="AR485" s="222"/>
      <c r="AS485" s="222"/>
      <c r="AT485" s="222"/>
      <c r="AU485" s="222"/>
      <c r="AV485" s="222"/>
      <c r="AW485" s="222"/>
      <c r="AX485" s="222"/>
      <c r="AY485" s="222"/>
      <c r="AZ485" s="222"/>
      <c r="BA485" s="222"/>
      <c r="BB485" s="222"/>
      <c r="BC485" s="222"/>
      <c r="BD485" s="222"/>
      <c r="BE485" s="222"/>
      <c r="BF485" s="222"/>
      <c r="BG485" s="222"/>
      <c r="BH485" s="222"/>
      <c r="BI485" s="222"/>
      <c r="BJ485" s="222"/>
      <c r="BK485" s="222"/>
      <c r="BL485" s="222"/>
      <c r="BM485" s="225"/>
    </row>
    <row r="486" spans="1:65">
      <c r="A486" s="29"/>
      <c r="B486" s="3" t="s">
        <v>262</v>
      </c>
      <c r="C486" s="28"/>
      <c r="D486" s="224">
        <v>0.35593239058375453</v>
      </c>
      <c r="E486" s="224">
        <v>0.29676702874792926</v>
      </c>
      <c r="F486" s="224">
        <v>7.1092390591398075E-2</v>
      </c>
      <c r="G486" s="224">
        <v>0.58991524815010621</v>
      </c>
      <c r="H486" s="224">
        <v>0.1966384160500349</v>
      </c>
      <c r="I486" s="224">
        <v>0.8238122763510296</v>
      </c>
      <c r="J486" s="224">
        <v>0.20736441353327759</v>
      </c>
      <c r="K486" s="224">
        <v>0.5621387729022076</v>
      </c>
      <c r="L486" s="224">
        <v>0.70047602861673108</v>
      </c>
      <c r="M486" s="224">
        <v>0.59329587896765323</v>
      </c>
      <c r="N486" s="224">
        <v>0.70651322500232816</v>
      </c>
      <c r="O486" s="224">
        <v>0.34302575219167797</v>
      </c>
      <c r="P486" s="224">
        <v>0.92249661245990544</v>
      </c>
      <c r="Q486" s="224">
        <v>0.752772652709081</v>
      </c>
      <c r="R486" s="224">
        <v>1.3579396157414361</v>
      </c>
      <c r="S486" s="224">
        <v>1.9793096439583862</v>
      </c>
      <c r="T486" s="224">
        <v>0.1974841765813142</v>
      </c>
      <c r="U486" s="224">
        <v>0.93309520771819976</v>
      </c>
      <c r="V486" s="224">
        <v>0.85512540990586083</v>
      </c>
      <c r="W486" s="221"/>
      <c r="X486" s="222"/>
      <c r="Y486" s="222"/>
      <c r="Z486" s="222"/>
      <c r="AA486" s="222"/>
      <c r="AB486" s="222"/>
      <c r="AC486" s="222"/>
      <c r="AD486" s="222"/>
      <c r="AE486" s="222"/>
      <c r="AF486" s="222"/>
      <c r="AG486" s="222"/>
      <c r="AH486" s="222"/>
      <c r="AI486" s="222"/>
      <c r="AJ486" s="222"/>
      <c r="AK486" s="222"/>
      <c r="AL486" s="222"/>
      <c r="AM486" s="222"/>
      <c r="AN486" s="222"/>
      <c r="AO486" s="222"/>
      <c r="AP486" s="222"/>
      <c r="AQ486" s="222"/>
      <c r="AR486" s="222"/>
      <c r="AS486" s="222"/>
      <c r="AT486" s="222"/>
      <c r="AU486" s="222"/>
      <c r="AV486" s="222"/>
      <c r="AW486" s="222"/>
      <c r="AX486" s="222"/>
      <c r="AY486" s="222"/>
      <c r="AZ486" s="222"/>
      <c r="BA486" s="222"/>
      <c r="BB486" s="222"/>
      <c r="BC486" s="222"/>
      <c r="BD486" s="222"/>
      <c r="BE486" s="222"/>
      <c r="BF486" s="222"/>
      <c r="BG486" s="222"/>
      <c r="BH486" s="222"/>
      <c r="BI486" s="222"/>
      <c r="BJ486" s="222"/>
      <c r="BK486" s="222"/>
      <c r="BL486" s="222"/>
      <c r="BM486" s="225"/>
    </row>
    <row r="487" spans="1:65">
      <c r="A487" s="29"/>
      <c r="B487" s="3" t="s">
        <v>86</v>
      </c>
      <c r="C487" s="28"/>
      <c r="D487" s="13">
        <v>1.5780176034865791E-2</v>
      </c>
      <c r="E487" s="13">
        <v>1.3320070405142785E-2</v>
      </c>
      <c r="F487" s="13">
        <v>1.7901721516948796E-3</v>
      </c>
      <c r="G487" s="13">
        <v>2.160861714835554E-2</v>
      </c>
      <c r="H487" s="13">
        <v>8.2390397786327486E-3</v>
      </c>
      <c r="I487" s="13">
        <v>3.7847424640935511E-2</v>
      </c>
      <c r="J487" s="13">
        <v>8.4811621077005156E-3</v>
      </c>
      <c r="K487" s="13">
        <v>2.7421403556205249E-2</v>
      </c>
      <c r="L487" s="13">
        <v>3.160042234361192E-2</v>
      </c>
      <c r="M487" s="13">
        <v>2.8800770823672491E-2</v>
      </c>
      <c r="N487" s="13">
        <v>2.9863452540326789E-2</v>
      </c>
      <c r="O487" s="13">
        <v>1.2466108498789024E-2</v>
      </c>
      <c r="P487" s="13">
        <v>4.2609543300688467E-2</v>
      </c>
      <c r="Q487" s="13">
        <v>2.672565630919814E-2</v>
      </c>
      <c r="R487" s="13">
        <v>6.9637929012381319E-2</v>
      </c>
      <c r="S487" s="13">
        <v>5.8704191120861671E-2</v>
      </c>
      <c r="T487" s="13">
        <v>1.0050085322204284E-2</v>
      </c>
      <c r="U487" s="13">
        <v>3.1918878257179012E-2</v>
      </c>
      <c r="V487" s="13">
        <v>4.4464446307610414E-2</v>
      </c>
      <c r="W487" s="149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29"/>
      <c r="B488" s="3" t="s">
        <v>263</v>
      </c>
      <c r="C488" s="28"/>
      <c r="D488" s="13">
        <v>-2.6518648697984037E-2</v>
      </c>
      <c r="E488" s="13">
        <v>-3.8429576501899709E-2</v>
      </c>
      <c r="F488" s="13">
        <v>0.71395845146303683</v>
      </c>
      <c r="G488" s="13">
        <v>0.17824231415069547</v>
      </c>
      <c r="H488" s="13">
        <v>3.006287781672512E-2</v>
      </c>
      <c r="I488" s="13">
        <v>-6.0571146348712968E-2</v>
      </c>
      <c r="J488" s="13">
        <v>5.5238995640457977E-2</v>
      </c>
      <c r="K488" s="13">
        <v>-0.11523928790881843</v>
      </c>
      <c r="L488" s="13">
        <v>-4.3307522698153078E-2</v>
      </c>
      <c r="M488" s="13">
        <v>-0.11092338199617868</v>
      </c>
      <c r="N488" s="13">
        <v>2.1062317234828321E-2</v>
      </c>
      <c r="O488" s="13">
        <v>0.18759344362808172</v>
      </c>
      <c r="P488" s="13">
        <v>-6.5606369913459472E-2</v>
      </c>
      <c r="Q488" s="13">
        <v>0.21564683206024138</v>
      </c>
      <c r="R488" s="13">
        <v>-0.15839834703521738</v>
      </c>
      <c r="S488" s="13">
        <v>0.45517961021175646</v>
      </c>
      <c r="T488" s="13">
        <v>-0.15192448816625759</v>
      </c>
      <c r="U488" s="13">
        <v>0.26168316179506679</v>
      </c>
      <c r="V488" s="13">
        <v>-0.16997936123413471</v>
      </c>
      <c r="W488" s="149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29"/>
      <c r="B489" s="45" t="s">
        <v>264</v>
      </c>
      <c r="C489" s="46"/>
      <c r="D489" s="44">
        <v>0</v>
      </c>
      <c r="E489" s="44">
        <v>0.09</v>
      </c>
      <c r="F489" s="44">
        <v>5.63</v>
      </c>
      <c r="G489" s="44">
        <v>1.56</v>
      </c>
      <c r="H489" s="44">
        <v>0.43</v>
      </c>
      <c r="I489" s="44">
        <v>0.26</v>
      </c>
      <c r="J489" s="44">
        <v>0.62</v>
      </c>
      <c r="K489" s="44">
        <v>0.67</v>
      </c>
      <c r="L489" s="44">
        <v>0.13</v>
      </c>
      <c r="M489" s="44">
        <v>0.64</v>
      </c>
      <c r="N489" s="44">
        <v>0.36</v>
      </c>
      <c r="O489" s="44">
        <v>1.63</v>
      </c>
      <c r="P489" s="44">
        <v>0.3</v>
      </c>
      <c r="Q489" s="44">
        <v>1.84</v>
      </c>
      <c r="R489" s="44">
        <v>1</v>
      </c>
      <c r="S489" s="44">
        <v>3.66</v>
      </c>
      <c r="T489" s="44">
        <v>0.95</v>
      </c>
      <c r="U489" s="44">
        <v>2.19</v>
      </c>
      <c r="V489" s="44">
        <v>1.0900000000000001</v>
      </c>
      <c r="W489" s="149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B490" s="3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BM490" s="55"/>
    </row>
    <row r="491" spans="1:65" ht="15">
      <c r="B491" s="8" t="s">
        <v>573</v>
      </c>
      <c r="BM491" s="27" t="s">
        <v>66</v>
      </c>
    </row>
    <row r="492" spans="1:65" ht="15">
      <c r="A492" s="24" t="s">
        <v>20</v>
      </c>
      <c r="B492" s="18" t="s">
        <v>110</v>
      </c>
      <c r="C492" s="15" t="s">
        <v>111</v>
      </c>
      <c r="D492" s="16" t="s">
        <v>229</v>
      </c>
      <c r="E492" s="17" t="s">
        <v>229</v>
      </c>
      <c r="F492" s="17" t="s">
        <v>229</v>
      </c>
      <c r="G492" s="17" t="s">
        <v>229</v>
      </c>
      <c r="H492" s="17" t="s">
        <v>229</v>
      </c>
      <c r="I492" s="17" t="s">
        <v>229</v>
      </c>
      <c r="J492" s="17" t="s">
        <v>229</v>
      </c>
      <c r="K492" s="17" t="s">
        <v>229</v>
      </c>
      <c r="L492" s="17" t="s">
        <v>229</v>
      </c>
      <c r="M492" s="17" t="s">
        <v>229</v>
      </c>
      <c r="N492" s="17" t="s">
        <v>229</v>
      </c>
      <c r="O492" s="17" t="s">
        <v>229</v>
      </c>
      <c r="P492" s="17" t="s">
        <v>229</v>
      </c>
      <c r="Q492" s="17" t="s">
        <v>229</v>
      </c>
      <c r="R492" s="17" t="s">
        <v>229</v>
      </c>
      <c r="S492" s="149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7">
        <v>1</v>
      </c>
    </row>
    <row r="493" spans="1:65">
      <c r="A493" s="29"/>
      <c r="B493" s="19" t="s">
        <v>230</v>
      </c>
      <c r="C493" s="9" t="s">
        <v>230</v>
      </c>
      <c r="D493" s="147" t="s">
        <v>233</v>
      </c>
      <c r="E493" s="148" t="s">
        <v>234</v>
      </c>
      <c r="F493" s="148" t="s">
        <v>235</v>
      </c>
      <c r="G493" s="148" t="s">
        <v>238</v>
      </c>
      <c r="H493" s="148" t="s">
        <v>239</v>
      </c>
      <c r="I493" s="148" t="s">
        <v>240</v>
      </c>
      <c r="J493" s="148" t="s">
        <v>241</v>
      </c>
      <c r="K493" s="148" t="s">
        <v>242</v>
      </c>
      <c r="L493" s="148" t="s">
        <v>243</v>
      </c>
      <c r="M493" s="148" t="s">
        <v>244</v>
      </c>
      <c r="N493" s="148" t="s">
        <v>245</v>
      </c>
      <c r="O493" s="148" t="s">
        <v>247</v>
      </c>
      <c r="P493" s="148" t="s">
        <v>284</v>
      </c>
      <c r="Q493" s="148" t="s">
        <v>254</v>
      </c>
      <c r="R493" s="148" t="s">
        <v>299</v>
      </c>
      <c r="S493" s="149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7" t="s">
        <v>3</v>
      </c>
    </row>
    <row r="494" spans="1:65">
      <c r="A494" s="29"/>
      <c r="B494" s="19"/>
      <c r="C494" s="9"/>
      <c r="D494" s="10" t="s">
        <v>287</v>
      </c>
      <c r="E494" s="11" t="s">
        <v>287</v>
      </c>
      <c r="F494" s="11" t="s">
        <v>288</v>
      </c>
      <c r="G494" s="11" t="s">
        <v>317</v>
      </c>
      <c r="H494" s="11" t="s">
        <v>287</v>
      </c>
      <c r="I494" s="11" t="s">
        <v>287</v>
      </c>
      <c r="J494" s="11" t="s">
        <v>287</v>
      </c>
      <c r="K494" s="11" t="s">
        <v>287</v>
      </c>
      <c r="L494" s="11" t="s">
        <v>287</v>
      </c>
      <c r="M494" s="11" t="s">
        <v>287</v>
      </c>
      <c r="N494" s="11" t="s">
        <v>317</v>
      </c>
      <c r="O494" s="11" t="s">
        <v>317</v>
      </c>
      <c r="P494" s="11" t="s">
        <v>317</v>
      </c>
      <c r="Q494" s="11" t="s">
        <v>288</v>
      </c>
      <c r="R494" s="11" t="s">
        <v>288</v>
      </c>
      <c r="S494" s="149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7">
        <v>2</v>
      </c>
    </row>
    <row r="495" spans="1:65">
      <c r="A495" s="29"/>
      <c r="B495" s="19"/>
      <c r="C495" s="9"/>
      <c r="D495" s="25" t="s">
        <v>318</v>
      </c>
      <c r="E495" s="25" t="s">
        <v>319</v>
      </c>
      <c r="F495" s="25" t="s">
        <v>319</v>
      </c>
      <c r="G495" s="25" t="s">
        <v>320</v>
      </c>
      <c r="H495" s="25" t="s">
        <v>320</v>
      </c>
      <c r="I495" s="25" t="s">
        <v>320</v>
      </c>
      <c r="J495" s="25" t="s">
        <v>320</v>
      </c>
      <c r="K495" s="25" t="s">
        <v>320</v>
      </c>
      <c r="L495" s="25" t="s">
        <v>320</v>
      </c>
      <c r="M495" s="25" t="s">
        <v>320</v>
      </c>
      <c r="N495" s="25" t="s">
        <v>318</v>
      </c>
      <c r="O495" s="25" t="s">
        <v>318</v>
      </c>
      <c r="P495" s="25" t="s">
        <v>321</v>
      </c>
      <c r="Q495" s="25" t="s">
        <v>259</v>
      </c>
      <c r="R495" s="25" t="s">
        <v>320</v>
      </c>
      <c r="S495" s="149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7">
        <v>3</v>
      </c>
    </row>
    <row r="496" spans="1:65">
      <c r="A496" s="29"/>
      <c r="B496" s="18">
        <v>1</v>
      </c>
      <c r="C496" s="14">
        <v>1</v>
      </c>
      <c r="D496" s="21">
        <v>8.5</v>
      </c>
      <c r="E496" s="143" t="s">
        <v>95</v>
      </c>
      <c r="F496" s="21">
        <v>8.5884289999999996</v>
      </c>
      <c r="G496" s="143">
        <v>10.8</v>
      </c>
      <c r="H496" s="21">
        <v>7.9</v>
      </c>
      <c r="I496" s="21">
        <v>7.6</v>
      </c>
      <c r="J496" s="21">
        <v>8.9</v>
      </c>
      <c r="K496" s="21">
        <v>7.9</v>
      </c>
      <c r="L496" s="21">
        <v>7.9</v>
      </c>
      <c r="M496" s="21">
        <v>7.6</v>
      </c>
      <c r="N496" s="21">
        <v>8.6643744748000007</v>
      </c>
      <c r="O496" s="143">
        <v>11.2</v>
      </c>
      <c r="P496" s="143">
        <v>11.8</v>
      </c>
      <c r="Q496" s="143" t="s">
        <v>95</v>
      </c>
      <c r="R496" s="21">
        <v>7.8299999999999992</v>
      </c>
      <c r="S496" s="149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7">
        <v>1</v>
      </c>
    </row>
    <row r="497" spans="1:65">
      <c r="A497" s="29"/>
      <c r="B497" s="19">
        <v>1</v>
      </c>
      <c r="C497" s="9">
        <v>2</v>
      </c>
      <c r="D497" s="11">
        <v>8.4</v>
      </c>
      <c r="E497" s="144" t="s">
        <v>95</v>
      </c>
      <c r="F497" s="11">
        <v>8.2404109999999999</v>
      </c>
      <c r="G497" s="144">
        <v>11.4</v>
      </c>
      <c r="H497" s="11">
        <v>7.6</v>
      </c>
      <c r="I497" s="11">
        <v>7.5</v>
      </c>
      <c r="J497" s="11">
        <v>8.8000000000000007</v>
      </c>
      <c r="K497" s="11">
        <v>7.6</v>
      </c>
      <c r="L497" s="11">
        <v>8.1999999999999993</v>
      </c>
      <c r="M497" s="11">
        <v>7.6</v>
      </c>
      <c r="N497" s="11">
        <v>8.7652220821000011</v>
      </c>
      <c r="O497" s="144">
        <v>11.1</v>
      </c>
      <c r="P497" s="144">
        <v>11.6</v>
      </c>
      <c r="Q497" s="144" t="s">
        <v>95</v>
      </c>
      <c r="R497" s="11">
        <v>7.7729999999999997</v>
      </c>
      <c r="S497" s="149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7" t="e">
        <v>#N/A</v>
      </c>
    </row>
    <row r="498" spans="1:65">
      <c r="A498" s="29"/>
      <c r="B498" s="19">
        <v>1</v>
      </c>
      <c r="C498" s="9">
        <v>3</v>
      </c>
      <c r="D498" s="11">
        <v>8.6</v>
      </c>
      <c r="E498" s="144" t="s">
        <v>95</v>
      </c>
      <c r="F498" s="145">
        <v>9.1881020000000007</v>
      </c>
      <c r="G498" s="144">
        <v>10.8</v>
      </c>
      <c r="H498" s="11">
        <v>7.8</v>
      </c>
      <c r="I498" s="11">
        <v>7.3</v>
      </c>
      <c r="J498" s="11">
        <v>8.6999999999999993</v>
      </c>
      <c r="K498" s="11">
        <v>7.9</v>
      </c>
      <c r="L498" s="11">
        <v>7.8</v>
      </c>
      <c r="M498" s="11">
        <v>7.9</v>
      </c>
      <c r="N498" s="11">
        <v>7.5840920353000012</v>
      </c>
      <c r="O498" s="144">
        <v>11.4</v>
      </c>
      <c r="P498" s="145">
        <v>16.5</v>
      </c>
      <c r="Q498" s="144" t="s">
        <v>95</v>
      </c>
      <c r="R498" s="11">
        <v>7.5890000000000004</v>
      </c>
      <c r="S498" s="149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7">
        <v>16</v>
      </c>
    </row>
    <row r="499" spans="1:65">
      <c r="A499" s="29"/>
      <c r="B499" s="19">
        <v>1</v>
      </c>
      <c r="C499" s="9">
        <v>4</v>
      </c>
      <c r="D499" s="11">
        <v>8.6</v>
      </c>
      <c r="E499" s="144" t="s">
        <v>95</v>
      </c>
      <c r="F499" s="11">
        <v>8.4719999999999995</v>
      </c>
      <c r="G499" s="144">
        <v>11</v>
      </c>
      <c r="H499" s="11">
        <v>7.9</v>
      </c>
      <c r="I499" s="11">
        <v>7.8</v>
      </c>
      <c r="J499" s="11">
        <v>8.8000000000000007</v>
      </c>
      <c r="K499" s="11">
        <v>7.6</v>
      </c>
      <c r="L499" s="11">
        <v>8</v>
      </c>
      <c r="M499" s="11">
        <v>7.2</v>
      </c>
      <c r="N499" s="11">
        <v>7.5983141080000012</v>
      </c>
      <c r="O499" s="144">
        <v>11.4</v>
      </c>
      <c r="P499" s="144">
        <v>12</v>
      </c>
      <c r="Q499" s="144" t="s">
        <v>95</v>
      </c>
      <c r="R499" s="11">
        <v>6.9720000000000004</v>
      </c>
      <c r="S499" s="149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7">
        <v>8.0316558429049998</v>
      </c>
    </row>
    <row r="500" spans="1:65">
      <c r="A500" s="29"/>
      <c r="B500" s="19">
        <v>1</v>
      </c>
      <c r="C500" s="9">
        <v>5</v>
      </c>
      <c r="D500" s="11">
        <v>9</v>
      </c>
      <c r="E500" s="144" t="s">
        <v>95</v>
      </c>
      <c r="F500" s="11">
        <v>8.5432220000000001</v>
      </c>
      <c r="G500" s="144">
        <v>11.2</v>
      </c>
      <c r="H500" s="11">
        <v>8.3000000000000007</v>
      </c>
      <c r="I500" s="11">
        <v>7.4</v>
      </c>
      <c r="J500" s="11">
        <v>8.8000000000000007</v>
      </c>
      <c r="K500" s="11">
        <v>7.8</v>
      </c>
      <c r="L500" s="11">
        <v>8.1999999999999993</v>
      </c>
      <c r="M500" s="11">
        <v>7.7000000000000011</v>
      </c>
      <c r="N500" s="11">
        <v>8.2905950424000014</v>
      </c>
      <c r="O500" s="144">
        <v>11.7</v>
      </c>
      <c r="P500" s="144">
        <v>12.8</v>
      </c>
      <c r="Q500" s="144" t="s">
        <v>95</v>
      </c>
      <c r="R500" s="11">
        <v>6.9139999999999997</v>
      </c>
      <c r="S500" s="149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7">
        <v>96</v>
      </c>
    </row>
    <row r="501" spans="1:65">
      <c r="A501" s="29"/>
      <c r="B501" s="19">
        <v>1</v>
      </c>
      <c r="C501" s="9">
        <v>6</v>
      </c>
      <c r="D501" s="11">
        <v>8.8000000000000007</v>
      </c>
      <c r="E501" s="144" t="s">
        <v>95</v>
      </c>
      <c r="F501" s="11">
        <v>8.4291400000000003</v>
      </c>
      <c r="G501" s="144">
        <v>9.9</v>
      </c>
      <c r="H501" s="11">
        <v>8.1</v>
      </c>
      <c r="I501" s="11">
        <v>7.3</v>
      </c>
      <c r="J501" s="11">
        <v>8.8000000000000007</v>
      </c>
      <c r="K501" s="11">
        <v>7.6</v>
      </c>
      <c r="L501" s="11">
        <v>8</v>
      </c>
      <c r="M501" s="11">
        <v>7.3</v>
      </c>
      <c r="N501" s="11">
        <v>8.5829104317000002</v>
      </c>
      <c r="O501" s="144">
        <v>11.8</v>
      </c>
      <c r="P501" s="144">
        <v>12.1</v>
      </c>
      <c r="Q501" s="144" t="s">
        <v>95</v>
      </c>
      <c r="R501" s="11">
        <v>7.6079999999999997</v>
      </c>
      <c r="S501" s="149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29"/>
      <c r="B502" s="20" t="s">
        <v>260</v>
      </c>
      <c r="C502" s="12"/>
      <c r="D502" s="22">
        <v>8.65</v>
      </c>
      <c r="E502" s="22" t="s">
        <v>687</v>
      </c>
      <c r="F502" s="22">
        <v>8.5768839999999997</v>
      </c>
      <c r="G502" s="22">
        <v>10.850000000000001</v>
      </c>
      <c r="H502" s="22">
        <v>7.9333333333333336</v>
      </c>
      <c r="I502" s="22">
        <v>7.4833333333333334</v>
      </c>
      <c r="J502" s="22">
        <v>8.7999999999999989</v>
      </c>
      <c r="K502" s="22">
        <v>7.7333333333333334</v>
      </c>
      <c r="L502" s="22">
        <v>8.0166666666666675</v>
      </c>
      <c r="M502" s="22">
        <v>7.55</v>
      </c>
      <c r="N502" s="22">
        <v>8.2475846957166681</v>
      </c>
      <c r="O502" s="22">
        <v>11.433333333333332</v>
      </c>
      <c r="P502" s="22">
        <v>12.799999999999999</v>
      </c>
      <c r="Q502" s="22" t="s">
        <v>687</v>
      </c>
      <c r="R502" s="22">
        <v>7.4476666666666667</v>
      </c>
      <c r="S502" s="149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29"/>
      <c r="B503" s="3" t="s">
        <v>261</v>
      </c>
      <c r="C503" s="28"/>
      <c r="D503" s="11">
        <v>8.6</v>
      </c>
      <c r="E503" s="11" t="s">
        <v>687</v>
      </c>
      <c r="F503" s="11">
        <v>8.5076110000000007</v>
      </c>
      <c r="G503" s="11">
        <v>10.9</v>
      </c>
      <c r="H503" s="11">
        <v>7.9</v>
      </c>
      <c r="I503" s="11">
        <v>7.45</v>
      </c>
      <c r="J503" s="11">
        <v>8.8000000000000007</v>
      </c>
      <c r="K503" s="11">
        <v>7.6999999999999993</v>
      </c>
      <c r="L503" s="11">
        <v>8</v>
      </c>
      <c r="M503" s="11">
        <v>7.6</v>
      </c>
      <c r="N503" s="11">
        <v>8.43675273705</v>
      </c>
      <c r="O503" s="11">
        <v>11.4</v>
      </c>
      <c r="P503" s="11">
        <v>12.05</v>
      </c>
      <c r="Q503" s="11" t="s">
        <v>687</v>
      </c>
      <c r="R503" s="11">
        <v>7.5984999999999996</v>
      </c>
      <c r="S503" s="149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A504" s="29"/>
      <c r="B504" s="3" t="s">
        <v>262</v>
      </c>
      <c r="C504" s="28"/>
      <c r="D504" s="23">
        <v>0.21679483388678805</v>
      </c>
      <c r="E504" s="23" t="s">
        <v>687</v>
      </c>
      <c r="F504" s="23">
        <v>0.32276830188666322</v>
      </c>
      <c r="G504" s="23">
        <v>0.52057660339281464</v>
      </c>
      <c r="H504" s="23">
        <v>0.24221202832779959</v>
      </c>
      <c r="I504" s="23">
        <v>0.19407902170679509</v>
      </c>
      <c r="J504" s="23">
        <v>6.324555320336793E-2</v>
      </c>
      <c r="K504" s="23">
        <v>0.15055453054181653</v>
      </c>
      <c r="L504" s="23">
        <v>0.16020819787597188</v>
      </c>
      <c r="M504" s="23">
        <v>0.25884358211089586</v>
      </c>
      <c r="N504" s="23">
        <v>0.53249041857397161</v>
      </c>
      <c r="O504" s="23">
        <v>0.27325202042558955</v>
      </c>
      <c r="P504" s="23">
        <v>1.8579558659989741</v>
      </c>
      <c r="Q504" s="23" t="s">
        <v>687</v>
      </c>
      <c r="R504" s="23">
        <v>0.40218436899843146</v>
      </c>
      <c r="S504" s="202"/>
      <c r="T504" s="203"/>
      <c r="U504" s="203"/>
      <c r="V504" s="203"/>
      <c r="W504" s="203"/>
      <c r="X504" s="203"/>
      <c r="Y504" s="203"/>
      <c r="Z504" s="203"/>
      <c r="AA504" s="203"/>
      <c r="AB504" s="203"/>
      <c r="AC504" s="203"/>
      <c r="AD504" s="203"/>
      <c r="AE504" s="203"/>
      <c r="AF504" s="203"/>
      <c r="AG504" s="203"/>
      <c r="AH504" s="203"/>
      <c r="AI504" s="203"/>
      <c r="AJ504" s="203"/>
      <c r="AK504" s="203"/>
      <c r="AL504" s="203"/>
      <c r="AM504" s="203"/>
      <c r="AN504" s="203"/>
      <c r="AO504" s="203"/>
      <c r="AP504" s="203"/>
      <c r="AQ504" s="203"/>
      <c r="AR504" s="203"/>
      <c r="AS504" s="203"/>
      <c r="AT504" s="203"/>
      <c r="AU504" s="203"/>
      <c r="AV504" s="203"/>
      <c r="AW504" s="203"/>
      <c r="AX504" s="203"/>
      <c r="AY504" s="203"/>
      <c r="AZ504" s="203"/>
      <c r="BA504" s="203"/>
      <c r="BB504" s="203"/>
      <c r="BC504" s="203"/>
      <c r="BD504" s="203"/>
      <c r="BE504" s="203"/>
      <c r="BF504" s="203"/>
      <c r="BG504" s="203"/>
      <c r="BH504" s="203"/>
      <c r="BI504" s="203"/>
      <c r="BJ504" s="203"/>
      <c r="BK504" s="203"/>
      <c r="BL504" s="203"/>
      <c r="BM504" s="56"/>
    </row>
    <row r="505" spans="1:65">
      <c r="A505" s="29"/>
      <c r="B505" s="3" t="s">
        <v>86</v>
      </c>
      <c r="C505" s="28"/>
      <c r="D505" s="13">
        <v>2.5062986576507289E-2</v>
      </c>
      <c r="E505" s="13" t="s">
        <v>687</v>
      </c>
      <c r="F505" s="13">
        <v>3.7632350150318371E-2</v>
      </c>
      <c r="G505" s="13">
        <v>4.7979410450950652E-2</v>
      </c>
      <c r="H505" s="13">
        <v>3.0530927940478937E-2</v>
      </c>
      <c r="I505" s="13">
        <v>2.5934835862823396E-2</v>
      </c>
      <c r="J505" s="13">
        <v>7.186994682200902E-3</v>
      </c>
      <c r="K505" s="13">
        <v>1.9468258259717656E-2</v>
      </c>
      <c r="L505" s="13">
        <v>1.9984390587439317E-2</v>
      </c>
      <c r="M505" s="13">
        <v>3.4283918160383557E-2</v>
      </c>
      <c r="N505" s="13">
        <v>6.4563194949730826E-2</v>
      </c>
      <c r="O505" s="13">
        <v>2.3899593623229409E-2</v>
      </c>
      <c r="P505" s="13">
        <v>0.14515280203116987</v>
      </c>
      <c r="Q505" s="13" t="s">
        <v>687</v>
      </c>
      <c r="R505" s="13">
        <v>5.4001392247920797E-2</v>
      </c>
      <c r="S505" s="149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5"/>
    </row>
    <row r="506" spans="1:65">
      <c r="A506" s="29"/>
      <c r="B506" s="3" t="s">
        <v>263</v>
      </c>
      <c r="C506" s="28"/>
      <c r="D506" s="13">
        <v>7.698837813640047E-2</v>
      </c>
      <c r="E506" s="13" t="s">
        <v>687</v>
      </c>
      <c r="F506" s="13">
        <v>6.7884900418964556E-2</v>
      </c>
      <c r="G506" s="13">
        <v>0.35090449743120766</v>
      </c>
      <c r="H506" s="13">
        <v>-1.2241872845998758E-2</v>
      </c>
      <c r="I506" s="13">
        <v>-6.8270169974482098E-2</v>
      </c>
      <c r="J506" s="13">
        <v>9.5664477179228102E-2</v>
      </c>
      <c r="K506" s="13">
        <v>-3.7143338236435786E-2</v>
      </c>
      <c r="L506" s="13">
        <v>-1.8662622666499873E-3</v>
      </c>
      <c r="M506" s="13">
        <v>-5.9969681511003126E-2</v>
      </c>
      <c r="N506" s="13">
        <v>2.6884724275432648E-2</v>
      </c>
      <c r="O506" s="13">
        <v>0.4235337714866485</v>
      </c>
      <c r="P506" s="13">
        <v>0.59369378498796821</v>
      </c>
      <c r="Q506" s="13" t="s">
        <v>687</v>
      </c>
      <c r="R506" s="13">
        <v>-7.2710931302443327E-2</v>
      </c>
      <c r="S506" s="149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5"/>
    </row>
    <row r="507" spans="1:65">
      <c r="A507" s="29"/>
      <c r="B507" s="45" t="s">
        <v>264</v>
      </c>
      <c r="C507" s="46"/>
      <c r="D507" s="44">
        <v>0.75</v>
      </c>
      <c r="E507" s="44">
        <v>3.57</v>
      </c>
      <c r="F507" s="44">
        <v>0.66</v>
      </c>
      <c r="G507" s="44">
        <v>3.36</v>
      </c>
      <c r="H507" s="44">
        <v>0.1</v>
      </c>
      <c r="I507" s="44">
        <v>0.63</v>
      </c>
      <c r="J507" s="44">
        <v>0.93</v>
      </c>
      <c r="K507" s="44">
        <v>0.34</v>
      </c>
      <c r="L507" s="44">
        <v>0</v>
      </c>
      <c r="M507" s="44">
        <v>0.55000000000000004</v>
      </c>
      <c r="N507" s="44">
        <v>0.27</v>
      </c>
      <c r="O507" s="44">
        <v>4.05</v>
      </c>
      <c r="P507" s="44">
        <v>5.67</v>
      </c>
      <c r="Q507" s="44">
        <v>3.57</v>
      </c>
      <c r="R507" s="44">
        <v>0.67</v>
      </c>
      <c r="S507" s="149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5"/>
    </row>
    <row r="508" spans="1:65">
      <c r="B508" s="3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BM508" s="55"/>
    </row>
    <row r="509" spans="1:65" ht="15">
      <c r="B509" s="8" t="s">
        <v>574</v>
      </c>
      <c r="BM509" s="27" t="s">
        <v>316</v>
      </c>
    </row>
    <row r="510" spans="1:65" ht="15">
      <c r="A510" s="24" t="s">
        <v>23</v>
      </c>
      <c r="B510" s="18" t="s">
        <v>110</v>
      </c>
      <c r="C510" s="15" t="s">
        <v>111</v>
      </c>
      <c r="D510" s="16" t="s">
        <v>229</v>
      </c>
      <c r="E510" s="17" t="s">
        <v>229</v>
      </c>
      <c r="F510" s="17" t="s">
        <v>229</v>
      </c>
      <c r="G510" s="17" t="s">
        <v>229</v>
      </c>
      <c r="H510" s="149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7">
        <v>1</v>
      </c>
    </row>
    <row r="511" spans="1:65">
      <c r="A511" s="29"/>
      <c r="B511" s="19" t="s">
        <v>230</v>
      </c>
      <c r="C511" s="9" t="s">
        <v>230</v>
      </c>
      <c r="D511" s="147" t="s">
        <v>233</v>
      </c>
      <c r="E511" s="148" t="s">
        <v>234</v>
      </c>
      <c r="F511" s="148" t="s">
        <v>238</v>
      </c>
      <c r="G511" s="148" t="s">
        <v>254</v>
      </c>
      <c r="H511" s="149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7" t="s">
        <v>3</v>
      </c>
    </row>
    <row r="512" spans="1:65">
      <c r="A512" s="29"/>
      <c r="B512" s="19"/>
      <c r="C512" s="9"/>
      <c r="D512" s="10" t="s">
        <v>287</v>
      </c>
      <c r="E512" s="11" t="s">
        <v>287</v>
      </c>
      <c r="F512" s="11" t="s">
        <v>317</v>
      </c>
      <c r="G512" s="11" t="s">
        <v>287</v>
      </c>
      <c r="H512" s="149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7">
        <v>3</v>
      </c>
    </row>
    <row r="513" spans="1:65">
      <c r="A513" s="29"/>
      <c r="B513" s="19"/>
      <c r="C513" s="9"/>
      <c r="D513" s="25" t="s">
        <v>318</v>
      </c>
      <c r="E513" s="25" t="s">
        <v>319</v>
      </c>
      <c r="F513" s="25" t="s">
        <v>320</v>
      </c>
      <c r="G513" s="25" t="s">
        <v>259</v>
      </c>
      <c r="H513" s="149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7">
        <v>3</v>
      </c>
    </row>
    <row r="514" spans="1:65">
      <c r="A514" s="29"/>
      <c r="B514" s="18">
        <v>1</v>
      </c>
      <c r="C514" s="14">
        <v>1</v>
      </c>
      <c r="D514" s="200">
        <v>6.1000000000000006E-2</v>
      </c>
      <c r="E514" s="200">
        <v>5.534349246213309E-2</v>
      </c>
      <c r="F514" s="201" t="s">
        <v>104</v>
      </c>
      <c r="G514" s="200">
        <v>7.0000000000000007E-2</v>
      </c>
      <c r="H514" s="202"/>
      <c r="I514" s="203"/>
      <c r="J514" s="203"/>
      <c r="K514" s="203"/>
      <c r="L514" s="203"/>
      <c r="M514" s="203"/>
      <c r="N514" s="203"/>
      <c r="O514" s="203"/>
      <c r="P514" s="203"/>
      <c r="Q514" s="203"/>
      <c r="R514" s="203"/>
      <c r="S514" s="203"/>
      <c r="T514" s="203"/>
      <c r="U514" s="203"/>
      <c r="V514" s="203"/>
      <c r="W514" s="203"/>
      <c r="X514" s="203"/>
      <c r="Y514" s="203"/>
      <c r="Z514" s="203"/>
      <c r="AA514" s="203"/>
      <c r="AB514" s="203"/>
      <c r="AC514" s="203"/>
      <c r="AD514" s="203"/>
      <c r="AE514" s="203"/>
      <c r="AF514" s="203"/>
      <c r="AG514" s="203"/>
      <c r="AH514" s="203"/>
      <c r="AI514" s="203"/>
      <c r="AJ514" s="203"/>
      <c r="AK514" s="203"/>
      <c r="AL514" s="203"/>
      <c r="AM514" s="203"/>
      <c r="AN514" s="203"/>
      <c r="AO514" s="203"/>
      <c r="AP514" s="203"/>
      <c r="AQ514" s="203"/>
      <c r="AR514" s="203"/>
      <c r="AS514" s="203"/>
      <c r="AT514" s="203"/>
      <c r="AU514" s="203"/>
      <c r="AV514" s="203"/>
      <c r="AW514" s="203"/>
      <c r="AX514" s="203"/>
      <c r="AY514" s="203"/>
      <c r="AZ514" s="203"/>
      <c r="BA514" s="203"/>
      <c r="BB514" s="203"/>
      <c r="BC514" s="203"/>
      <c r="BD514" s="203"/>
      <c r="BE514" s="203"/>
      <c r="BF514" s="203"/>
      <c r="BG514" s="203"/>
      <c r="BH514" s="203"/>
      <c r="BI514" s="203"/>
      <c r="BJ514" s="203"/>
      <c r="BK514" s="203"/>
      <c r="BL514" s="203"/>
      <c r="BM514" s="204">
        <v>1</v>
      </c>
    </row>
    <row r="515" spans="1:65">
      <c r="A515" s="29"/>
      <c r="B515" s="19">
        <v>1</v>
      </c>
      <c r="C515" s="9">
        <v>2</v>
      </c>
      <c r="D515" s="23">
        <v>6.4000000000000001E-2</v>
      </c>
      <c r="E515" s="23">
        <v>5.9431836422283189E-2</v>
      </c>
      <c r="F515" s="206" t="s">
        <v>104</v>
      </c>
      <c r="G515" s="23">
        <v>7.0000000000000007E-2</v>
      </c>
      <c r="H515" s="202"/>
      <c r="I515" s="203"/>
      <c r="J515" s="203"/>
      <c r="K515" s="203"/>
      <c r="L515" s="203"/>
      <c r="M515" s="203"/>
      <c r="N515" s="203"/>
      <c r="O515" s="203"/>
      <c r="P515" s="203"/>
      <c r="Q515" s="203"/>
      <c r="R515" s="203"/>
      <c r="S515" s="203"/>
      <c r="T515" s="203"/>
      <c r="U515" s="203"/>
      <c r="V515" s="203"/>
      <c r="W515" s="203"/>
      <c r="X515" s="203"/>
      <c r="Y515" s="203"/>
      <c r="Z515" s="203"/>
      <c r="AA515" s="203"/>
      <c r="AB515" s="203"/>
      <c r="AC515" s="203"/>
      <c r="AD515" s="203"/>
      <c r="AE515" s="203"/>
      <c r="AF515" s="203"/>
      <c r="AG515" s="203"/>
      <c r="AH515" s="203"/>
      <c r="AI515" s="203"/>
      <c r="AJ515" s="203"/>
      <c r="AK515" s="203"/>
      <c r="AL515" s="203"/>
      <c r="AM515" s="203"/>
      <c r="AN515" s="203"/>
      <c r="AO515" s="203"/>
      <c r="AP515" s="203"/>
      <c r="AQ515" s="203"/>
      <c r="AR515" s="203"/>
      <c r="AS515" s="203"/>
      <c r="AT515" s="203"/>
      <c r="AU515" s="203"/>
      <c r="AV515" s="203"/>
      <c r="AW515" s="203"/>
      <c r="AX515" s="203"/>
      <c r="AY515" s="203"/>
      <c r="AZ515" s="203"/>
      <c r="BA515" s="203"/>
      <c r="BB515" s="203"/>
      <c r="BC515" s="203"/>
      <c r="BD515" s="203"/>
      <c r="BE515" s="203"/>
      <c r="BF515" s="203"/>
      <c r="BG515" s="203"/>
      <c r="BH515" s="203"/>
      <c r="BI515" s="203"/>
      <c r="BJ515" s="203"/>
      <c r="BK515" s="203"/>
      <c r="BL515" s="203"/>
      <c r="BM515" s="204">
        <v>5</v>
      </c>
    </row>
    <row r="516" spans="1:65">
      <c r="A516" s="29"/>
      <c r="B516" s="19">
        <v>1</v>
      </c>
      <c r="C516" s="9">
        <v>3</v>
      </c>
      <c r="D516" s="23">
        <v>6.4000000000000001E-2</v>
      </c>
      <c r="E516" s="23">
        <v>6.570328760574784E-2</v>
      </c>
      <c r="F516" s="206" t="s">
        <v>104</v>
      </c>
      <c r="G516" s="23">
        <v>7.0000000000000007E-2</v>
      </c>
      <c r="H516" s="202"/>
      <c r="I516" s="203"/>
      <c r="J516" s="203"/>
      <c r="K516" s="203"/>
      <c r="L516" s="203"/>
      <c r="M516" s="203"/>
      <c r="N516" s="203"/>
      <c r="O516" s="203"/>
      <c r="P516" s="203"/>
      <c r="Q516" s="203"/>
      <c r="R516" s="203"/>
      <c r="S516" s="203"/>
      <c r="T516" s="203"/>
      <c r="U516" s="203"/>
      <c r="V516" s="203"/>
      <c r="W516" s="203"/>
      <c r="X516" s="203"/>
      <c r="Y516" s="203"/>
      <c r="Z516" s="203"/>
      <c r="AA516" s="203"/>
      <c r="AB516" s="203"/>
      <c r="AC516" s="203"/>
      <c r="AD516" s="203"/>
      <c r="AE516" s="203"/>
      <c r="AF516" s="203"/>
      <c r="AG516" s="203"/>
      <c r="AH516" s="203"/>
      <c r="AI516" s="203"/>
      <c r="AJ516" s="203"/>
      <c r="AK516" s="203"/>
      <c r="AL516" s="203"/>
      <c r="AM516" s="203"/>
      <c r="AN516" s="203"/>
      <c r="AO516" s="203"/>
      <c r="AP516" s="203"/>
      <c r="AQ516" s="203"/>
      <c r="AR516" s="203"/>
      <c r="AS516" s="203"/>
      <c r="AT516" s="203"/>
      <c r="AU516" s="203"/>
      <c r="AV516" s="203"/>
      <c r="AW516" s="203"/>
      <c r="AX516" s="203"/>
      <c r="AY516" s="203"/>
      <c r="AZ516" s="203"/>
      <c r="BA516" s="203"/>
      <c r="BB516" s="203"/>
      <c r="BC516" s="203"/>
      <c r="BD516" s="203"/>
      <c r="BE516" s="203"/>
      <c r="BF516" s="203"/>
      <c r="BG516" s="203"/>
      <c r="BH516" s="203"/>
      <c r="BI516" s="203"/>
      <c r="BJ516" s="203"/>
      <c r="BK516" s="203"/>
      <c r="BL516" s="203"/>
      <c r="BM516" s="204">
        <v>16</v>
      </c>
    </row>
    <row r="517" spans="1:65">
      <c r="A517" s="29"/>
      <c r="B517" s="19">
        <v>1</v>
      </c>
      <c r="C517" s="9">
        <v>4</v>
      </c>
      <c r="D517" s="23">
        <v>6.2E-2</v>
      </c>
      <c r="E517" s="23">
        <v>6.1199400755206287E-2</v>
      </c>
      <c r="F517" s="206" t="s">
        <v>104</v>
      </c>
      <c r="G517" s="23">
        <v>7.0000000000000007E-2</v>
      </c>
      <c r="H517" s="202"/>
      <c r="I517" s="203"/>
      <c r="J517" s="203"/>
      <c r="K517" s="203"/>
      <c r="L517" s="203"/>
      <c r="M517" s="203"/>
      <c r="N517" s="203"/>
      <c r="O517" s="203"/>
      <c r="P517" s="203"/>
      <c r="Q517" s="203"/>
      <c r="R517" s="203"/>
      <c r="S517" s="203"/>
      <c r="T517" s="203"/>
      <c r="U517" s="203"/>
      <c r="V517" s="203"/>
      <c r="W517" s="203"/>
      <c r="X517" s="203"/>
      <c r="Y517" s="203"/>
      <c r="Z517" s="203"/>
      <c r="AA517" s="203"/>
      <c r="AB517" s="203"/>
      <c r="AC517" s="203"/>
      <c r="AD517" s="203"/>
      <c r="AE517" s="203"/>
      <c r="AF517" s="203"/>
      <c r="AG517" s="203"/>
      <c r="AH517" s="203"/>
      <c r="AI517" s="203"/>
      <c r="AJ517" s="203"/>
      <c r="AK517" s="203"/>
      <c r="AL517" s="203"/>
      <c r="AM517" s="203"/>
      <c r="AN517" s="203"/>
      <c r="AO517" s="203"/>
      <c r="AP517" s="203"/>
      <c r="AQ517" s="203"/>
      <c r="AR517" s="203"/>
      <c r="AS517" s="203"/>
      <c r="AT517" s="203"/>
      <c r="AU517" s="203"/>
      <c r="AV517" s="203"/>
      <c r="AW517" s="203"/>
      <c r="AX517" s="203"/>
      <c r="AY517" s="203"/>
      <c r="AZ517" s="203"/>
      <c r="BA517" s="203"/>
      <c r="BB517" s="203"/>
      <c r="BC517" s="203"/>
      <c r="BD517" s="203"/>
      <c r="BE517" s="203"/>
      <c r="BF517" s="203"/>
      <c r="BG517" s="203"/>
      <c r="BH517" s="203"/>
      <c r="BI517" s="203"/>
      <c r="BJ517" s="203"/>
      <c r="BK517" s="203"/>
      <c r="BL517" s="203"/>
      <c r="BM517" s="204">
        <v>6.4803014671053996E-2</v>
      </c>
    </row>
    <row r="518" spans="1:65">
      <c r="A518" s="29"/>
      <c r="B518" s="19">
        <v>1</v>
      </c>
      <c r="C518" s="9">
        <v>5</v>
      </c>
      <c r="D518" s="23">
        <v>6.5000000000000002E-2</v>
      </c>
      <c r="E518" s="23">
        <v>6.4450162138425623E-2</v>
      </c>
      <c r="F518" s="206" t="s">
        <v>104</v>
      </c>
      <c r="G518" s="23">
        <v>7.0000000000000007E-2</v>
      </c>
      <c r="H518" s="202"/>
      <c r="I518" s="203"/>
      <c r="J518" s="203"/>
      <c r="K518" s="203"/>
      <c r="L518" s="203"/>
      <c r="M518" s="203"/>
      <c r="N518" s="203"/>
      <c r="O518" s="203"/>
      <c r="P518" s="203"/>
      <c r="Q518" s="203"/>
      <c r="R518" s="203"/>
      <c r="S518" s="203"/>
      <c r="T518" s="203"/>
      <c r="U518" s="203"/>
      <c r="V518" s="203"/>
      <c r="W518" s="203"/>
      <c r="X518" s="203"/>
      <c r="Y518" s="203"/>
      <c r="Z518" s="203"/>
      <c r="AA518" s="203"/>
      <c r="AB518" s="203"/>
      <c r="AC518" s="203"/>
      <c r="AD518" s="203"/>
      <c r="AE518" s="203"/>
      <c r="AF518" s="203"/>
      <c r="AG518" s="203"/>
      <c r="AH518" s="203"/>
      <c r="AI518" s="203"/>
      <c r="AJ518" s="203"/>
      <c r="AK518" s="203"/>
      <c r="AL518" s="203"/>
      <c r="AM518" s="203"/>
      <c r="AN518" s="203"/>
      <c r="AO518" s="203"/>
      <c r="AP518" s="203"/>
      <c r="AQ518" s="203"/>
      <c r="AR518" s="203"/>
      <c r="AS518" s="203"/>
      <c r="AT518" s="203"/>
      <c r="AU518" s="203"/>
      <c r="AV518" s="203"/>
      <c r="AW518" s="203"/>
      <c r="AX518" s="203"/>
      <c r="AY518" s="203"/>
      <c r="AZ518" s="203"/>
      <c r="BA518" s="203"/>
      <c r="BB518" s="203"/>
      <c r="BC518" s="203"/>
      <c r="BD518" s="203"/>
      <c r="BE518" s="203"/>
      <c r="BF518" s="203"/>
      <c r="BG518" s="203"/>
      <c r="BH518" s="203"/>
      <c r="BI518" s="203"/>
      <c r="BJ518" s="203"/>
      <c r="BK518" s="203"/>
      <c r="BL518" s="203"/>
      <c r="BM518" s="204">
        <v>11</v>
      </c>
    </row>
    <row r="519" spans="1:65">
      <c r="A519" s="29"/>
      <c r="B519" s="19">
        <v>1</v>
      </c>
      <c r="C519" s="9">
        <v>6</v>
      </c>
      <c r="D519" s="23">
        <v>6.3E-2</v>
      </c>
      <c r="E519" s="23">
        <v>6.1326084695175254E-2</v>
      </c>
      <c r="F519" s="206" t="s">
        <v>104</v>
      </c>
      <c r="G519" s="23">
        <v>7.0000000000000007E-2</v>
      </c>
      <c r="H519" s="202"/>
      <c r="I519" s="203"/>
      <c r="J519" s="203"/>
      <c r="K519" s="203"/>
      <c r="L519" s="203"/>
      <c r="M519" s="203"/>
      <c r="N519" s="203"/>
      <c r="O519" s="203"/>
      <c r="P519" s="203"/>
      <c r="Q519" s="203"/>
      <c r="R519" s="203"/>
      <c r="S519" s="203"/>
      <c r="T519" s="203"/>
      <c r="U519" s="203"/>
      <c r="V519" s="203"/>
      <c r="W519" s="203"/>
      <c r="X519" s="203"/>
      <c r="Y519" s="203"/>
      <c r="Z519" s="203"/>
      <c r="AA519" s="203"/>
      <c r="AB519" s="203"/>
      <c r="AC519" s="203"/>
      <c r="AD519" s="203"/>
      <c r="AE519" s="203"/>
      <c r="AF519" s="203"/>
      <c r="AG519" s="203"/>
      <c r="AH519" s="203"/>
      <c r="AI519" s="203"/>
      <c r="AJ519" s="203"/>
      <c r="AK519" s="203"/>
      <c r="AL519" s="203"/>
      <c r="AM519" s="203"/>
      <c r="AN519" s="203"/>
      <c r="AO519" s="203"/>
      <c r="AP519" s="203"/>
      <c r="AQ519" s="203"/>
      <c r="AR519" s="203"/>
      <c r="AS519" s="203"/>
      <c r="AT519" s="203"/>
      <c r="AU519" s="203"/>
      <c r="AV519" s="203"/>
      <c r="AW519" s="203"/>
      <c r="AX519" s="203"/>
      <c r="AY519" s="203"/>
      <c r="AZ519" s="203"/>
      <c r="BA519" s="203"/>
      <c r="BB519" s="203"/>
      <c r="BC519" s="203"/>
      <c r="BD519" s="203"/>
      <c r="BE519" s="203"/>
      <c r="BF519" s="203"/>
      <c r="BG519" s="203"/>
      <c r="BH519" s="203"/>
      <c r="BI519" s="203"/>
      <c r="BJ519" s="203"/>
      <c r="BK519" s="203"/>
      <c r="BL519" s="203"/>
      <c r="BM519" s="56"/>
    </row>
    <row r="520" spans="1:65">
      <c r="A520" s="29"/>
      <c r="B520" s="20" t="s">
        <v>260</v>
      </c>
      <c r="C520" s="12"/>
      <c r="D520" s="208">
        <v>6.3166666666666663E-2</v>
      </c>
      <c r="E520" s="208">
        <v>6.1242377346495215E-2</v>
      </c>
      <c r="F520" s="208" t="s">
        <v>687</v>
      </c>
      <c r="G520" s="208">
        <v>7.0000000000000007E-2</v>
      </c>
      <c r="H520" s="202"/>
      <c r="I520" s="203"/>
      <c r="J520" s="203"/>
      <c r="K520" s="203"/>
      <c r="L520" s="203"/>
      <c r="M520" s="203"/>
      <c r="N520" s="203"/>
      <c r="O520" s="203"/>
      <c r="P520" s="203"/>
      <c r="Q520" s="203"/>
      <c r="R520" s="203"/>
      <c r="S520" s="203"/>
      <c r="T520" s="203"/>
      <c r="U520" s="203"/>
      <c r="V520" s="203"/>
      <c r="W520" s="203"/>
      <c r="X520" s="203"/>
      <c r="Y520" s="203"/>
      <c r="Z520" s="203"/>
      <c r="AA520" s="203"/>
      <c r="AB520" s="203"/>
      <c r="AC520" s="203"/>
      <c r="AD520" s="203"/>
      <c r="AE520" s="203"/>
      <c r="AF520" s="203"/>
      <c r="AG520" s="203"/>
      <c r="AH520" s="203"/>
      <c r="AI520" s="203"/>
      <c r="AJ520" s="203"/>
      <c r="AK520" s="203"/>
      <c r="AL520" s="203"/>
      <c r="AM520" s="203"/>
      <c r="AN520" s="203"/>
      <c r="AO520" s="203"/>
      <c r="AP520" s="203"/>
      <c r="AQ520" s="203"/>
      <c r="AR520" s="203"/>
      <c r="AS520" s="203"/>
      <c r="AT520" s="203"/>
      <c r="AU520" s="203"/>
      <c r="AV520" s="203"/>
      <c r="AW520" s="203"/>
      <c r="AX520" s="203"/>
      <c r="AY520" s="203"/>
      <c r="AZ520" s="203"/>
      <c r="BA520" s="203"/>
      <c r="BB520" s="203"/>
      <c r="BC520" s="203"/>
      <c r="BD520" s="203"/>
      <c r="BE520" s="203"/>
      <c r="BF520" s="203"/>
      <c r="BG520" s="203"/>
      <c r="BH520" s="203"/>
      <c r="BI520" s="203"/>
      <c r="BJ520" s="203"/>
      <c r="BK520" s="203"/>
      <c r="BL520" s="203"/>
      <c r="BM520" s="56"/>
    </row>
    <row r="521" spans="1:65">
      <c r="A521" s="29"/>
      <c r="B521" s="3" t="s">
        <v>261</v>
      </c>
      <c r="C521" s="28"/>
      <c r="D521" s="23">
        <v>6.3500000000000001E-2</v>
      </c>
      <c r="E521" s="23">
        <v>6.1262742725190771E-2</v>
      </c>
      <c r="F521" s="23" t="s">
        <v>687</v>
      </c>
      <c r="G521" s="23">
        <v>7.0000000000000007E-2</v>
      </c>
      <c r="H521" s="202"/>
      <c r="I521" s="203"/>
      <c r="J521" s="203"/>
      <c r="K521" s="203"/>
      <c r="L521" s="203"/>
      <c r="M521" s="203"/>
      <c r="N521" s="203"/>
      <c r="O521" s="203"/>
      <c r="P521" s="203"/>
      <c r="Q521" s="203"/>
      <c r="R521" s="203"/>
      <c r="S521" s="203"/>
      <c r="T521" s="203"/>
      <c r="U521" s="203"/>
      <c r="V521" s="203"/>
      <c r="W521" s="203"/>
      <c r="X521" s="203"/>
      <c r="Y521" s="203"/>
      <c r="Z521" s="203"/>
      <c r="AA521" s="203"/>
      <c r="AB521" s="203"/>
      <c r="AC521" s="203"/>
      <c r="AD521" s="203"/>
      <c r="AE521" s="203"/>
      <c r="AF521" s="203"/>
      <c r="AG521" s="203"/>
      <c r="AH521" s="203"/>
      <c r="AI521" s="203"/>
      <c r="AJ521" s="203"/>
      <c r="AK521" s="203"/>
      <c r="AL521" s="203"/>
      <c r="AM521" s="203"/>
      <c r="AN521" s="203"/>
      <c r="AO521" s="203"/>
      <c r="AP521" s="203"/>
      <c r="AQ521" s="203"/>
      <c r="AR521" s="203"/>
      <c r="AS521" s="203"/>
      <c r="AT521" s="203"/>
      <c r="AU521" s="203"/>
      <c r="AV521" s="203"/>
      <c r="AW521" s="203"/>
      <c r="AX521" s="203"/>
      <c r="AY521" s="203"/>
      <c r="AZ521" s="203"/>
      <c r="BA521" s="203"/>
      <c r="BB521" s="203"/>
      <c r="BC521" s="203"/>
      <c r="BD521" s="203"/>
      <c r="BE521" s="203"/>
      <c r="BF521" s="203"/>
      <c r="BG521" s="203"/>
      <c r="BH521" s="203"/>
      <c r="BI521" s="203"/>
      <c r="BJ521" s="203"/>
      <c r="BK521" s="203"/>
      <c r="BL521" s="203"/>
      <c r="BM521" s="56"/>
    </row>
    <row r="522" spans="1:65">
      <c r="A522" s="29"/>
      <c r="B522" s="3" t="s">
        <v>262</v>
      </c>
      <c r="C522" s="28"/>
      <c r="D522" s="23">
        <v>1.4719601443879736E-3</v>
      </c>
      <c r="E522" s="23">
        <v>3.695222830554869E-3</v>
      </c>
      <c r="F522" s="23" t="s">
        <v>687</v>
      </c>
      <c r="G522" s="23">
        <v>0</v>
      </c>
      <c r="H522" s="202"/>
      <c r="I522" s="203"/>
      <c r="J522" s="203"/>
      <c r="K522" s="203"/>
      <c r="L522" s="203"/>
      <c r="M522" s="203"/>
      <c r="N522" s="203"/>
      <c r="O522" s="203"/>
      <c r="P522" s="203"/>
      <c r="Q522" s="203"/>
      <c r="R522" s="203"/>
      <c r="S522" s="203"/>
      <c r="T522" s="203"/>
      <c r="U522" s="203"/>
      <c r="V522" s="203"/>
      <c r="W522" s="203"/>
      <c r="X522" s="203"/>
      <c r="Y522" s="203"/>
      <c r="Z522" s="203"/>
      <c r="AA522" s="203"/>
      <c r="AB522" s="203"/>
      <c r="AC522" s="203"/>
      <c r="AD522" s="203"/>
      <c r="AE522" s="203"/>
      <c r="AF522" s="203"/>
      <c r="AG522" s="203"/>
      <c r="AH522" s="203"/>
      <c r="AI522" s="203"/>
      <c r="AJ522" s="203"/>
      <c r="AK522" s="203"/>
      <c r="AL522" s="203"/>
      <c r="AM522" s="203"/>
      <c r="AN522" s="203"/>
      <c r="AO522" s="203"/>
      <c r="AP522" s="203"/>
      <c r="AQ522" s="203"/>
      <c r="AR522" s="203"/>
      <c r="AS522" s="203"/>
      <c r="AT522" s="203"/>
      <c r="AU522" s="203"/>
      <c r="AV522" s="203"/>
      <c r="AW522" s="203"/>
      <c r="AX522" s="203"/>
      <c r="AY522" s="203"/>
      <c r="AZ522" s="203"/>
      <c r="BA522" s="203"/>
      <c r="BB522" s="203"/>
      <c r="BC522" s="203"/>
      <c r="BD522" s="203"/>
      <c r="BE522" s="203"/>
      <c r="BF522" s="203"/>
      <c r="BG522" s="203"/>
      <c r="BH522" s="203"/>
      <c r="BI522" s="203"/>
      <c r="BJ522" s="203"/>
      <c r="BK522" s="203"/>
      <c r="BL522" s="203"/>
      <c r="BM522" s="56"/>
    </row>
    <row r="523" spans="1:65">
      <c r="A523" s="29"/>
      <c r="B523" s="3" t="s">
        <v>86</v>
      </c>
      <c r="C523" s="28"/>
      <c r="D523" s="13">
        <v>2.3302799119598528E-2</v>
      </c>
      <c r="E523" s="13">
        <v>6.0337677775768768E-2</v>
      </c>
      <c r="F523" s="13" t="s">
        <v>687</v>
      </c>
      <c r="G523" s="13">
        <v>0</v>
      </c>
      <c r="H523" s="149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5"/>
    </row>
    <row r="524" spans="1:65">
      <c r="A524" s="29"/>
      <c r="B524" s="3" t="s">
        <v>263</v>
      </c>
      <c r="C524" s="28"/>
      <c r="D524" s="13">
        <v>-2.5251109268505267E-2</v>
      </c>
      <c r="E524" s="13">
        <v>-5.4945550645026375E-2</v>
      </c>
      <c r="F524" s="13" t="s">
        <v>687</v>
      </c>
      <c r="G524" s="13">
        <v>8.0196659913529977E-2</v>
      </c>
      <c r="H524" s="149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5"/>
    </row>
    <row r="525" spans="1:65">
      <c r="A525" s="29"/>
      <c r="B525" s="45" t="s">
        <v>264</v>
      </c>
      <c r="C525" s="46"/>
      <c r="D525" s="44">
        <v>0.15</v>
      </c>
      <c r="E525" s="44">
        <v>0.15</v>
      </c>
      <c r="F525" s="44">
        <v>1.88</v>
      </c>
      <c r="G525" s="44">
        <v>1.2</v>
      </c>
      <c r="H525" s="149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5"/>
    </row>
    <row r="526" spans="1:65">
      <c r="B526" s="30"/>
      <c r="C526" s="20"/>
      <c r="D526" s="20"/>
      <c r="E526" s="20"/>
      <c r="F526" s="20"/>
      <c r="G526" s="20"/>
      <c r="BM526" s="55"/>
    </row>
    <row r="527" spans="1:65" ht="15">
      <c r="B527" s="8" t="s">
        <v>575</v>
      </c>
      <c r="BM527" s="27" t="s">
        <v>66</v>
      </c>
    </row>
    <row r="528" spans="1:65" ht="15">
      <c r="A528" s="24" t="s">
        <v>55</v>
      </c>
      <c r="B528" s="18" t="s">
        <v>110</v>
      </c>
      <c r="C528" s="15" t="s">
        <v>111</v>
      </c>
      <c r="D528" s="16" t="s">
        <v>229</v>
      </c>
      <c r="E528" s="17" t="s">
        <v>229</v>
      </c>
      <c r="F528" s="17" t="s">
        <v>229</v>
      </c>
      <c r="G528" s="17" t="s">
        <v>229</v>
      </c>
      <c r="H528" s="17" t="s">
        <v>229</v>
      </c>
      <c r="I528" s="17" t="s">
        <v>229</v>
      </c>
      <c r="J528" s="17" t="s">
        <v>229</v>
      </c>
      <c r="K528" s="17" t="s">
        <v>229</v>
      </c>
      <c r="L528" s="17" t="s">
        <v>229</v>
      </c>
      <c r="M528" s="17" t="s">
        <v>229</v>
      </c>
      <c r="N528" s="17" t="s">
        <v>229</v>
      </c>
      <c r="O528" s="17" t="s">
        <v>229</v>
      </c>
      <c r="P528" s="17" t="s">
        <v>229</v>
      </c>
      <c r="Q528" s="17" t="s">
        <v>229</v>
      </c>
      <c r="R528" s="17" t="s">
        <v>229</v>
      </c>
      <c r="S528" s="17" t="s">
        <v>229</v>
      </c>
      <c r="T528" s="17" t="s">
        <v>229</v>
      </c>
      <c r="U528" s="17" t="s">
        <v>229</v>
      </c>
      <c r="V528" s="17" t="s">
        <v>229</v>
      </c>
      <c r="W528" s="149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7">
        <v>1</v>
      </c>
    </row>
    <row r="529" spans="1:65">
      <c r="A529" s="29"/>
      <c r="B529" s="19" t="s">
        <v>230</v>
      </c>
      <c r="C529" s="9" t="s">
        <v>230</v>
      </c>
      <c r="D529" s="147" t="s">
        <v>233</v>
      </c>
      <c r="E529" s="148" t="s">
        <v>234</v>
      </c>
      <c r="F529" s="148" t="s">
        <v>235</v>
      </c>
      <c r="G529" s="148" t="s">
        <v>238</v>
      </c>
      <c r="H529" s="148" t="s">
        <v>239</v>
      </c>
      <c r="I529" s="148" t="s">
        <v>240</v>
      </c>
      <c r="J529" s="148" t="s">
        <v>241</v>
      </c>
      <c r="K529" s="148" t="s">
        <v>242</v>
      </c>
      <c r="L529" s="148" t="s">
        <v>243</v>
      </c>
      <c r="M529" s="148" t="s">
        <v>244</v>
      </c>
      <c r="N529" s="148" t="s">
        <v>245</v>
      </c>
      <c r="O529" s="148" t="s">
        <v>247</v>
      </c>
      <c r="P529" s="148" t="s">
        <v>248</v>
      </c>
      <c r="Q529" s="148" t="s">
        <v>249</v>
      </c>
      <c r="R529" s="148" t="s">
        <v>250</v>
      </c>
      <c r="S529" s="148" t="s">
        <v>284</v>
      </c>
      <c r="T529" s="148" t="s">
        <v>253</v>
      </c>
      <c r="U529" s="148" t="s">
        <v>254</v>
      </c>
      <c r="V529" s="148" t="s">
        <v>299</v>
      </c>
      <c r="W529" s="149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7" t="s">
        <v>1</v>
      </c>
    </row>
    <row r="530" spans="1:65">
      <c r="A530" s="29"/>
      <c r="B530" s="19"/>
      <c r="C530" s="9"/>
      <c r="D530" s="10" t="s">
        <v>288</v>
      </c>
      <c r="E530" s="11" t="s">
        <v>287</v>
      </c>
      <c r="F530" s="11" t="s">
        <v>288</v>
      </c>
      <c r="G530" s="11" t="s">
        <v>317</v>
      </c>
      <c r="H530" s="11" t="s">
        <v>317</v>
      </c>
      <c r="I530" s="11" t="s">
        <v>287</v>
      </c>
      <c r="J530" s="11" t="s">
        <v>287</v>
      </c>
      <c r="K530" s="11" t="s">
        <v>287</v>
      </c>
      <c r="L530" s="11" t="s">
        <v>287</v>
      </c>
      <c r="M530" s="11" t="s">
        <v>287</v>
      </c>
      <c r="N530" s="11" t="s">
        <v>317</v>
      </c>
      <c r="O530" s="11" t="s">
        <v>317</v>
      </c>
      <c r="P530" s="11" t="s">
        <v>287</v>
      </c>
      <c r="Q530" s="11" t="s">
        <v>287</v>
      </c>
      <c r="R530" s="11" t="s">
        <v>287</v>
      </c>
      <c r="S530" s="11" t="s">
        <v>317</v>
      </c>
      <c r="T530" s="11" t="s">
        <v>288</v>
      </c>
      <c r="U530" s="11" t="s">
        <v>288</v>
      </c>
      <c r="V530" s="11" t="s">
        <v>288</v>
      </c>
      <c r="W530" s="149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7">
        <v>3</v>
      </c>
    </row>
    <row r="531" spans="1:65">
      <c r="A531" s="29"/>
      <c r="B531" s="19"/>
      <c r="C531" s="9"/>
      <c r="D531" s="25" t="s">
        <v>318</v>
      </c>
      <c r="E531" s="25" t="s">
        <v>319</v>
      </c>
      <c r="F531" s="25" t="s">
        <v>319</v>
      </c>
      <c r="G531" s="25" t="s">
        <v>320</v>
      </c>
      <c r="H531" s="25" t="s">
        <v>320</v>
      </c>
      <c r="I531" s="25" t="s">
        <v>320</v>
      </c>
      <c r="J531" s="25" t="s">
        <v>320</v>
      </c>
      <c r="K531" s="25" t="s">
        <v>320</v>
      </c>
      <c r="L531" s="25" t="s">
        <v>320</v>
      </c>
      <c r="M531" s="25" t="s">
        <v>320</v>
      </c>
      <c r="N531" s="25" t="s">
        <v>318</v>
      </c>
      <c r="O531" s="25" t="s">
        <v>318</v>
      </c>
      <c r="P531" s="25" t="s">
        <v>320</v>
      </c>
      <c r="Q531" s="25" t="s">
        <v>318</v>
      </c>
      <c r="R531" s="25" t="s">
        <v>290</v>
      </c>
      <c r="S531" s="25" t="s">
        <v>321</v>
      </c>
      <c r="T531" s="25" t="s">
        <v>318</v>
      </c>
      <c r="U531" s="25" t="s">
        <v>259</v>
      </c>
      <c r="V531" s="25" t="s">
        <v>320</v>
      </c>
      <c r="W531" s="149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7">
        <v>3</v>
      </c>
    </row>
    <row r="532" spans="1:65">
      <c r="A532" s="29"/>
      <c r="B532" s="18">
        <v>1</v>
      </c>
      <c r="C532" s="14">
        <v>1</v>
      </c>
      <c r="D532" s="200">
        <v>0.18</v>
      </c>
      <c r="E532" s="200">
        <v>0.18598288681543426</v>
      </c>
      <c r="F532" s="200">
        <v>0.1641937</v>
      </c>
      <c r="G532" s="200">
        <v>0.22999999999999998</v>
      </c>
      <c r="H532" s="200">
        <v>0.2</v>
      </c>
      <c r="I532" s="200">
        <v>0.17</v>
      </c>
      <c r="J532" s="200">
        <v>0.19</v>
      </c>
      <c r="K532" s="200">
        <v>0.17</v>
      </c>
      <c r="L532" s="200">
        <v>0.17</v>
      </c>
      <c r="M532" s="200">
        <v>0.15</v>
      </c>
      <c r="N532" s="200">
        <v>0.19979462046785332</v>
      </c>
      <c r="O532" s="201">
        <v>0.22999999999999998</v>
      </c>
      <c r="P532" s="200">
        <v>0.18</v>
      </c>
      <c r="Q532" s="201">
        <v>0.25</v>
      </c>
      <c r="R532" s="200">
        <v>0.16</v>
      </c>
      <c r="S532" s="201">
        <v>0.23400000000000001</v>
      </c>
      <c r="T532" s="200">
        <v>0.18</v>
      </c>
      <c r="U532" s="200">
        <v>0.19</v>
      </c>
      <c r="V532" s="200">
        <v>0.19077520000000001</v>
      </c>
      <c r="W532" s="202"/>
      <c r="X532" s="203"/>
      <c r="Y532" s="203"/>
      <c r="Z532" s="203"/>
      <c r="AA532" s="203"/>
      <c r="AB532" s="203"/>
      <c r="AC532" s="203"/>
      <c r="AD532" s="203"/>
      <c r="AE532" s="203"/>
      <c r="AF532" s="203"/>
      <c r="AG532" s="203"/>
      <c r="AH532" s="203"/>
      <c r="AI532" s="203"/>
      <c r="AJ532" s="203"/>
      <c r="AK532" s="203"/>
      <c r="AL532" s="203"/>
      <c r="AM532" s="203"/>
      <c r="AN532" s="203"/>
      <c r="AO532" s="203"/>
      <c r="AP532" s="203"/>
      <c r="AQ532" s="203"/>
      <c r="AR532" s="203"/>
      <c r="AS532" s="203"/>
      <c r="AT532" s="203"/>
      <c r="AU532" s="203"/>
      <c r="AV532" s="203"/>
      <c r="AW532" s="203"/>
      <c r="AX532" s="203"/>
      <c r="AY532" s="203"/>
      <c r="AZ532" s="203"/>
      <c r="BA532" s="203"/>
      <c r="BB532" s="203"/>
      <c r="BC532" s="203"/>
      <c r="BD532" s="203"/>
      <c r="BE532" s="203"/>
      <c r="BF532" s="203"/>
      <c r="BG532" s="203"/>
      <c r="BH532" s="203"/>
      <c r="BI532" s="203"/>
      <c r="BJ532" s="203"/>
      <c r="BK532" s="203"/>
      <c r="BL532" s="203"/>
      <c r="BM532" s="204">
        <v>1</v>
      </c>
    </row>
    <row r="533" spans="1:65">
      <c r="A533" s="29"/>
      <c r="B533" s="19">
        <v>1</v>
      </c>
      <c r="C533" s="9">
        <v>2</v>
      </c>
      <c r="D533" s="23">
        <v>0.19</v>
      </c>
      <c r="E533" s="23">
        <v>0.18788299726943947</v>
      </c>
      <c r="F533" s="23">
        <v>0.1730777</v>
      </c>
      <c r="G533" s="207">
        <v>0.25</v>
      </c>
      <c r="H533" s="23">
        <v>0.19</v>
      </c>
      <c r="I533" s="23">
        <v>0.17</v>
      </c>
      <c r="J533" s="23">
        <v>0.19</v>
      </c>
      <c r="K533" s="23">
        <v>0.17</v>
      </c>
      <c r="L533" s="23">
        <v>0.18</v>
      </c>
      <c r="M533" s="23">
        <v>0.15</v>
      </c>
      <c r="N533" s="23">
        <v>0.20475006120055841</v>
      </c>
      <c r="O533" s="206">
        <v>0.22999999999999998</v>
      </c>
      <c r="P533" s="23">
        <v>0.18</v>
      </c>
      <c r="Q533" s="206">
        <v>0.25</v>
      </c>
      <c r="R533" s="23">
        <v>0.17</v>
      </c>
      <c r="S533" s="206">
        <v>0.23300000000000001</v>
      </c>
      <c r="T533" s="23">
        <v>0.18</v>
      </c>
      <c r="U533" s="23">
        <v>0.19</v>
      </c>
      <c r="V533" s="23">
        <v>0.20080899999999996</v>
      </c>
      <c r="W533" s="202"/>
      <c r="X533" s="203"/>
      <c r="Y533" s="203"/>
      <c r="Z533" s="203"/>
      <c r="AA533" s="203"/>
      <c r="AB533" s="203"/>
      <c r="AC533" s="203"/>
      <c r="AD533" s="203"/>
      <c r="AE533" s="203"/>
      <c r="AF533" s="203"/>
      <c r="AG533" s="203"/>
      <c r="AH533" s="203"/>
      <c r="AI533" s="203"/>
      <c r="AJ533" s="203"/>
      <c r="AK533" s="203"/>
      <c r="AL533" s="203"/>
      <c r="AM533" s="203"/>
      <c r="AN533" s="203"/>
      <c r="AO533" s="203"/>
      <c r="AP533" s="203"/>
      <c r="AQ533" s="203"/>
      <c r="AR533" s="203"/>
      <c r="AS533" s="203"/>
      <c r="AT533" s="203"/>
      <c r="AU533" s="203"/>
      <c r="AV533" s="203"/>
      <c r="AW533" s="203"/>
      <c r="AX533" s="203"/>
      <c r="AY533" s="203"/>
      <c r="AZ533" s="203"/>
      <c r="BA533" s="203"/>
      <c r="BB533" s="203"/>
      <c r="BC533" s="203"/>
      <c r="BD533" s="203"/>
      <c r="BE533" s="203"/>
      <c r="BF533" s="203"/>
      <c r="BG533" s="203"/>
      <c r="BH533" s="203"/>
      <c r="BI533" s="203"/>
      <c r="BJ533" s="203"/>
      <c r="BK533" s="203"/>
      <c r="BL533" s="203"/>
      <c r="BM533" s="204" t="e">
        <v>#N/A</v>
      </c>
    </row>
    <row r="534" spans="1:65">
      <c r="A534" s="29"/>
      <c r="B534" s="19">
        <v>1</v>
      </c>
      <c r="C534" s="9">
        <v>3</v>
      </c>
      <c r="D534" s="23">
        <v>0.19</v>
      </c>
      <c r="E534" s="23">
        <v>0.18487344159135505</v>
      </c>
      <c r="F534" s="23">
        <v>0.1658133</v>
      </c>
      <c r="G534" s="23">
        <v>0.22</v>
      </c>
      <c r="H534" s="23">
        <v>0.19</v>
      </c>
      <c r="I534" s="23">
        <v>0.17</v>
      </c>
      <c r="J534" s="23">
        <v>0.19</v>
      </c>
      <c r="K534" s="23">
        <v>0.18</v>
      </c>
      <c r="L534" s="23">
        <v>0.17</v>
      </c>
      <c r="M534" s="23">
        <v>0.16</v>
      </c>
      <c r="N534" s="23">
        <v>0.18897667063280968</v>
      </c>
      <c r="O534" s="206">
        <v>0.24</v>
      </c>
      <c r="P534" s="23">
        <v>0.18</v>
      </c>
      <c r="Q534" s="206">
        <v>0.25</v>
      </c>
      <c r="R534" s="23">
        <v>0.17</v>
      </c>
      <c r="S534" s="206">
        <v>0.218</v>
      </c>
      <c r="T534" s="23">
        <v>0.18</v>
      </c>
      <c r="U534" s="23">
        <v>0.19</v>
      </c>
      <c r="V534" s="23">
        <v>0.19172489999999998</v>
      </c>
      <c r="W534" s="202"/>
      <c r="X534" s="203"/>
      <c r="Y534" s="203"/>
      <c r="Z534" s="203"/>
      <c r="AA534" s="203"/>
      <c r="AB534" s="203"/>
      <c r="AC534" s="203"/>
      <c r="AD534" s="203"/>
      <c r="AE534" s="203"/>
      <c r="AF534" s="203"/>
      <c r="AG534" s="203"/>
      <c r="AH534" s="203"/>
      <c r="AI534" s="203"/>
      <c r="AJ534" s="203"/>
      <c r="AK534" s="203"/>
      <c r="AL534" s="203"/>
      <c r="AM534" s="203"/>
      <c r="AN534" s="203"/>
      <c r="AO534" s="203"/>
      <c r="AP534" s="203"/>
      <c r="AQ534" s="203"/>
      <c r="AR534" s="203"/>
      <c r="AS534" s="203"/>
      <c r="AT534" s="203"/>
      <c r="AU534" s="203"/>
      <c r="AV534" s="203"/>
      <c r="AW534" s="203"/>
      <c r="AX534" s="203"/>
      <c r="AY534" s="203"/>
      <c r="AZ534" s="203"/>
      <c r="BA534" s="203"/>
      <c r="BB534" s="203"/>
      <c r="BC534" s="203"/>
      <c r="BD534" s="203"/>
      <c r="BE534" s="203"/>
      <c r="BF534" s="203"/>
      <c r="BG534" s="203"/>
      <c r="BH534" s="203"/>
      <c r="BI534" s="203"/>
      <c r="BJ534" s="203"/>
      <c r="BK534" s="203"/>
      <c r="BL534" s="203"/>
      <c r="BM534" s="204">
        <v>16</v>
      </c>
    </row>
    <row r="535" spans="1:65">
      <c r="A535" s="29"/>
      <c r="B535" s="19">
        <v>1</v>
      </c>
      <c r="C535" s="9">
        <v>4</v>
      </c>
      <c r="D535" s="23">
        <v>0.18</v>
      </c>
      <c r="E535" s="23">
        <v>0.18575897154597273</v>
      </c>
      <c r="F535" s="23">
        <v>0.15629999999999999</v>
      </c>
      <c r="G535" s="207">
        <v>0.24</v>
      </c>
      <c r="H535" s="23">
        <v>0.2</v>
      </c>
      <c r="I535" s="23">
        <v>0.18</v>
      </c>
      <c r="J535" s="23">
        <v>0.18</v>
      </c>
      <c r="K535" s="23">
        <v>0.17</v>
      </c>
      <c r="L535" s="23">
        <v>0.17</v>
      </c>
      <c r="M535" s="23">
        <v>0.15</v>
      </c>
      <c r="N535" s="23">
        <v>0.1917966969711519</v>
      </c>
      <c r="O535" s="206">
        <v>0.24</v>
      </c>
      <c r="P535" s="23">
        <v>0.17</v>
      </c>
      <c r="Q535" s="206">
        <v>0.25</v>
      </c>
      <c r="R535" s="23">
        <v>0.18</v>
      </c>
      <c r="S535" s="206">
        <v>0.26800000000000002</v>
      </c>
      <c r="T535" s="23">
        <v>0.18</v>
      </c>
      <c r="U535" s="23">
        <v>0.19</v>
      </c>
      <c r="V535" s="23">
        <v>0.18062669999999997</v>
      </c>
      <c r="W535" s="202"/>
      <c r="X535" s="203"/>
      <c r="Y535" s="203"/>
      <c r="Z535" s="203"/>
      <c r="AA535" s="203"/>
      <c r="AB535" s="203"/>
      <c r="AC535" s="203"/>
      <c r="AD535" s="203"/>
      <c r="AE535" s="203"/>
      <c r="AF535" s="203"/>
      <c r="AG535" s="203"/>
      <c r="AH535" s="203"/>
      <c r="AI535" s="203"/>
      <c r="AJ535" s="203"/>
      <c r="AK535" s="203"/>
      <c r="AL535" s="203"/>
      <c r="AM535" s="203"/>
      <c r="AN535" s="203"/>
      <c r="AO535" s="203"/>
      <c r="AP535" s="203"/>
      <c r="AQ535" s="203"/>
      <c r="AR535" s="203"/>
      <c r="AS535" s="203"/>
      <c r="AT535" s="203"/>
      <c r="AU535" s="203"/>
      <c r="AV535" s="203"/>
      <c r="AW535" s="203"/>
      <c r="AX535" s="203"/>
      <c r="AY535" s="203"/>
      <c r="AZ535" s="203"/>
      <c r="BA535" s="203"/>
      <c r="BB535" s="203"/>
      <c r="BC535" s="203"/>
      <c r="BD535" s="203"/>
      <c r="BE535" s="203"/>
      <c r="BF535" s="203"/>
      <c r="BG535" s="203"/>
      <c r="BH535" s="203"/>
      <c r="BI535" s="203"/>
      <c r="BJ535" s="203"/>
      <c r="BK535" s="203"/>
      <c r="BL535" s="203"/>
      <c r="BM535" s="204">
        <v>0.1820990038445808</v>
      </c>
    </row>
    <row r="536" spans="1:65">
      <c r="A536" s="29"/>
      <c r="B536" s="19">
        <v>1</v>
      </c>
      <c r="C536" s="9">
        <v>5</v>
      </c>
      <c r="D536" s="23">
        <v>0.19</v>
      </c>
      <c r="E536" s="23">
        <v>0.18801901521794584</v>
      </c>
      <c r="F536" s="23">
        <v>0.165244</v>
      </c>
      <c r="G536" s="207">
        <v>0.24</v>
      </c>
      <c r="H536" s="23">
        <v>0.19</v>
      </c>
      <c r="I536" s="23">
        <v>0.17</v>
      </c>
      <c r="J536" s="23">
        <v>0.18</v>
      </c>
      <c r="K536" s="23">
        <v>0.17</v>
      </c>
      <c r="L536" s="23">
        <v>0.18</v>
      </c>
      <c r="M536" s="23">
        <v>0.16</v>
      </c>
      <c r="N536" s="23">
        <v>0.19752420565498507</v>
      </c>
      <c r="O536" s="206">
        <v>0.24</v>
      </c>
      <c r="P536" s="23">
        <v>0.18</v>
      </c>
      <c r="Q536" s="206">
        <v>0.25</v>
      </c>
      <c r="R536" s="23">
        <v>0.17</v>
      </c>
      <c r="S536" s="206">
        <v>0.24399999999999999</v>
      </c>
      <c r="T536" s="23">
        <v>0.18</v>
      </c>
      <c r="U536" s="23">
        <v>0.19</v>
      </c>
      <c r="V536" s="23">
        <v>0.18012339999999999</v>
      </c>
      <c r="W536" s="202"/>
      <c r="X536" s="203"/>
      <c r="Y536" s="203"/>
      <c r="Z536" s="203"/>
      <c r="AA536" s="203"/>
      <c r="AB536" s="203"/>
      <c r="AC536" s="203"/>
      <c r="AD536" s="203"/>
      <c r="AE536" s="203"/>
      <c r="AF536" s="203"/>
      <c r="AG536" s="203"/>
      <c r="AH536" s="203"/>
      <c r="AI536" s="203"/>
      <c r="AJ536" s="203"/>
      <c r="AK536" s="203"/>
      <c r="AL536" s="203"/>
      <c r="AM536" s="203"/>
      <c r="AN536" s="203"/>
      <c r="AO536" s="203"/>
      <c r="AP536" s="203"/>
      <c r="AQ536" s="203"/>
      <c r="AR536" s="203"/>
      <c r="AS536" s="203"/>
      <c r="AT536" s="203"/>
      <c r="AU536" s="203"/>
      <c r="AV536" s="203"/>
      <c r="AW536" s="203"/>
      <c r="AX536" s="203"/>
      <c r="AY536" s="203"/>
      <c r="AZ536" s="203"/>
      <c r="BA536" s="203"/>
      <c r="BB536" s="203"/>
      <c r="BC536" s="203"/>
      <c r="BD536" s="203"/>
      <c r="BE536" s="203"/>
      <c r="BF536" s="203"/>
      <c r="BG536" s="203"/>
      <c r="BH536" s="203"/>
      <c r="BI536" s="203"/>
      <c r="BJ536" s="203"/>
      <c r="BK536" s="203"/>
      <c r="BL536" s="203"/>
      <c r="BM536" s="204">
        <v>97</v>
      </c>
    </row>
    <row r="537" spans="1:65">
      <c r="A537" s="29"/>
      <c r="B537" s="19">
        <v>1</v>
      </c>
      <c r="C537" s="9">
        <v>6</v>
      </c>
      <c r="D537" s="23">
        <v>0.19</v>
      </c>
      <c r="E537" s="23">
        <v>0.18659153670326992</v>
      </c>
      <c r="F537" s="23">
        <v>0.16544599999999998</v>
      </c>
      <c r="G537" s="23">
        <v>0.21</v>
      </c>
      <c r="H537" s="23">
        <v>0.19</v>
      </c>
      <c r="I537" s="23">
        <v>0.17</v>
      </c>
      <c r="J537" s="23">
        <v>0.18</v>
      </c>
      <c r="K537" s="23">
        <v>0.17</v>
      </c>
      <c r="L537" s="23">
        <v>0.17</v>
      </c>
      <c r="M537" s="23">
        <v>0.15</v>
      </c>
      <c r="N537" s="23">
        <v>0.20167666500897724</v>
      </c>
      <c r="O537" s="206">
        <v>0.24</v>
      </c>
      <c r="P537" s="23">
        <v>0.18</v>
      </c>
      <c r="Q537" s="206">
        <v>0.24</v>
      </c>
      <c r="R537" s="23">
        <v>0.18</v>
      </c>
      <c r="S537" s="206">
        <v>0.27899999999999997</v>
      </c>
      <c r="T537" s="23">
        <v>0.18</v>
      </c>
      <c r="U537" s="23">
        <v>0.19</v>
      </c>
      <c r="V537" s="23">
        <v>0.19374269999999996</v>
      </c>
      <c r="W537" s="202"/>
      <c r="X537" s="203"/>
      <c r="Y537" s="203"/>
      <c r="Z537" s="203"/>
      <c r="AA537" s="203"/>
      <c r="AB537" s="203"/>
      <c r="AC537" s="203"/>
      <c r="AD537" s="203"/>
      <c r="AE537" s="203"/>
      <c r="AF537" s="203"/>
      <c r="AG537" s="203"/>
      <c r="AH537" s="203"/>
      <c r="AI537" s="203"/>
      <c r="AJ537" s="203"/>
      <c r="AK537" s="203"/>
      <c r="AL537" s="203"/>
      <c r="AM537" s="203"/>
      <c r="AN537" s="203"/>
      <c r="AO537" s="203"/>
      <c r="AP537" s="203"/>
      <c r="AQ537" s="203"/>
      <c r="AR537" s="203"/>
      <c r="AS537" s="203"/>
      <c r="AT537" s="203"/>
      <c r="AU537" s="203"/>
      <c r="AV537" s="203"/>
      <c r="AW537" s="203"/>
      <c r="AX537" s="203"/>
      <c r="AY537" s="203"/>
      <c r="AZ537" s="203"/>
      <c r="BA537" s="203"/>
      <c r="BB537" s="203"/>
      <c r="BC537" s="203"/>
      <c r="BD537" s="203"/>
      <c r="BE537" s="203"/>
      <c r="BF537" s="203"/>
      <c r="BG537" s="203"/>
      <c r="BH537" s="203"/>
      <c r="BI537" s="203"/>
      <c r="BJ537" s="203"/>
      <c r="BK537" s="203"/>
      <c r="BL537" s="203"/>
      <c r="BM537" s="56"/>
    </row>
    <row r="538" spans="1:65">
      <c r="A538" s="29"/>
      <c r="B538" s="20" t="s">
        <v>260</v>
      </c>
      <c r="C538" s="12"/>
      <c r="D538" s="208">
        <v>0.18666666666666665</v>
      </c>
      <c r="E538" s="208">
        <v>0.18651814152390289</v>
      </c>
      <c r="F538" s="208">
        <v>0.16501245</v>
      </c>
      <c r="G538" s="208">
        <v>0.23166666666666666</v>
      </c>
      <c r="H538" s="208">
        <v>0.19333333333333333</v>
      </c>
      <c r="I538" s="208">
        <v>0.17166666666666666</v>
      </c>
      <c r="J538" s="208">
        <v>0.18499999999999997</v>
      </c>
      <c r="K538" s="208">
        <v>0.17166666666666666</v>
      </c>
      <c r="L538" s="208">
        <v>0.17333333333333334</v>
      </c>
      <c r="M538" s="208">
        <v>0.15333333333333335</v>
      </c>
      <c r="N538" s="208">
        <v>0.19741981998938926</v>
      </c>
      <c r="O538" s="208">
        <v>0.23666666666666666</v>
      </c>
      <c r="P538" s="208">
        <v>0.17833333333333334</v>
      </c>
      <c r="Q538" s="208">
        <v>0.24833333333333332</v>
      </c>
      <c r="R538" s="208">
        <v>0.17166666666666666</v>
      </c>
      <c r="S538" s="208">
        <v>0.246</v>
      </c>
      <c r="T538" s="208">
        <v>0.17999999999999997</v>
      </c>
      <c r="U538" s="208">
        <v>0.18999999999999997</v>
      </c>
      <c r="V538" s="208">
        <v>0.18963364999999999</v>
      </c>
      <c r="W538" s="202"/>
      <c r="X538" s="203"/>
      <c r="Y538" s="203"/>
      <c r="Z538" s="203"/>
      <c r="AA538" s="203"/>
      <c r="AB538" s="203"/>
      <c r="AC538" s="203"/>
      <c r="AD538" s="203"/>
      <c r="AE538" s="203"/>
      <c r="AF538" s="203"/>
      <c r="AG538" s="203"/>
      <c r="AH538" s="203"/>
      <c r="AI538" s="203"/>
      <c r="AJ538" s="203"/>
      <c r="AK538" s="203"/>
      <c r="AL538" s="203"/>
      <c r="AM538" s="203"/>
      <c r="AN538" s="203"/>
      <c r="AO538" s="203"/>
      <c r="AP538" s="203"/>
      <c r="AQ538" s="203"/>
      <c r="AR538" s="203"/>
      <c r="AS538" s="203"/>
      <c r="AT538" s="203"/>
      <c r="AU538" s="203"/>
      <c r="AV538" s="203"/>
      <c r="AW538" s="203"/>
      <c r="AX538" s="203"/>
      <c r="AY538" s="203"/>
      <c r="AZ538" s="203"/>
      <c r="BA538" s="203"/>
      <c r="BB538" s="203"/>
      <c r="BC538" s="203"/>
      <c r="BD538" s="203"/>
      <c r="BE538" s="203"/>
      <c r="BF538" s="203"/>
      <c r="BG538" s="203"/>
      <c r="BH538" s="203"/>
      <c r="BI538" s="203"/>
      <c r="BJ538" s="203"/>
      <c r="BK538" s="203"/>
      <c r="BL538" s="203"/>
      <c r="BM538" s="56"/>
    </row>
    <row r="539" spans="1:65">
      <c r="A539" s="29"/>
      <c r="B539" s="3" t="s">
        <v>261</v>
      </c>
      <c r="C539" s="28"/>
      <c r="D539" s="23">
        <v>0.19</v>
      </c>
      <c r="E539" s="23">
        <v>0.18628721175935209</v>
      </c>
      <c r="F539" s="23">
        <v>0.16534499999999999</v>
      </c>
      <c r="G539" s="23">
        <v>0.23499999999999999</v>
      </c>
      <c r="H539" s="23">
        <v>0.19</v>
      </c>
      <c r="I539" s="23">
        <v>0.17</v>
      </c>
      <c r="J539" s="23">
        <v>0.185</v>
      </c>
      <c r="K539" s="23">
        <v>0.17</v>
      </c>
      <c r="L539" s="23">
        <v>0.17</v>
      </c>
      <c r="M539" s="23">
        <v>0.15</v>
      </c>
      <c r="N539" s="23">
        <v>0.19865941306141921</v>
      </c>
      <c r="O539" s="23">
        <v>0.24</v>
      </c>
      <c r="P539" s="23">
        <v>0.18</v>
      </c>
      <c r="Q539" s="23">
        <v>0.25</v>
      </c>
      <c r="R539" s="23">
        <v>0.17</v>
      </c>
      <c r="S539" s="23">
        <v>0.23899999999999999</v>
      </c>
      <c r="T539" s="23">
        <v>0.18</v>
      </c>
      <c r="U539" s="23">
        <v>0.19</v>
      </c>
      <c r="V539" s="23">
        <v>0.19125005</v>
      </c>
      <c r="W539" s="202"/>
      <c r="X539" s="203"/>
      <c r="Y539" s="203"/>
      <c r="Z539" s="203"/>
      <c r="AA539" s="203"/>
      <c r="AB539" s="203"/>
      <c r="AC539" s="203"/>
      <c r="AD539" s="203"/>
      <c r="AE539" s="203"/>
      <c r="AF539" s="203"/>
      <c r="AG539" s="203"/>
      <c r="AH539" s="203"/>
      <c r="AI539" s="203"/>
      <c r="AJ539" s="203"/>
      <c r="AK539" s="203"/>
      <c r="AL539" s="203"/>
      <c r="AM539" s="203"/>
      <c r="AN539" s="203"/>
      <c r="AO539" s="203"/>
      <c r="AP539" s="203"/>
      <c r="AQ539" s="203"/>
      <c r="AR539" s="203"/>
      <c r="AS539" s="203"/>
      <c r="AT539" s="203"/>
      <c r="AU539" s="203"/>
      <c r="AV539" s="203"/>
      <c r="AW539" s="203"/>
      <c r="AX539" s="203"/>
      <c r="AY539" s="203"/>
      <c r="AZ539" s="203"/>
      <c r="BA539" s="203"/>
      <c r="BB539" s="203"/>
      <c r="BC539" s="203"/>
      <c r="BD539" s="203"/>
      <c r="BE539" s="203"/>
      <c r="BF539" s="203"/>
      <c r="BG539" s="203"/>
      <c r="BH539" s="203"/>
      <c r="BI539" s="203"/>
      <c r="BJ539" s="203"/>
      <c r="BK539" s="203"/>
      <c r="BL539" s="203"/>
      <c r="BM539" s="56"/>
    </row>
    <row r="540" spans="1:65">
      <c r="A540" s="29"/>
      <c r="B540" s="3" t="s">
        <v>262</v>
      </c>
      <c r="C540" s="28"/>
      <c r="D540" s="23">
        <v>5.1639777949432277E-3</v>
      </c>
      <c r="E540" s="23">
        <v>1.2400576140163681E-3</v>
      </c>
      <c r="F540" s="23">
        <v>5.338695268602622E-3</v>
      </c>
      <c r="G540" s="23">
        <v>1.4719601443879746E-2</v>
      </c>
      <c r="H540" s="23">
        <v>5.1639777949432277E-3</v>
      </c>
      <c r="I540" s="23">
        <v>4.0824829046386219E-3</v>
      </c>
      <c r="J540" s="23">
        <v>5.4772255750516656E-3</v>
      </c>
      <c r="K540" s="23">
        <v>4.0824829046386219E-3</v>
      </c>
      <c r="L540" s="23">
        <v>5.163977794943213E-3</v>
      </c>
      <c r="M540" s="23">
        <v>5.1639777949432277E-3</v>
      </c>
      <c r="N540" s="23">
        <v>6.0068298286225768E-3</v>
      </c>
      <c r="O540" s="23">
        <v>5.1639777949432277E-3</v>
      </c>
      <c r="P540" s="23">
        <v>4.0824829046386219E-3</v>
      </c>
      <c r="Q540" s="23">
        <v>4.0824829046386332E-3</v>
      </c>
      <c r="R540" s="23">
        <v>7.5277265270908052E-3</v>
      </c>
      <c r="S540" s="23">
        <v>2.3125743231299609E-2</v>
      </c>
      <c r="T540" s="23">
        <v>3.0404709722440586E-17</v>
      </c>
      <c r="U540" s="23">
        <v>3.0404709722440586E-17</v>
      </c>
      <c r="V540" s="23">
        <v>7.9877306646506229E-3</v>
      </c>
      <c r="W540" s="202"/>
      <c r="X540" s="203"/>
      <c r="Y540" s="203"/>
      <c r="Z540" s="203"/>
      <c r="AA540" s="203"/>
      <c r="AB540" s="203"/>
      <c r="AC540" s="203"/>
      <c r="AD540" s="203"/>
      <c r="AE540" s="203"/>
      <c r="AF540" s="203"/>
      <c r="AG540" s="203"/>
      <c r="AH540" s="203"/>
      <c r="AI540" s="203"/>
      <c r="AJ540" s="203"/>
      <c r="AK540" s="203"/>
      <c r="AL540" s="203"/>
      <c r="AM540" s="203"/>
      <c r="AN540" s="203"/>
      <c r="AO540" s="203"/>
      <c r="AP540" s="203"/>
      <c r="AQ540" s="203"/>
      <c r="AR540" s="203"/>
      <c r="AS540" s="203"/>
      <c r="AT540" s="203"/>
      <c r="AU540" s="203"/>
      <c r="AV540" s="203"/>
      <c r="AW540" s="203"/>
      <c r="AX540" s="203"/>
      <c r="AY540" s="203"/>
      <c r="AZ540" s="203"/>
      <c r="BA540" s="203"/>
      <c r="BB540" s="203"/>
      <c r="BC540" s="203"/>
      <c r="BD540" s="203"/>
      <c r="BE540" s="203"/>
      <c r="BF540" s="203"/>
      <c r="BG540" s="203"/>
      <c r="BH540" s="203"/>
      <c r="BI540" s="203"/>
      <c r="BJ540" s="203"/>
      <c r="BK540" s="203"/>
      <c r="BL540" s="203"/>
      <c r="BM540" s="56"/>
    </row>
    <row r="541" spans="1:65">
      <c r="A541" s="29"/>
      <c r="B541" s="3" t="s">
        <v>86</v>
      </c>
      <c r="C541" s="28"/>
      <c r="D541" s="13">
        <v>2.7664166758624438E-2</v>
      </c>
      <c r="E541" s="13">
        <v>6.6484557688853592E-3</v>
      </c>
      <c r="F541" s="13">
        <v>3.2353287698004739E-2</v>
      </c>
      <c r="G541" s="13">
        <v>6.353784795919315E-2</v>
      </c>
      <c r="H541" s="13">
        <v>2.6710229973844282E-2</v>
      </c>
      <c r="I541" s="13">
        <v>2.3781453813428867E-2</v>
      </c>
      <c r="J541" s="13">
        <v>2.960662473000901E-2</v>
      </c>
      <c r="K541" s="13">
        <v>2.3781453813428867E-2</v>
      </c>
      <c r="L541" s="13">
        <v>2.9792179586210842E-2</v>
      </c>
      <c r="M541" s="13">
        <v>3.3678116053977566E-2</v>
      </c>
      <c r="N541" s="13">
        <v>3.0426680709897447E-2</v>
      </c>
      <c r="O541" s="13">
        <v>2.181962448567561E-2</v>
      </c>
      <c r="P541" s="13">
        <v>2.2892427502646476E-2</v>
      </c>
      <c r="Q541" s="13">
        <v>1.64395284750549E-2</v>
      </c>
      <c r="R541" s="13">
        <v>4.3850834138393038E-2</v>
      </c>
      <c r="S541" s="13">
        <v>9.4007086306095972E-2</v>
      </c>
      <c r="T541" s="13">
        <v>1.6891505401355884E-16</v>
      </c>
      <c r="U541" s="13">
        <v>1.6002478801284522E-16</v>
      </c>
      <c r="V541" s="13">
        <v>4.2121905393112578E-2</v>
      </c>
      <c r="W541" s="149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5"/>
    </row>
    <row r="542" spans="1:65">
      <c r="A542" s="29"/>
      <c r="B542" s="3" t="s">
        <v>263</v>
      </c>
      <c r="C542" s="28"/>
      <c r="D542" s="13">
        <v>2.508340367410411E-2</v>
      </c>
      <c r="E542" s="13">
        <v>2.4267775144414028E-2</v>
      </c>
      <c r="F542" s="13">
        <v>-9.3831121993198541E-2</v>
      </c>
      <c r="G542" s="13">
        <v>0.27220172420268285</v>
      </c>
      <c r="H542" s="13">
        <v>6.1693525233893487E-2</v>
      </c>
      <c r="I542" s="13">
        <v>-5.7289369835422099E-2</v>
      </c>
      <c r="J542" s="13">
        <v>1.5930873284156544E-2</v>
      </c>
      <c r="K542" s="13">
        <v>-5.7289369835422099E-2</v>
      </c>
      <c r="L542" s="13">
        <v>-4.8136839445474644E-2</v>
      </c>
      <c r="M542" s="13">
        <v>-0.15796720412484289</v>
      </c>
      <c r="N542" s="13">
        <v>8.4134541218493286E-2</v>
      </c>
      <c r="O542" s="13">
        <v>0.29965931537252488</v>
      </c>
      <c r="P542" s="13">
        <v>-2.0679248275632611E-2</v>
      </c>
      <c r="Q542" s="13">
        <v>0.36372702810215629</v>
      </c>
      <c r="R542" s="13">
        <v>-5.7289369835422099E-2</v>
      </c>
      <c r="S542" s="13">
        <v>0.35091348555623014</v>
      </c>
      <c r="T542" s="13">
        <v>-1.1526717885685489E-2</v>
      </c>
      <c r="U542" s="13">
        <v>4.3388464453998798E-2</v>
      </c>
      <c r="V542" s="13">
        <v>4.1376646748984447E-2</v>
      </c>
      <c r="W542" s="149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5"/>
    </row>
    <row r="543" spans="1:65">
      <c r="A543" s="29"/>
      <c r="B543" s="45" t="s">
        <v>264</v>
      </c>
      <c r="C543" s="46"/>
      <c r="D543" s="44">
        <v>0.01</v>
      </c>
      <c r="E543" s="44">
        <v>0</v>
      </c>
      <c r="F543" s="44">
        <v>1.1000000000000001</v>
      </c>
      <c r="G543" s="44">
        <v>2.31</v>
      </c>
      <c r="H543" s="44">
        <v>0.35</v>
      </c>
      <c r="I543" s="44">
        <v>0.76</v>
      </c>
      <c r="J543" s="44">
        <v>0.08</v>
      </c>
      <c r="K543" s="44">
        <v>0.76</v>
      </c>
      <c r="L543" s="44">
        <v>0.67</v>
      </c>
      <c r="M543" s="44">
        <v>1.7</v>
      </c>
      <c r="N543" s="44">
        <v>0.56000000000000005</v>
      </c>
      <c r="O543" s="44">
        <v>2.56</v>
      </c>
      <c r="P543" s="44">
        <v>0.42</v>
      </c>
      <c r="Q543" s="44">
        <v>3.16</v>
      </c>
      <c r="R543" s="44">
        <v>0.76</v>
      </c>
      <c r="S543" s="44">
        <v>3.04</v>
      </c>
      <c r="T543" s="44">
        <v>0.33</v>
      </c>
      <c r="U543" s="44">
        <v>0.18</v>
      </c>
      <c r="V543" s="44">
        <v>0.16</v>
      </c>
      <c r="W543" s="149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B544" s="30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BM544" s="55"/>
    </row>
    <row r="545" spans="1:65" ht="15">
      <c r="B545" s="8" t="s">
        <v>576</v>
      </c>
      <c r="BM545" s="27" t="s">
        <v>66</v>
      </c>
    </row>
    <row r="546" spans="1:65" ht="15">
      <c r="A546" s="24" t="s">
        <v>56</v>
      </c>
      <c r="B546" s="18" t="s">
        <v>110</v>
      </c>
      <c r="C546" s="15" t="s">
        <v>111</v>
      </c>
      <c r="D546" s="16" t="s">
        <v>229</v>
      </c>
      <c r="E546" s="17" t="s">
        <v>229</v>
      </c>
      <c r="F546" s="17" t="s">
        <v>229</v>
      </c>
      <c r="G546" s="17" t="s">
        <v>229</v>
      </c>
      <c r="H546" s="17" t="s">
        <v>229</v>
      </c>
      <c r="I546" s="17" t="s">
        <v>229</v>
      </c>
      <c r="J546" s="17" t="s">
        <v>229</v>
      </c>
      <c r="K546" s="17" t="s">
        <v>229</v>
      </c>
      <c r="L546" s="17" t="s">
        <v>229</v>
      </c>
      <c r="M546" s="17" t="s">
        <v>229</v>
      </c>
      <c r="N546" s="17" t="s">
        <v>229</v>
      </c>
      <c r="O546" s="17" t="s">
        <v>229</v>
      </c>
      <c r="P546" s="17" t="s">
        <v>229</v>
      </c>
      <c r="Q546" s="17" t="s">
        <v>229</v>
      </c>
      <c r="R546" s="17" t="s">
        <v>229</v>
      </c>
      <c r="S546" s="17" t="s">
        <v>229</v>
      </c>
      <c r="T546" s="17" t="s">
        <v>229</v>
      </c>
      <c r="U546" s="17" t="s">
        <v>229</v>
      </c>
      <c r="V546" s="17" t="s">
        <v>229</v>
      </c>
      <c r="W546" s="149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7">
        <v>1</v>
      </c>
    </row>
    <row r="547" spans="1:65">
      <c r="A547" s="29"/>
      <c r="B547" s="19" t="s">
        <v>230</v>
      </c>
      <c r="C547" s="9" t="s">
        <v>230</v>
      </c>
      <c r="D547" s="147" t="s">
        <v>233</v>
      </c>
      <c r="E547" s="148" t="s">
        <v>234</v>
      </c>
      <c r="F547" s="148" t="s">
        <v>235</v>
      </c>
      <c r="G547" s="148" t="s">
        <v>238</v>
      </c>
      <c r="H547" s="148" t="s">
        <v>239</v>
      </c>
      <c r="I547" s="148" t="s">
        <v>240</v>
      </c>
      <c r="J547" s="148" t="s">
        <v>241</v>
      </c>
      <c r="K547" s="148" t="s">
        <v>242</v>
      </c>
      <c r="L547" s="148" t="s">
        <v>243</v>
      </c>
      <c r="M547" s="148" t="s">
        <v>244</v>
      </c>
      <c r="N547" s="148" t="s">
        <v>245</v>
      </c>
      <c r="O547" s="148" t="s">
        <v>247</v>
      </c>
      <c r="P547" s="148" t="s">
        <v>248</v>
      </c>
      <c r="Q547" s="148" t="s">
        <v>249</v>
      </c>
      <c r="R547" s="148" t="s">
        <v>250</v>
      </c>
      <c r="S547" s="148" t="s">
        <v>284</v>
      </c>
      <c r="T547" s="148" t="s">
        <v>253</v>
      </c>
      <c r="U547" s="148" t="s">
        <v>254</v>
      </c>
      <c r="V547" s="148" t="s">
        <v>299</v>
      </c>
      <c r="W547" s="149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7" t="s">
        <v>1</v>
      </c>
    </row>
    <row r="548" spans="1:65">
      <c r="A548" s="29"/>
      <c r="B548" s="19"/>
      <c r="C548" s="9"/>
      <c r="D548" s="10" t="s">
        <v>288</v>
      </c>
      <c r="E548" s="11" t="s">
        <v>287</v>
      </c>
      <c r="F548" s="11" t="s">
        <v>288</v>
      </c>
      <c r="G548" s="11" t="s">
        <v>317</v>
      </c>
      <c r="H548" s="11" t="s">
        <v>287</v>
      </c>
      <c r="I548" s="11" t="s">
        <v>287</v>
      </c>
      <c r="J548" s="11" t="s">
        <v>287</v>
      </c>
      <c r="K548" s="11" t="s">
        <v>287</v>
      </c>
      <c r="L548" s="11" t="s">
        <v>287</v>
      </c>
      <c r="M548" s="11" t="s">
        <v>287</v>
      </c>
      <c r="N548" s="11" t="s">
        <v>317</v>
      </c>
      <c r="O548" s="11" t="s">
        <v>317</v>
      </c>
      <c r="P548" s="11" t="s">
        <v>287</v>
      </c>
      <c r="Q548" s="11" t="s">
        <v>287</v>
      </c>
      <c r="R548" s="11" t="s">
        <v>287</v>
      </c>
      <c r="S548" s="11" t="s">
        <v>317</v>
      </c>
      <c r="T548" s="11" t="s">
        <v>288</v>
      </c>
      <c r="U548" s="11" t="s">
        <v>288</v>
      </c>
      <c r="V548" s="11" t="s">
        <v>288</v>
      </c>
      <c r="W548" s="149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7">
        <v>3</v>
      </c>
    </row>
    <row r="549" spans="1:65">
      <c r="A549" s="29"/>
      <c r="B549" s="19"/>
      <c r="C549" s="9"/>
      <c r="D549" s="25" t="s">
        <v>318</v>
      </c>
      <c r="E549" s="25" t="s">
        <v>319</v>
      </c>
      <c r="F549" s="25" t="s">
        <v>319</v>
      </c>
      <c r="G549" s="25" t="s">
        <v>320</v>
      </c>
      <c r="H549" s="25" t="s">
        <v>320</v>
      </c>
      <c r="I549" s="25" t="s">
        <v>320</v>
      </c>
      <c r="J549" s="25" t="s">
        <v>320</v>
      </c>
      <c r="K549" s="25" t="s">
        <v>320</v>
      </c>
      <c r="L549" s="25" t="s">
        <v>320</v>
      </c>
      <c r="M549" s="25" t="s">
        <v>320</v>
      </c>
      <c r="N549" s="25" t="s">
        <v>318</v>
      </c>
      <c r="O549" s="25" t="s">
        <v>318</v>
      </c>
      <c r="P549" s="25" t="s">
        <v>320</v>
      </c>
      <c r="Q549" s="25" t="s">
        <v>318</v>
      </c>
      <c r="R549" s="25" t="s">
        <v>290</v>
      </c>
      <c r="S549" s="25" t="s">
        <v>321</v>
      </c>
      <c r="T549" s="25" t="s">
        <v>318</v>
      </c>
      <c r="U549" s="25" t="s">
        <v>259</v>
      </c>
      <c r="V549" s="25" t="s">
        <v>320</v>
      </c>
      <c r="W549" s="149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7">
        <v>3</v>
      </c>
    </row>
    <row r="550" spans="1:65">
      <c r="A550" s="29"/>
      <c r="B550" s="18">
        <v>1</v>
      </c>
      <c r="C550" s="14">
        <v>1</v>
      </c>
      <c r="D550" s="200">
        <v>1.2899999999999998E-2</v>
      </c>
      <c r="E550" s="200">
        <v>1.3239429648301743E-2</v>
      </c>
      <c r="F550" s="200">
        <v>1.2839699999999999E-2</v>
      </c>
      <c r="G550" s="200">
        <v>1.4200000000000001E-2</v>
      </c>
      <c r="H550" s="200">
        <v>1.2999999999999999E-2</v>
      </c>
      <c r="I550" s="200">
        <v>1.2500000000000001E-2</v>
      </c>
      <c r="J550" s="200">
        <v>1.35E-2</v>
      </c>
      <c r="K550" s="200">
        <v>1.2899999999999998E-2</v>
      </c>
      <c r="L550" s="200">
        <v>1.2699999999999999E-2</v>
      </c>
      <c r="M550" s="200">
        <v>1.26E-2</v>
      </c>
      <c r="N550" s="200">
        <v>1.3417401560000004E-2</v>
      </c>
      <c r="O550" s="200">
        <v>1.43E-2</v>
      </c>
      <c r="P550" s="200">
        <v>1.4200000000000001E-2</v>
      </c>
      <c r="Q550" s="200">
        <v>1.43E-2</v>
      </c>
      <c r="R550" s="209">
        <v>1.23E-2</v>
      </c>
      <c r="S550" s="200">
        <v>1.38E-2</v>
      </c>
      <c r="T550" s="200">
        <v>1.3270000000000001E-2</v>
      </c>
      <c r="U550" s="200">
        <v>1.3999999999999999E-2</v>
      </c>
      <c r="V550" s="200">
        <v>1.3508500000000001E-2</v>
      </c>
      <c r="W550" s="202"/>
      <c r="X550" s="203"/>
      <c r="Y550" s="203"/>
      <c r="Z550" s="203"/>
      <c r="AA550" s="203"/>
      <c r="AB550" s="203"/>
      <c r="AC550" s="203"/>
      <c r="AD550" s="203"/>
      <c r="AE550" s="203"/>
      <c r="AF550" s="203"/>
      <c r="AG550" s="203"/>
      <c r="AH550" s="203"/>
      <c r="AI550" s="203"/>
      <c r="AJ550" s="203"/>
      <c r="AK550" s="203"/>
      <c r="AL550" s="203"/>
      <c r="AM550" s="203"/>
      <c r="AN550" s="203"/>
      <c r="AO550" s="203"/>
      <c r="AP550" s="203"/>
      <c r="AQ550" s="203"/>
      <c r="AR550" s="203"/>
      <c r="AS550" s="203"/>
      <c r="AT550" s="203"/>
      <c r="AU550" s="203"/>
      <c r="AV550" s="203"/>
      <c r="AW550" s="203"/>
      <c r="AX550" s="203"/>
      <c r="AY550" s="203"/>
      <c r="AZ550" s="203"/>
      <c r="BA550" s="203"/>
      <c r="BB550" s="203"/>
      <c r="BC550" s="203"/>
      <c r="BD550" s="203"/>
      <c r="BE550" s="203"/>
      <c r="BF550" s="203"/>
      <c r="BG550" s="203"/>
      <c r="BH550" s="203"/>
      <c r="BI550" s="203"/>
      <c r="BJ550" s="203"/>
      <c r="BK550" s="203"/>
      <c r="BL550" s="203"/>
      <c r="BM550" s="204">
        <v>1</v>
      </c>
    </row>
    <row r="551" spans="1:65">
      <c r="A551" s="29"/>
      <c r="B551" s="19">
        <v>1</v>
      </c>
      <c r="C551" s="9">
        <v>2</v>
      </c>
      <c r="D551" s="23">
        <v>1.2899999999999998E-2</v>
      </c>
      <c r="E551" s="23">
        <v>1.2867262647180196E-2</v>
      </c>
      <c r="F551" s="23">
        <v>1.2987200000000001E-2</v>
      </c>
      <c r="G551" s="23">
        <v>1.47E-2</v>
      </c>
      <c r="H551" s="23">
        <v>1.2999999999999999E-2</v>
      </c>
      <c r="I551" s="23">
        <v>1.2500000000000001E-2</v>
      </c>
      <c r="J551" s="23">
        <v>1.3599999999999999E-2</v>
      </c>
      <c r="K551" s="23">
        <v>1.2699999999999999E-2</v>
      </c>
      <c r="L551" s="23">
        <v>1.2999999999999999E-2</v>
      </c>
      <c r="M551" s="23">
        <v>1.2500000000000001E-2</v>
      </c>
      <c r="N551" s="23">
        <v>1.3645486878333335E-2</v>
      </c>
      <c r="O551" s="23">
        <v>1.38E-2</v>
      </c>
      <c r="P551" s="23">
        <v>1.44E-2</v>
      </c>
      <c r="Q551" s="23">
        <v>1.44E-2</v>
      </c>
      <c r="R551" s="23">
        <v>1.2999999999999999E-2</v>
      </c>
      <c r="S551" s="23">
        <v>1.3899999999999999E-2</v>
      </c>
      <c r="T551" s="23">
        <v>1.3090000000000001E-2</v>
      </c>
      <c r="U551" s="23">
        <v>1.3999999999999999E-2</v>
      </c>
      <c r="V551" s="23">
        <v>1.35078E-2</v>
      </c>
      <c r="W551" s="202"/>
      <c r="X551" s="203"/>
      <c r="Y551" s="203"/>
      <c r="Z551" s="203"/>
      <c r="AA551" s="203"/>
      <c r="AB551" s="203"/>
      <c r="AC551" s="203"/>
      <c r="AD551" s="203"/>
      <c r="AE551" s="203"/>
      <c r="AF551" s="203"/>
      <c r="AG551" s="203"/>
      <c r="AH551" s="203"/>
      <c r="AI551" s="203"/>
      <c r="AJ551" s="203"/>
      <c r="AK551" s="203"/>
      <c r="AL551" s="203"/>
      <c r="AM551" s="203"/>
      <c r="AN551" s="203"/>
      <c r="AO551" s="203"/>
      <c r="AP551" s="203"/>
      <c r="AQ551" s="203"/>
      <c r="AR551" s="203"/>
      <c r="AS551" s="203"/>
      <c r="AT551" s="203"/>
      <c r="AU551" s="203"/>
      <c r="AV551" s="203"/>
      <c r="AW551" s="203"/>
      <c r="AX551" s="203"/>
      <c r="AY551" s="203"/>
      <c r="AZ551" s="203"/>
      <c r="BA551" s="203"/>
      <c r="BB551" s="203"/>
      <c r="BC551" s="203"/>
      <c r="BD551" s="203"/>
      <c r="BE551" s="203"/>
      <c r="BF551" s="203"/>
      <c r="BG551" s="203"/>
      <c r="BH551" s="203"/>
      <c r="BI551" s="203"/>
      <c r="BJ551" s="203"/>
      <c r="BK551" s="203"/>
      <c r="BL551" s="203"/>
      <c r="BM551" s="204">
        <v>27</v>
      </c>
    </row>
    <row r="552" spans="1:65">
      <c r="A552" s="29"/>
      <c r="B552" s="19">
        <v>1</v>
      </c>
      <c r="C552" s="9">
        <v>3</v>
      </c>
      <c r="D552" s="23">
        <v>1.3200000000000002E-2</v>
      </c>
      <c r="E552" s="23">
        <v>1.3520640973988855E-2</v>
      </c>
      <c r="F552" s="23">
        <v>1.2937999999999998E-2</v>
      </c>
      <c r="G552" s="23">
        <v>1.37E-2</v>
      </c>
      <c r="H552" s="23">
        <v>1.3100000000000001E-2</v>
      </c>
      <c r="I552" s="23">
        <v>1.2199999999999999E-2</v>
      </c>
      <c r="J552" s="23">
        <v>1.35E-2</v>
      </c>
      <c r="K552" s="23">
        <v>1.3100000000000001E-2</v>
      </c>
      <c r="L552" s="23">
        <v>1.2699999999999999E-2</v>
      </c>
      <c r="M552" s="23">
        <v>1.3100000000000001E-2</v>
      </c>
      <c r="N552" s="23">
        <v>1.3596724010405185E-2</v>
      </c>
      <c r="O552" s="23">
        <v>1.4500000000000001E-2</v>
      </c>
      <c r="P552" s="23">
        <v>1.4100000000000001E-2</v>
      </c>
      <c r="Q552" s="23">
        <v>1.4500000000000001E-2</v>
      </c>
      <c r="R552" s="23">
        <v>1.3100000000000001E-2</v>
      </c>
      <c r="S552" s="23">
        <v>1.35E-2</v>
      </c>
      <c r="T552" s="23">
        <v>1.3130000000000003E-2</v>
      </c>
      <c r="U552" s="23">
        <v>1.3999999999999999E-2</v>
      </c>
      <c r="V552" s="23">
        <v>1.3369499999999999E-2</v>
      </c>
      <c r="W552" s="202"/>
      <c r="X552" s="203"/>
      <c r="Y552" s="203"/>
      <c r="Z552" s="203"/>
      <c r="AA552" s="203"/>
      <c r="AB552" s="203"/>
      <c r="AC552" s="203"/>
      <c r="AD552" s="203"/>
      <c r="AE552" s="203"/>
      <c r="AF552" s="203"/>
      <c r="AG552" s="203"/>
      <c r="AH552" s="203"/>
      <c r="AI552" s="203"/>
      <c r="AJ552" s="203"/>
      <c r="AK552" s="203"/>
      <c r="AL552" s="203"/>
      <c r="AM552" s="203"/>
      <c r="AN552" s="203"/>
      <c r="AO552" s="203"/>
      <c r="AP552" s="203"/>
      <c r="AQ552" s="203"/>
      <c r="AR552" s="203"/>
      <c r="AS552" s="203"/>
      <c r="AT552" s="203"/>
      <c r="AU552" s="203"/>
      <c r="AV552" s="203"/>
      <c r="AW552" s="203"/>
      <c r="AX552" s="203"/>
      <c r="AY552" s="203"/>
      <c r="AZ552" s="203"/>
      <c r="BA552" s="203"/>
      <c r="BB552" s="203"/>
      <c r="BC552" s="203"/>
      <c r="BD552" s="203"/>
      <c r="BE552" s="203"/>
      <c r="BF552" s="203"/>
      <c r="BG552" s="203"/>
      <c r="BH552" s="203"/>
      <c r="BI552" s="203"/>
      <c r="BJ552" s="203"/>
      <c r="BK552" s="203"/>
      <c r="BL552" s="203"/>
      <c r="BM552" s="204">
        <v>16</v>
      </c>
    </row>
    <row r="553" spans="1:65">
      <c r="A553" s="29"/>
      <c r="B553" s="19">
        <v>1</v>
      </c>
      <c r="C553" s="9">
        <v>4</v>
      </c>
      <c r="D553" s="23">
        <v>1.2799999999999999E-2</v>
      </c>
      <c r="E553" s="23">
        <v>1.3390317805269487E-2</v>
      </c>
      <c r="F553" s="23">
        <v>1.26E-2</v>
      </c>
      <c r="G553" s="23">
        <v>1.4500000000000001E-2</v>
      </c>
      <c r="H553" s="23">
        <v>1.3200000000000002E-2</v>
      </c>
      <c r="I553" s="207">
        <v>1.2899999999999998E-2</v>
      </c>
      <c r="J553" s="23">
        <v>1.3300000000000001E-2</v>
      </c>
      <c r="K553" s="23">
        <v>1.2699999999999999E-2</v>
      </c>
      <c r="L553" s="23">
        <v>1.3100000000000001E-2</v>
      </c>
      <c r="M553" s="23">
        <v>1.23E-2</v>
      </c>
      <c r="N553" s="23">
        <v>1.3534953009923224E-2</v>
      </c>
      <c r="O553" s="23">
        <v>1.4200000000000001E-2</v>
      </c>
      <c r="P553" s="23">
        <v>1.38E-2</v>
      </c>
      <c r="Q553" s="23">
        <v>1.46E-2</v>
      </c>
      <c r="R553" s="23">
        <v>1.3100000000000001E-2</v>
      </c>
      <c r="S553" s="23">
        <v>1.35E-2</v>
      </c>
      <c r="T553" s="23">
        <v>1.319E-2</v>
      </c>
      <c r="U553" s="23">
        <v>1.3999999999999999E-2</v>
      </c>
      <c r="V553" s="23">
        <v>1.3056100000000001E-2</v>
      </c>
      <c r="W553" s="202"/>
      <c r="X553" s="203"/>
      <c r="Y553" s="203"/>
      <c r="Z553" s="203"/>
      <c r="AA553" s="203"/>
      <c r="AB553" s="203"/>
      <c r="AC553" s="203"/>
      <c r="AD553" s="203"/>
      <c r="AE553" s="203"/>
      <c r="AF553" s="203"/>
      <c r="AG553" s="203"/>
      <c r="AH553" s="203"/>
      <c r="AI553" s="203"/>
      <c r="AJ553" s="203"/>
      <c r="AK553" s="203"/>
      <c r="AL553" s="203"/>
      <c r="AM553" s="203"/>
      <c r="AN553" s="203"/>
      <c r="AO553" s="203"/>
      <c r="AP553" s="203"/>
      <c r="AQ553" s="203"/>
      <c r="AR553" s="203"/>
      <c r="AS553" s="203"/>
      <c r="AT553" s="203"/>
      <c r="AU553" s="203"/>
      <c r="AV553" s="203"/>
      <c r="AW553" s="203"/>
      <c r="AX553" s="203"/>
      <c r="AY553" s="203"/>
      <c r="AZ553" s="203"/>
      <c r="BA553" s="203"/>
      <c r="BB553" s="203"/>
      <c r="BC553" s="203"/>
      <c r="BD553" s="203"/>
      <c r="BE553" s="203"/>
      <c r="BF553" s="203"/>
      <c r="BG553" s="203"/>
      <c r="BH553" s="203"/>
      <c r="BI553" s="203"/>
      <c r="BJ553" s="203"/>
      <c r="BK553" s="203"/>
      <c r="BL553" s="203"/>
      <c r="BM553" s="204">
        <v>1.3385181854144539E-2</v>
      </c>
    </row>
    <row r="554" spans="1:65">
      <c r="A554" s="29"/>
      <c r="B554" s="19">
        <v>1</v>
      </c>
      <c r="C554" s="9">
        <v>5</v>
      </c>
      <c r="D554" s="23">
        <v>1.2899999999999998E-2</v>
      </c>
      <c r="E554" s="23">
        <v>1.3578875468355418E-2</v>
      </c>
      <c r="F554" s="23">
        <v>1.28909E-2</v>
      </c>
      <c r="G554" s="23">
        <v>1.4200000000000001E-2</v>
      </c>
      <c r="H554" s="23">
        <v>1.34E-2</v>
      </c>
      <c r="I554" s="23">
        <v>1.2500000000000001E-2</v>
      </c>
      <c r="J554" s="23">
        <v>1.34E-2</v>
      </c>
      <c r="K554" s="23">
        <v>1.2999999999999999E-2</v>
      </c>
      <c r="L554" s="23">
        <v>1.3100000000000001E-2</v>
      </c>
      <c r="M554" s="23">
        <v>1.2699999999999999E-2</v>
      </c>
      <c r="N554" s="23">
        <v>1.3895209615622498E-2</v>
      </c>
      <c r="O554" s="23">
        <v>1.4100000000000001E-2</v>
      </c>
      <c r="P554" s="23">
        <v>1.3899999999999999E-2</v>
      </c>
      <c r="Q554" s="23">
        <v>1.44E-2</v>
      </c>
      <c r="R554" s="23">
        <v>1.2899999999999998E-2</v>
      </c>
      <c r="S554" s="23">
        <v>1.4200000000000001E-2</v>
      </c>
      <c r="T554" s="23">
        <v>1.294E-2</v>
      </c>
      <c r="U554" s="23">
        <v>1.3999999999999999E-2</v>
      </c>
      <c r="V554" s="23">
        <v>1.3073300000000001E-2</v>
      </c>
      <c r="W554" s="202"/>
      <c r="X554" s="203"/>
      <c r="Y554" s="203"/>
      <c r="Z554" s="203"/>
      <c r="AA554" s="203"/>
      <c r="AB554" s="203"/>
      <c r="AC554" s="203"/>
      <c r="AD554" s="203"/>
      <c r="AE554" s="203"/>
      <c r="AF554" s="203"/>
      <c r="AG554" s="203"/>
      <c r="AH554" s="203"/>
      <c r="AI554" s="203"/>
      <c r="AJ554" s="203"/>
      <c r="AK554" s="203"/>
      <c r="AL554" s="203"/>
      <c r="AM554" s="203"/>
      <c r="AN554" s="203"/>
      <c r="AO554" s="203"/>
      <c r="AP554" s="203"/>
      <c r="AQ554" s="203"/>
      <c r="AR554" s="203"/>
      <c r="AS554" s="203"/>
      <c r="AT554" s="203"/>
      <c r="AU554" s="203"/>
      <c r="AV554" s="203"/>
      <c r="AW554" s="203"/>
      <c r="AX554" s="203"/>
      <c r="AY554" s="203"/>
      <c r="AZ554" s="203"/>
      <c r="BA554" s="203"/>
      <c r="BB554" s="203"/>
      <c r="BC554" s="203"/>
      <c r="BD554" s="203"/>
      <c r="BE554" s="203"/>
      <c r="BF554" s="203"/>
      <c r="BG554" s="203"/>
      <c r="BH554" s="203"/>
      <c r="BI554" s="203"/>
      <c r="BJ554" s="203"/>
      <c r="BK554" s="203"/>
      <c r="BL554" s="203"/>
      <c r="BM554" s="204">
        <v>98</v>
      </c>
    </row>
    <row r="555" spans="1:65">
      <c r="A555" s="29"/>
      <c r="B555" s="19">
        <v>1</v>
      </c>
      <c r="C555" s="9">
        <v>6</v>
      </c>
      <c r="D555" s="23">
        <v>1.3100000000000001E-2</v>
      </c>
      <c r="E555" s="23">
        <v>1.3621348089688569E-2</v>
      </c>
      <c r="F555" s="23">
        <v>1.26269E-2</v>
      </c>
      <c r="G555" s="23">
        <v>1.35E-2</v>
      </c>
      <c r="H555" s="23">
        <v>1.3200000000000002E-2</v>
      </c>
      <c r="I555" s="23">
        <v>1.2500000000000001E-2</v>
      </c>
      <c r="J555" s="23">
        <v>1.34E-2</v>
      </c>
      <c r="K555" s="23">
        <v>1.2899999999999998E-2</v>
      </c>
      <c r="L555" s="23">
        <v>1.2899999999999998E-2</v>
      </c>
      <c r="M555" s="23">
        <v>1.2199999999999999E-2</v>
      </c>
      <c r="N555" s="23">
        <v>1.4003781665409266E-2</v>
      </c>
      <c r="O555" s="23">
        <v>1.43E-2</v>
      </c>
      <c r="P555" s="23">
        <v>1.3999999999999999E-2</v>
      </c>
      <c r="Q555" s="23">
        <v>1.3999999999999999E-2</v>
      </c>
      <c r="R555" s="23">
        <v>1.3100000000000001E-2</v>
      </c>
      <c r="S555" s="23">
        <v>1.3999999999999999E-2</v>
      </c>
      <c r="T555" s="23">
        <v>1.319E-2</v>
      </c>
      <c r="U555" s="23">
        <v>1.3999999999999999E-2</v>
      </c>
      <c r="V555" s="23">
        <v>1.34114E-2</v>
      </c>
      <c r="W555" s="202"/>
      <c r="X555" s="203"/>
      <c r="Y555" s="203"/>
      <c r="Z555" s="203"/>
      <c r="AA555" s="203"/>
      <c r="AB555" s="203"/>
      <c r="AC555" s="203"/>
      <c r="AD555" s="203"/>
      <c r="AE555" s="203"/>
      <c r="AF555" s="203"/>
      <c r="AG555" s="203"/>
      <c r="AH555" s="203"/>
      <c r="AI555" s="203"/>
      <c r="AJ555" s="203"/>
      <c r="AK555" s="203"/>
      <c r="AL555" s="203"/>
      <c r="AM555" s="203"/>
      <c r="AN555" s="203"/>
      <c r="AO555" s="203"/>
      <c r="AP555" s="203"/>
      <c r="AQ555" s="203"/>
      <c r="AR555" s="203"/>
      <c r="AS555" s="203"/>
      <c r="AT555" s="203"/>
      <c r="AU555" s="203"/>
      <c r="AV555" s="203"/>
      <c r="AW555" s="203"/>
      <c r="AX555" s="203"/>
      <c r="AY555" s="203"/>
      <c r="AZ555" s="203"/>
      <c r="BA555" s="203"/>
      <c r="BB555" s="203"/>
      <c r="BC555" s="203"/>
      <c r="BD555" s="203"/>
      <c r="BE555" s="203"/>
      <c r="BF555" s="203"/>
      <c r="BG555" s="203"/>
      <c r="BH555" s="203"/>
      <c r="BI555" s="203"/>
      <c r="BJ555" s="203"/>
      <c r="BK555" s="203"/>
      <c r="BL555" s="203"/>
      <c r="BM555" s="56"/>
    </row>
    <row r="556" spans="1:65">
      <c r="A556" s="29"/>
      <c r="B556" s="20" t="s">
        <v>260</v>
      </c>
      <c r="C556" s="12"/>
      <c r="D556" s="208">
        <v>1.2966666666666666E-2</v>
      </c>
      <c r="E556" s="208">
        <v>1.3369645772130711E-2</v>
      </c>
      <c r="F556" s="208">
        <v>1.2813783333333334E-2</v>
      </c>
      <c r="G556" s="208">
        <v>1.4133333333333333E-2</v>
      </c>
      <c r="H556" s="208">
        <v>1.315E-2</v>
      </c>
      <c r="I556" s="208">
        <v>1.2516666666666664E-2</v>
      </c>
      <c r="J556" s="208">
        <v>1.3449999999999998E-2</v>
      </c>
      <c r="K556" s="208">
        <v>1.2883333333333332E-2</v>
      </c>
      <c r="L556" s="208">
        <v>1.2916666666666667E-2</v>
      </c>
      <c r="M556" s="208">
        <v>1.2566666666666665E-2</v>
      </c>
      <c r="N556" s="208">
        <v>1.3682259456615586E-2</v>
      </c>
      <c r="O556" s="208">
        <v>1.4199999999999999E-2</v>
      </c>
      <c r="P556" s="208">
        <v>1.4066666666666667E-2</v>
      </c>
      <c r="Q556" s="208">
        <v>1.4366666666666666E-2</v>
      </c>
      <c r="R556" s="208">
        <v>1.2916666666666667E-2</v>
      </c>
      <c r="S556" s="208">
        <v>1.3816666666666666E-2</v>
      </c>
      <c r="T556" s="208">
        <v>1.3135000000000003E-2</v>
      </c>
      <c r="U556" s="208">
        <v>1.3999999999999999E-2</v>
      </c>
      <c r="V556" s="208">
        <v>1.3321100000000001E-2</v>
      </c>
      <c r="W556" s="202"/>
      <c r="X556" s="203"/>
      <c r="Y556" s="203"/>
      <c r="Z556" s="203"/>
      <c r="AA556" s="203"/>
      <c r="AB556" s="203"/>
      <c r="AC556" s="203"/>
      <c r="AD556" s="203"/>
      <c r="AE556" s="203"/>
      <c r="AF556" s="203"/>
      <c r="AG556" s="203"/>
      <c r="AH556" s="203"/>
      <c r="AI556" s="203"/>
      <c r="AJ556" s="203"/>
      <c r="AK556" s="203"/>
      <c r="AL556" s="203"/>
      <c r="AM556" s="203"/>
      <c r="AN556" s="203"/>
      <c r="AO556" s="203"/>
      <c r="AP556" s="203"/>
      <c r="AQ556" s="203"/>
      <c r="AR556" s="203"/>
      <c r="AS556" s="203"/>
      <c r="AT556" s="203"/>
      <c r="AU556" s="203"/>
      <c r="AV556" s="203"/>
      <c r="AW556" s="203"/>
      <c r="AX556" s="203"/>
      <c r="AY556" s="203"/>
      <c r="AZ556" s="203"/>
      <c r="BA556" s="203"/>
      <c r="BB556" s="203"/>
      <c r="BC556" s="203"/>
      <c r="BD556" s="203"/>
      <c r="BE556" s="203"/>
      <c r="BF556" s="203"/>
      <c r="BG556" s="203"/>
      <c r="BH556" s="203"/>
      <c r="BI556" s="203"/>
      <c r="BJ556" s="203"/>
      <c r="BK556" s="203"/>
      <c r="BL556" s="203"/>
      <c r="BM556" s="56"/>
    </row>
    <row r="557" spans="1:65">
      <c r="A557" s="29"/>
      <c r="B557" s="3" t="s">
        <v>261</v>
      </c>
      <c r="C557" s="28"/>
      <c r="D557" s="23">
        <v>1.2899999999999998E-2</v>
      </c>
      <c r="E557" s="23">
        <v>1.3455479389629172E-2</v>
      </c>
      <c r="F557" s="23">
        <v>1.28653E-2</v>
      </c>
      <c r="G557" s="23">
        <v>1.4200000000000001E-2</v>
      </c>
      <c r="H557" s="23">
        <v>1.3150000000000002E-2</v>
      </c>
      <c r="I557" s="23">
        <v>1.2500000000000001E-2</v>
      </c>
      <c r="J557" s="23">
        <v>1.345E-2</v>
      </c>
      <c r="K557" s="23">
        <v>1.2899999999999998E-2</v>
      </c>
      <c r="L557" s="23">
        <v>1.295E-2</v>
      </c>
      <c r="M557" s="23">
        <v>1.255E-2</v>
      </c>
      <c r="N557" s="23">
        <v>1.362110544436926E-2</v>
      </c>
      <c r="O557" s="23">
        <v>1.4250000000000001E-2</v>
      </c>
      <c r="P557" s="23">
        <v>1.405E-2</v>
      </c>
      <c r="Q557" s="23">
        <v>1.44E-2</v>
      </c>
      <c r="R557" s="23">
        <v>1.3049999999999999E-2</v>
      </c>
      <c r="S557" s="23">
        <v>1.3849999999999999E-2</v>
      </c>
      <c r="T557" s="23">
        <v>1.3160000000000002E-2</v>
      </c>
      <c r="U557" s="23">
        <v>1.3999999999999999E-2</v>
      </c>
      <c r="V557" s="23">
        <v>1.339045E-2</v>
      </c>
      <c r="W557" s="202"/>
      <c r="X557" s="203"/>
      <c r="Y557" s="203"/>
      <c r="Z557" s="203"/>
      <c r="AA557" s="203"/>
      <c r="AB557" s="203"/>
      <c r="AC557" s="203"/>
      <c r="AD557" s="203"/>
      <c r="AE557" s="203"/>
      <c r="AF557" s="203"/>
      <c r="AG557" s="203"/>
      <c r="AH557" s="203"/>
      <c r="AI557" s="203"/>
      <c r="AJ557" s="203"/>
      <c r="AK557" s="203"/>
      <c r="AL557" s="203"/>
      <c r="AM557" s="203"/>
      <c r="AN557" s="203"/>
      <c r="AO557" s="203"/>
      <c r="AP557" s="203"/>
      <c r="AQ557" s="203"/>
      <c r="AR557" s="203"/>
      <c r="AS557" s="203"/>
      <c r="AT557" s="203"/>
      <c r="AU557" s="203"/>
      <c r="AV557" s="203"/>
      <c r="AW557" s="203"/>
      <c r="AX557" s="203"/>
      <c r="AY557" s="203"/>
      <c r="AZ557" s="203"/>
      <c r="BA557" s="203"/>
      <c r="BB557" s="203"/>
      <c r="BC557" s="203"/>
      <c r="BD557" s="203"/>
      <c r="BE557" s="203"/>
      <c r="BF557" s="203"/>
      <c r="BG557" s="203"/>
      <c r="BH557" s="203"/>
      <c r="BI557" s="203"/>
      <c r="BJ557" s="203"/>
      <c r="BK557" s="203"/>
      <c r="BL557" s="203"/>
      <c r="BM557" s="56"/>
    </row>
    <row r="558" spans="1:65">
      <c r="A558" s="29"/>
      <c r="B558" s="3" t="s">
        <v>262</v>
      </c>
      <c r="C558" s="28"/>
      <c r="D558" s="23">
        <v>1.5055453054181752E-4</v>
      </c>
      <c r="E558" s="23">
        <v>2.8273770513486123E-4</v>
      </c>
      <c r="F558" s="23">
        <v>1.6294199479160252E-4</v>
      </c>
      <c r="G558" s="23">
        <v>4.5898438608156018E-4</v>
      </c>
      <c r="H558" s="23">
        <v>1.5165750888103158E-4</v>
      </c>
      <c r="I558" s="23">
        <v>2.2286019533929001E-4</v>
      </c>
      <c r="J558" s="23">
        <v>1.0488088481701452E-4</v>
      </c>
      <c r="K558" s="23">
        <v>1.6020819787597245E-4</v>
      </c>
      <c r="L558" s="23">
        <v>1.8348478592697225E-4</v>
      </c>
      <c r="M558" s="23">
        <v>3.2041639575194474E-4</v>
      </c>
      <c r="N558" s="23">
        <v>2.2326743187367588E-4</v>
      </c>
      <c r="O558" s="23">
        <v>2.3664319132398484E-4</v>
      </c>
      <c r="P558" s="23">
        <v>2.1602468994692898E-4</v>
      </c>
      <c r="Q558" s="23">
        <v>2.0655911179772951E-4</v>
      </c>
      <c r="R558" s="23">
        <v>3.1251666622224603E-4</v>
      </c>
      <c r="S558" s="23">
        <v>2.7868739954771312E-4</v>
      </c>
      <c r="T558" s="23">
        <v>1.1344602240713428E-4</v>
      </c>
      <c r="U558" s="23">
        <v>0</v>
      </c>
      <c r="V558" s="23">
        <v>2.059622004155129E-4</v>
      </c>
      <c r="W558" s="202"/>
      <c r="X558" s="203"/>
      <c r="Y558" s="203"/>
      <c r="Z558" s="203"/>
      <c r="AA558" s="203"/>
      <c r="AB558" s="203"/>
      <c r="AC558" s="203"/>
      <c r="AD558" s="203"/>
      <c r="AE558" s="203"/>
      <c r="AF558" s="203"/>
      <c r="AG558" s="203"/>
      <c r="AH558" s="203"/>
      <c r="AI558" s="203"/>
      <c r="AJ558" s="203"/>
      <c r="AK558" s="203"/>
      <c r="AL558" s="203"/>
      <c r="AM558" s="203"/>
      <c r="AN558" s="203"/>
      <c r="AO558" s="203"/>
      <c r="AP558" s="203"/>
      <c r="AQ558" s="203"/>
      <c r="AR558" s="203"/>
      <c r="AS558" s="203"/>
      <c r="AT558" s="203"/>
      <c r="AU558" s="203"/>
      <c r="AV558" s="203"/>
      <c r="AW558" s="203"/>
      <c r="AX558" s="203"/>
      <c r="AY558" s="203"/>
      <c r="AZ558" s="203"/>
      <c r="BA558" s="203"/>
      <c r="BB558" s="203"/>
      <c r="BC558" s="203"/>
      <c r="BD558" s="203"/>
      <c r="BE558" s="203"/>
      <c r="BF558" s="203"/>
      <c r="BG558" s="203"/>
      <c r="BH558" s="203"/>
      <c r="BI558" s="203"/>
      <c r="BJ558" s="203"/>
      <c r="BK558" s="203"/>
      <c r="BL558" s="203"/>
      <c r="BM558" s="56"/>
    </row>
    <row r="559" spans="1:65">
      <c r="A559" s="29"/>
      <c r="B559" s="3" t="s">
        <v>86</v>
      </c>
      <c r="C559" s="28"/>
      <c r="D559" s="13">
        <v>1.1610889244870247E-2</v>
      </c>
      <c r="E559" s="13">
        <v>2.1147733451864038E-2</v>
      </c>
      <c r="F559" s="13">
        <v>1.2716150301038011E-2</v>
      </c>
      <c r="G559" s="13">
        <v>3.2475310335959448E-2</v>
      </c>
      <c r="H559" s="13">
        <v>1.1532890409203923E-2</v>
      </c>
      <c r="I559" s="13">
        <v>1.7805075526441283E-2</v>
      </c>
      <c r="J559" s="13">
        <v>7.7978353023802627E-3</v>
      </c>
      <c r="K559" s="13">
        <v>1.2435306432805108E-2</v>
      </c>
      <c r="L559" s="13">
        <v>1.4205273749184948E-2</v>
      </c>
      <c r="M559" s="13">
        <v>2.5497325921905421E-2</v>
      </c>
      <c r="N559" s="13">
        <v>1.6318023538555437E-2</v>
      </c>
      <c r="O559" s="13">
        <v>1.6665013473520059E-2</v>
      </c>
      <c r="P559" s="13">
        <v>1.5357205446464146E-2</v>
      </c>
      <c r="Q559" s="13">
        <v>1.4377664394273515E-2</v>
      </c>
      <c r="R559" s="13">
        <v>2.4194838675270662E-2</v>
      </c>
      <c r="S559" s="13">
        <v>2.0170378736867053E-2</v>
      </c>
      <c r="T559" s="13">
        <v>8.6369259541023407E-3</v>
      </c>
      <c r="U559" s="13">
        <v>0</v>
      </c>
      <c r="V559" s="13">
        <v>1.5461350820541312E-2</v>
      </c>
      <c r="W559" s="149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A560" s="29"/>
      <c r="B560" s="3" t="s">
        <v>263</v>
      </c>
      <c r="C560" s="28"/>
      <c r="D560" s="13">
        <v>-3.1267052778090276E-2</v>
      </c>
      <c r="E560" s="13">
        <v>-1.1606926363139092E-3</v>
      </c>
      <c r="F560" s="13">
        <v>-4.268888738588783E-2</v>
      </c>
      <c r="G560" s="13">
        <v>5.5894009311284742E-2</v>
      </c>
      <c r="H560" s="13">
        <v>-1.7570314449759872E-2</v>
      </c>
      <c r="I560" s="13">
        <v>-6.4886319583992158E-2</v>
      </c>
      <c r="J560" s="13">
        <v>4.8425300875079014E-3</v>
      </c>
      <c r="K560" s="13">
        <v>-3.7492842927331349E-2</v>
      </c>
      <c r="L560" s="13">
        <v>-3.5002526867634831E-2</v>
      </c>
      <c r="M560" s="13">
        <v>-6.1150845494447381E-2</v>
      </c>
      <c r="N560" s="13">
        <v>2.2194513732292753E-2</v>
      </c>
      <c r="O560" s="13">
        <v>6.0874641430677556E-2</v>
      </c>
      <c r="P560" s="13">
        <v>5.0913377191891929E-2</v>
      </c>
      <c r="Q560" s="13">
        <v>7.3326221729159702E-2</v>
      </c>
      <c r="R560" s="13">
        <v>-3.5002526867634831E-2</v>
      </c>
      <c r="S560" s="13">
        <v>3.223600674416871E-2</v>
      </c>
      <c r="T560" s="13">
        <v>-1.8690956676623016E-2</v>
      </c>
      <c r="U560" s="13">
        <v>4.5932745072498893E-2</v>
      </c>
      <c r="V560" s="13">
        <v>-4.7875221153380609E-3</v>
      </c>
      <c r="W560" s="149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5"/>
    </row>
    <row r="561" spans="1:65">
      <c r="A561" s="29"/>
      <c r="B561" s="45" t="s">
        <v>264</v>
      </c>
      <c r="C561" s="46"/>
      <c r="D561" s="44">
        <v>0.55000000000000004</v>
      </c>
      <c r="E561" s="44">
        <v>7.0000000000000007E-2</v>
      </c>
      <c r="F561" s="44">
        <v>0.78</v>
      </c>
      <c r="G561" s="44">
        <v>1.25</v>
      </c>
      <c r="H561" s="44">
        <v>0.26</v>
      </c>
      <c r="I561" s="44">
        <v>1.24</v>
      </c>
      <c r="J561" s="44">
        <v>0.2</v>
      </c>
      <c r="K561" s="44">
        <v>0.67</v>
      </c>
      <c r="L561" s="44">
        <v>0.62</v>
      </c>
      <c r="M561" s="44">
        <v>1.1599999999999999</v>
      </c>
      <c r="N561" s="44">
        <v>0.56000000000000005</v>
      </c>
      <c r="O561" s="44">
        <v>1.35</v>
      </c>
      <c r="P561" s="44">
        <v>1.1499999999999999</v>
      </c>
      <c r="Q561" s="44">
        <v>1.61</v>
      </c>
      <c r="R561" s="44">
        <v>0.62</v>
      </c>
      <c r="S561" s="44">
        <v>0.76</v>
      </c>
      <c r="T561" s="44">
        <v>0.28999999999999998</v>
      </c>
      <c r="U561" s="44">
        <v>1.05</v>
      </c>
      <c r="V561" s="44">
        <v>0</v>
      </c>
      <c r="W561" s="149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5"/>
    </row>
    <row r="562" spans="1:65">
      <c r="B562" s="30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BM562" s="55"/>
    </row>
    <row r="563" spans="1:65" ht="15">
      <c r="B563" s="8" t="s">
        <v>577</v>
      </c>
      <c r="BM563" s="27" t="s">
        <v>66</v>
      </c>
    </row>
    <row r="564" spans="1:65" ht="15">
      <c r="A564" s="24" t="s">
        <v>26</v>
      </c>
      <c r="B564" s="18" t="s">
        <v>110</v>
      </c>
      <c r="C564" s="15" t="s">
        <v>111</v>
      </c>
      <c r="D564" s="16" t="s">
        <v>229</v>
      </c>
      <c r="E564" s="17" t="s">
        <v>229</v>
      </c>
      <c r="F564" s="17" t="s">
        <v>229</v>
      </c>
      <c r="G564" s="17" t="s">
        <v>229</v>
      </c>
      <c r="H564" s="17" t="s">
        <v>229</v>
      </c>
      <c r="I564" s="17" t="s">
        <v>229</v>
      </c>
      <c r="J564" s="17" t="s">
        <v>229</v>
      </c>
      <c r="K564" s="17" t="s">
        <v>229</v>
      </c>
      <c r="L564" s="17" t="s">
        <v>229</v>
      </c>
      <c r="M564" s="17" t="s">
        <v>229</v>
      </c>
      <c r="N564" s="17" t="s">
        <v>229</v>
      </c>
      <c r="O564" s="17" t="s">
        <v>229</v>
      </c>
      <c r="P564" s="17" t="s">
        <v>229</v>
      </c>
      <c r="Q564" s="17" t="s">
        <v>229</v>
      </c>
      <c r="R564" s="17" t="s">
        <v>229</v>
      </c>
      <c r="S564" s="17" t="s">
        <v>229</v>
      </c>
      <c r="T564" s="17" t="s">
        <v>229</v>
      </c>
      <c r="U564" s="17" t="s">
        <v>229</v>
      </c>
      <c r="V564" s="17" t="s">
        <v>229</v>
      </c>
      <c r="W564" s="17" t="s">
        <v>229</v>
      </c>
      <c r="X564" s="149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7">
        <v>1</v>
      </c>
    </row>
    <row r="565" spans="1:65">
      <c r="A565" s="29"/>
      <c r="B565" s="19" t="s">
        <v>230</v>
      </c>
      <c r="C565" s="9" t="s">
        <v>230</v>
      </c>
      <c r="D565" s="147" t="s">
        <v>233</v>
      </c>
      <c r="E565" s="148" t="s">
        <v>234</v>
      </c>
      <c r="F565" s="148" t="s">
        <v>235</v>
      </c>
      <c r="G565" s="148" t="s">
        <v>238</v>
      </c>
      <c r="H565" s="148" t="s">
        <v>239</v>
      </c>
      <c r="I565" s="148" t="s">
        <v>240</v>
      </c>
      <c r="J565" s="148" t="s">
        <v>241</v>
      </c>
      <c r="K565" s="148" t="s">
        <v>242</v>
      </c>
      <c r="L565" s="148" t="s">
        <v>243</v>
      </c>
      <c r="M565" s="148" t="s">
        <v>244</v>
      </c>
      <c r="N565" s="148" t="s">
        <v>245</v>
      </c>
      <c r="O565" s="148" t="s">
        <v>246</v>
      </c>
      <c r="P565" s="148" t="s">
        <v>247</v>
      </c>
      <c r="Q565" s="148" t="s">
        <v>248</v>
      </c>
      <c r="R565" s="148" t="s">
        <v>249</v>
      </c>
      <c r="S565" s="148" t="s">
        <v>250</v>
      </c>
      <c r="T565" s="148" t="s">
        <v>284</v>
      </c>
      <c r="U565" s="148" t="s">
        <v>253</v>
      </c>
      <c r="V565" s="148" t="s">
        <v>254</v>
      </c>
      <c r="W565" s="148" t="s">
        <v>299</v>
      </c>
      <c r="X565" s="149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7" t="s">
        <v>3</v>
      </c>
    </row>
    <row r="566" spans="1:65">
      <c r="A566" s="29"/>
      <c r="B566" s="19"/>
      <c r="C566" s="9"/>
      <c r="D566" s="10" t="s">
        <v>287</v>
      </c>
      <c r="E566" s="11" t="s">
        <v>287</v>
      </c>
      <c r="F566" s="11" t="s">
        <v>288</v>
      </c>
      <c r="G566" s="11" t="s">
        <v>317</v>
      </c>
      <c r="H566" s="11" t="s">
        <v>287</v>
      </c>
      <c r="I566" s="11" t="s">
        <v>287</v>
      </c>
      <c r="J566" s="11" t="s">
        <v>287</v>
      </c>
      <c r="K566" s="11" t="s">
        <v>287</v>
      </c>
      <c r="L566" s="11" t="s">
        <v>287</v>
      </c>
      <c r="M566" s="11" t="s">
        <v>287</v>
      </c>
      <c r="N566" s="11" t="s">
        <v>317</v>
      </c>
      <c r="O566" s="11" t="s">
        <v>317</v>
      </c>
      <c r="P566" s="11" t="s">
        <v>317</v>
      </c>
      <c r="Q566" s="11" t="s">
        <v>287</v>
      </c>
      <c r="R566" s="11" t="s">
        <v>287</v>
      </c>
      <c r="S566" s="11" t="s">
        <v>287</v>
      </c>
      <c r="T566" s="11" t="s">
        <v>317</v>
      </c>
      <c r="U566" s="11" t="s">
        <v>288</v>
      </c>
      <c r="V566" s="11" t="s">
        <v>287</v>
      </c>
      <c r="W566" s="11" t="s">
        <v>288</v>
      </c>
      <c r="X566" s="149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7">
        <v>2</v>
      </c>
    </row>
    <row r="567" spans="1:65">
      <c r="A567" s="29"/>
      <c r="B567" s="19"/>
      <c r="C567" s="9"/>
      <c r="D567" s="25" t="s">
        <v>318</v>
      </c>
      <c r="E567" s="25" t="s">
        <v>319</v>
      </c>
      <c r="F567" s="25" t="s">
        <v>319</v>
      </c>
      <c r="G567" s="25" t="s">
        <v>320</v>
      </c>
      <c r="H567" s="25" t="s">
        <v>320</v>
      </c>
      <c r="I567" s="25" t="s">
        <v>320</v>
      </c>
      <c r="J567" s="25" t="s">
        <v>320</v>
      </c>
      <c r="K567" s="25" t="s">
        <v>320</v>
      </c>
      <c r="L567" s="25" t="s">
        <v>320</v>
      </c>
      <c r="M567" s="25" t="s">
        <v>320</v>
      </c>
      <c r="N567" s="25" t="s">
        <v>318</v>
      </c>
      <c r="O567" s="25" t="s">
        <v>320</v>
      </c>
      <c r="P567" s="25" t="s">
        <v>318</v>
      </c>
      <c r="Q567" s="25" t="s">
        <v>320</v>
      </c>
      <c r="R567" s="25" t="s">
        <v>318</v>
      </c>
      <c r="S567" s="25" t="s">
        <v>290</v>
      </c>
      <c r="T567" s="25" t="s">
        <v>321</v>
      </c>
      <c r="U567" s="25" t="s">
        <v>318</v>
      </c>
      <c r="V567" s="25" t="s">
        <v>259</v>
      </c>
      <c r="W567" s="25" t="s">
        <v>320</v>
      </c>
      <c r="X567" s="149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7">
        <v>3</v>
      </c>
    </row>
    <row r="568" spans="1:65">
      <c r="A568" s="29"/>
      <c r="B568" s="18">
        <v>1</v>
      </c>
      <c r="C568" s="14">
        <v>1</v>
      </c>
      <c r="D568" s="21">
        <v>2.2999999999999998</v>
      </c>
      <c r="E568" s="21">
        <v>2.1122851887209704</v>
      </c>
      <c r="F568" s="21">
        <v>2.3051419999999996</v>
      </c>
      <c r="G568" s="21">
        <v>2.31</v>
      </c>
      <c r="H568" s="21">
        <v>2.0099999999999998</v>
      </c>
      <c r="I568" s="21">
        <v>2.11</v>
      </c>
      <c r="J568" s="21">
        <v>2.11</v>
      </c>
      <c r="K568" s="21">
        <v>1.95</v>
      </c>
      <c r="L568" s="21">
        <v>2.06</v>
      </c>
      <c r="M568" s="21">
        <v>2.2200000000000002</v>
      </c>
      <c r="N568" s="21">
        <v>2.0054592227372505</v>
      </c>
      <c r="O568" s="21">
        <v>2.2999999999999998</v>
      </c>
      <c r="P568" s="21">
        <v>2.1</v>
      </c>
      <c r="Q568" s="21">
        <v>2.0099999999999998</v>
      </c>
      <c r="R568" s="143">
        <v>2</v>
      </c>
      <c r="S568" s="21">
        <v>2.11</v>
      </c>
      <c r="T568" s="150">
        <v>1.7</v>
      </c>
      <c r="U568" s="143">
        <v>6.1</v>
      </c>
      <c r="V568" s="21">
        <v>2.4</v>
      </c>
      <c r="W568" s="143">
        <v>3.0619999999999998</v>
      </c>
      <c r="X568" s="149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7">
        <v>1</v>
      </c>
    </row>
    <row r="569" spans="1:65">
      <c r="A569" s="29"/>
      <c r="B569" s="19">
        <v>1</v>
      </c>
      <c r="C569" s="9">
        <v>2</v>
      </c>
      <c r="D569" s="11">
        <v>2.2000000000000002</v>
      </c>
      <c r="E569" s="11">
        <v>2.0633549728584266</v>
      </c>
      <c r="F569" s="11">
        <v>2.1980180000000002</v>
      </c>
      <c r="G569" s="11">
        <v>2.2599999999999998</v>
      </c>
      <c r="H569" s="11">
        <v>2.02</v>
      </c>
      <c r="I569" s="11">
        <v>2.13</v>
      </c>
      <c r="J569" s="11">
        <v>2.1</v>
      </c>
      <c r="K569" s="11">
        <v>1.89</v>
      </c>
      <c r="L569" s="11">
        <v>2.11</v>
      </c>
      <c r="M569" s="11">
        <v>2.34</v>
      </c>
      <c r="N569" s="11">
        <v>2.0938872252997709</v>
      </c>
      <c r="O569" s="11">
        <v>2.2000000000000002</v>
      </c>
      <c r="P569" s="11">
        <v>2.2000000000000002</v>
      </c>
      <c r="Q569" s="11">
        <v>2.02</v>
      </c>
      <c r="R569" s="144">
        <v>2</v>
      </c>
      <c r="S569" s="11">
        <v>2.14</v>
      </c>
      <c r="T569" s="11">
        <v>1.9</v>
      </c>
      <c r="U569" s="144">
        <v>6.6</v>
      </c>
      <c r="V569" s="11">
        <v>2.4</v>
      </c>
      <c r="W569" s="144">
        <v>2.8769999999999998</v>
      </c>
      <c r="X569" s="149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7">
        <v>28</v>
      </c>
    </row>
    <row r="570" spans="1:65">
      <c r="A570" s="29"/>
      <c r="B570" s="19">
        <v>1</v>
      </c>
      <c r="C570" s="9">
        <v>3</v>
      </c>
      <c r="D570" s="11">
        <v>2.2999999999999998</v>
      </c>
      <c r="E570" s="11">
        <v>2.1178829772286831</v>
      </c>
      <c r="F570" s="11">
        <v>2.37439</v>
      </c>
      <c r="G570" s="11">
        <v>2.23</v>
      </c>
      <c r="H570" s="11">
        <v>2.16</v>
      </c>
      <c r="I570" s="11">
        <v>2.0099999999999998</v>
      </c>
      <c r="J570" s="11">
        <v>2.12</v>
      </c>
      <c r="K570" s="145">
        <v>2.25</v>
      </c>
      <c r="L570" s="11">
        <v>2.1</v>
      </c>
      <c r="M570" s="11">
        <v>2.2400000000000002</v>
      </c>
      <c r="N570" s="11">
        <v>2.1603787284495009</v>
      </c>
      <c r="O570" s="11">
        <v>2.2999999999999998</v>
      </c>
      <c r="P570" s="11">
        <v>2.1</v>
      </c>
      <c r="Q570" s="11">
        <v>1.91</v>
      </c>
      <c r="R570" s="144">
        <v>2</v>
      </c>
      <c r="S570" s="11">
        <v>2.09</v>
      </c>
      <c r="T570" s="11">
        <v>2</v>
      </c>
      <c r="U570" s="144">
        <v>6.4</v>
      </c>
      <c r="V570" s="11">
        <v>2.4</v>
      </c>
      <c r="W570" s="144">
        <v>2.7679999999999998</v>
      </c>
      <c r="X570" s="149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7">
        <v>16</v>
      </c>
    </row>
    <row r="571" spans="1:65">
      <c r="A571" s="29"/>
      <c r="B571" s="19">
        <v>1</v>
      </c>
      <c r="C571" s="9">
        <v>4</v>
      </c>
      <c r="D571" s="11">
        <v>2.2999999999999998</v>
      </c>
      <c r="E571" s="11">
        <v>2.1065915580209635</v>
      </c>
      <c r="F571" s="11">
        <v>2.2199999999999998</v>
      </c>
      <c r="G571" s="11">
        <v>2.34</v>
      </c>
      <c r="H571" s="11">
        <v>2.0299999999999998</v>
      </c>
      <c r="I571" s="11">
        <v>2.14</v>
      </c>
      <c r="J571" s="11">
        <v>2.12</v>
      </c>
      <c r="K571" s="11">
        <v>1.9800000000000002</v>
      </c>
      <c r="L571" s="11">
        <v>2.1</v>
      </c>
      <c r="M571" s="11">
        <v>2.23</v>
      </c>
      <c r="N571" s="11">
        <v>2.0228246247449562</v>
      </c>
      <c r="O571" s="11">
        <v>2.4</v>
      </c>
      <c r="P571" s="11">
        <v>2.2000000000000002</v>
      </c>
      <c r="Q571" s="145">
        <v>2.2400000000000002</v>
      </c>
      <c r="R571" s="144">
        <v>2</v>
      </c>
      <c r="S571" s="11">
        <v>2.17</v>
      </c>
      <c r="T571" s="11">
        <v>2</v>
      </c>
      <c r="U571" s="144">
        <v>6.7</v>
      </c>
      <c r="V571" s="11">
        <v>2.4</v>
      </c>
      <c r="W571" s="144">
        <v>2.649</v>
      </c>
      <c r="X571" s="149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7">
        <v>2.1549858567722149</v>
      </c>
    </row>
    <row r="572" spans="1:65">
      <c r="A572" s="29"/>
      <c r="B572" s="19">
        <v>1</v>
      </c>
      <c r="C572" s="9">
        <v>5</v>
      </c>
      <c r="D572" s="11">
        <v>2.2999999999999998</v>
      </c>
      <c r="E572" s="11">
        <v>2.191958335631762</v>
      </c>
      <c r="F572" s="11">
        <v>2.2365210000000002</v>
      </c>
      <c r="G572" s="11">
        <v>2.27</v>
      </c>
      <c r="H572" s="11">
        <v>2.2000000000000002</v>
      </c>
      <c r="I572" s="11">
        <v>2.2400000000000002</v>
      </c>
      <c r="J572" s="11">
        <v>2.15</v>
      </c>
      <c r="K572" s="11">
        <v>1.99</v>
      </c>
      <c r="L572" s="11">
        <v>2.02</v>
      </c>
      <c r="M572" s="11">
        <v>2.31</v>
      </c>
      <c r="N572" s="11">
        <v>2.0806851497591565</v>
      </c>
      <c r="O572" s="11">
        <v>2.2000000000000002</v>
      </c>
      <c r="P572" s="11">
        <v>2.2000000000000002</v>
      </c>
      <c r="Q572" s="11">
        <v>2.0099999999999998</v>
      </c>
      <c r="R572" s="144">
        <v>2</v>
      </c>
      <c r="S572" s="11">
        <v>2.13</v>
      </c>
      <c r="T572" s="11">
        <v>2.2999999999999998</v>
      </c>
      <c r="U572" s="144">
        <v>5.9</v>
      </c>
      <c r="V572" s="11">
        <v>2.4</v>
      </c>
      <c r="W572" s="144">
        <v>2.6019999999999999</v>
      </c>
      <c r="X572" s="149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7">
        <v>99</v>
      </c>
    </row>
    <row r="573" spans="1:65">
      <c r="A573" s="29"/>
      <c r="B573" s="19">
        <v>1</v>
      </c>
      <c r="C573" s="9">
        <v>6</v>
      </c>
      <c r="D573" s="11">
        <v>2.2999999999999998</v>
      </c>
      <c r="E573" s="11">
        <v>2.1759745780747122</v>
      </c>
      <c r="F573" s="11">
        <v>2.306994</v>
      </c>
      <c r="G573" s="11">
        <v>2.1800000000000002</v>
      </c>
      <c r="H573" s="11">
        <v>2</v>
      </c>
      <c r="I573" s="11">
        <v>2.0299999999999998</v>
      </c>
      <c r="J573" s="11">
        <v>2.1</v>
      </c>
      <c r="K573" s="11">
        <v>2.0099999999999998</v>
      </c>
      <c r="L573" s="11">
        <v>2.13</v>
      </c>
      <c r="M573" s="11">
        <v>2.2000000000000002</v>
      </c>
      <c r="N573" s="11">
        <v>2.16220982923975</v>
      </c>
      <c r="O573" s="11">
        <v>2.2999999999999998</v>
      </c>
      <c r="P573" s="11">
        <v>2.2000000000000002</v>
      </c>
      <c r="Q573" s="11">
        <v>2.0499999999999998</v>
      </c>
      <c r="R573" s="144">
        <v>2</v>
      </c>
      <c r="S573" s="11">
        <v>2.2200000000000002</v>
      </c>
      <c r="T573" s="11">
        <v>1.8</v>
      </c>
      <c r="U573" s="144">
        <v>7.1</v>
      </c>
      <c r="V573" s="11">
        <v>2.4</v>
      </c>
      <c r="W573" s="144">
        <v>3.117</v>
      </c>
      <c r="X573" s="149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A574" s="29"/>
      <c r="B574" s="20" t="s">
        <v>260</v>
      </c>
      <c r="C574" s="12"/>
      <c r="D574" s="22">
        <v>2.2833333333333332</v>
      </c>
      <c r="E574" s="22">
        <v>2.1280079350892529</v>
      </c>
      <c r="F574" s="22">
        <v>2.2735108333333329</v>
      </c>
      <c r="G574" s="22">
        <v>2.2650000000000001</v>
      </c>
      <c r="H574" s="22">
        <v>2.0699999999999998</v>
      </c>
      <c r="I574" s="22">
        <v>2.11</v>
      </c>
      <c r="J574" s="22">
        <v>2.1166666666666667</v>
      </c>
      <c r="K574" s="22">
        <v>2.0116666666666667</v>
      </c>
      <c r="L574" s="22">
        <v>2.0866666666666664</v>
      </c>
      <c r="M574" s="22">
        <v>2.2566666666666673</v>
      </c>
      <c r="N574" s="22">
        <v>2.0875741300383974</v>
      </c>
      <c r="O574" s="22">
        <v>2.2833333333333332</v>
      </c>
      <c r="P574" s="22">
        <v>2.1666666666666665</v>
      </c>
      <c r="Q574" s="22">
        <v>2.0399999999999996</v>
      </c>
      <c r="R574" s="22">
        <v>2</v>
      </c>
      <c r="S574" s="22">
        <v>2.1433333333333335</v>
      </c>
      <c r="T574" s="22">
        <v>1.95</v>
      </c>
      <c r="U574" s="22">
        <v>6.4666666666666677</v>
      </c>
      <c r="V574" s="22">
        <v>2.4</v>
      </c>
      <c r="W574" s="22">
        <v>2.8458333333333337</v>
      </c>
      <c r="X574" s="149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5"/>
    </row>
    <row r="575" spans="1:65">
      <c r="A575" s="29"/>
      <c r="B575" s="3" t="s">
        <v>261</v>
      </c>
      <c r="C575" s="28"/>
      <c r="D575" s="11">
        <v>2.2999999999999998</v>
      </c>
      <c r="E575" s="11">
        <v>2.1150840829748265</v>
      </c>
      <c r="F575" s="11">
        <v>2.2708314999999999</v>
      </c>
      <c r="G575" s="11">
        <v>2.2649999999999997</v>
      </c>
      <c r="H575" s="11">
        <v>2.0249999999999999</v>
      </c>
      <c r="I575" s="11">
        <v>2.12</v>
      </c>
      <c r="J575" s="11">
        <v>2.1150000000000002</v>
      </c>
      <c r="K575" s="11">
        <v>1.9850000000000001</v>
      </c>
      <c r="L575" s="11">
        <v>2.1</v>
      </c>
      <c r="M575" s="11">
        <v>2.2350000000000003</v>
      </c>
      <c r="N575" s="11">
        <v>2.0872861875294637</v>
      </c>
      <c r="O575" s="11">
        <v>2.2999999999999998</v>
      </c>
      <c r="P575" s="11">
        <v>2.2000000000000002</v>
      </c>
      <c r="Q575" s="11">
        <v>2.0149999999999997</v>
      </c>
      <c r="R575" s="11">
        <v>2</v>
      </c>
      <c r="S575" s="11">
        <v>2.1349999999999998</v>
      </c>
      <c r="T575" s="11">
        <v>1.95</v>
      </c>
      <c r="U575" s="11">
        <v>6.5</v>
      </c>
      <c r="V575" s="11">
        <v>2.4</v>
      </c>
      <c r="W575" s="11">
        <v>2.8224999999999998</v>
      </c>
      <c r="X575" s="149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5"/>
    </row>
    <row r="576" spans="1:65">
      <c r="A576" s="29"/>
      <c r="B576" s="3" t="s">
        <v>262</v>
      </c>
      <c r="C576" s="28"/>
      <c r="D576" s="23">
        <v>4.0824829046386159E-2</v>
      </c>
      <c r="E576" s="23">
        <v>4.7705007757746595E-2</v>
      </c>
      <c r="F576" s="23">
        <v>6.6676959080079951E-2</v>
      </c>
      <c r="G576" s="23">
        <v>5.6833088953531216E-2</v>
      </c>
      <c r="H576" s="23">
        <v>8.6717933554715326E-2</v>
      </c>
      <c r="I576" s="23">
        <v>8.3186537372341843E-2</v>
      </c>
      <c r="J576" s="23">
        <v>1.8618986725025207E-2</v>
      </c>
      <c r="K576" s="23">
        <v>0.12400268814290548</v>
      </c>
      <c r="L576" s="23">
        <v>3.9832984656772381E-2</v>
      </c>
      <c r="M576" s="23">
        <v>5.5377492419453722E-2</v>
      </c>
      <c r="N576" s="23">
        <v>6.6171998311922081E-2</v>
      </c>
      <c r="O576" s="23">
        <v>7.5277265270907973E-2</v>
      </c>
      <c r="P576" s="23">
        <v>5.1639777949432274E-2</v>
      </c>
      <c r="Q576" s="23">
        <v>0.10881176406988367</v>
      </c>
      <c r="R576" s="23">
        <v>0</v>
      </c>
      <c r="S576" s="23">
        <v>4.6332134277050928E-2</v>
      </c>
      <c r="T576" s="23">
        <v>0.20736441353327714</v>
      </c>
      <c r="U576" s="23">
        <v>0.43204937989385722</v>
      </c>
      <c r="V576" s="23">
        <v>0</v>
      </c>
      <c r="W576" s="23">
        <v>0.21236140578425888</v>
      </c>
      <c r="X576" s="202"/>
      <c r="Y576" s="203"/>
      <c r="Z576" s="203"/>
      <c r="AA576" s="203"/>
      <c r="AB576" s="203"/>
      <c r="AC576" s="203"/>
      <c r="AD576" s="203"/>
      <c r="AE576" s="203"/>
      <c r="AF576" s="203"/>
      <c r="AG576" s="203"/>
      <c r="AH576" s="203"/>
      <c r="AI576" s="203"/>
      <c r="AJ576" s="203"/>
      <c r="AK576" s="203"/>
      <c r="AL576" s="203"/>
      <c r="AM576" s="203"/>
      <c r="AN576" s="203"/>
      <c r="AO576" s="203"/>
      <c r="AP576" s="203"/>
      <c r="AQ576" s="203"/>
      <c r="AR576" s="203"/>
      <c r="AS576" s="203"/>
      <c r="AT576" s="203"/>
      <c r="AU576" s="203"/>
      <c r="AV576" s="203"/>
      <c r="AW576" s="203"/>
      <c r="AX576" s="203"/>
      <c r="AY576" s="203"/>
      <c r="AZ576" s="203"/>
      <c r="BA576" s="203"/>
      <c r="BB576" s="203"/>
      <c r="BC576" s="203"/>
      <c r="BD576" s="203"/>
      <c r="BE576" s="203"/>
      <c r="BF576" s="203"/>
      <c r="BG576" s="203"/>
      <c r="BH576" s="203"/>
      <c r="BI576" s="203"/>
      <c r="BJ576" s="203"/>
      <c r="BK576" s="203"/>
      <c r="BL576" s="203"/>
      <c r="BM576" s="56"/>
    </row>
    <row r="577" spans="1:65">
      <c r="A577" s="29"/>
      <c r="B577" s="3" t="s">
        <v>86</v>
      </c>
      <c r="C577" s="28"/>
      <c r="D577" s="13">
        <v>1.787948717359978E-2</v>
      </c>
      <c r="E577" s="13">
        <v>2.2417683210258214E-2</v>
      </c>
      <c r="F577" s="13">
        <v>2.9327750764363322E-2</v>
      </c>
      <c r="G577" s="13">
        <v>2.5091871502662788E-2</v>
      </c>
      <c r="H577" s="13">
        <v>4.1892721524017067E-2</v>
      </c>
      <c r="I577" s="13">
        <v>3.9424899228598029E-2</v>
      </c>
      <c r="J577" s="13">
        <v>8.7963716811142716E-3</v>
      </c>
      <c r="K577" s="13">
        <v>6.164176709672186E-2</v>
      </c>
      <c r="L577" s="13">
        <v>1.9089289771616159E-2</v>
      </c>
      <c r="M577" s="13">
        <v>2.453950919621287E-2</v>
      </c>
      <c r="N577" s="13">
        <v>3.1698035226516701E-2</v>
      </c>
      <c r="O577" s="13">
        <v>3.2968145374120281E-2</v>
      </c>
      <c r="P577" s="13">
        <v>2.3833743668968742E-2</v>
      </c>
      <c r="Q577" s="13">
        <v>5.3339100034256716E-2</v>
      </c>
      <c r="R577" s="13">
        <v>0</v>
      </c>
      <c r="S577" s="13">
        <v>2.1616858916197943E-2</v>
      </c>
      <c r="T577" s="13">
        <v>0.10634072488886008</v>
      </c>
      <c r="U577" s="13">
        <v>6.6811759777400587E-2</v>
      </c>
      <c r="V577" s="13">
        <v>0</v>
      </c>
      <c r="W577" s="13">
        <v>7.4621870260940151E-2</v>
      </c>
      <c r="X577" s="149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5"/>
    </row>
    <row r="578" spans="1:65">
      <c r="A578" s="29"/>
      <c r="B578" s="3" t="s">
        <v>263</v>
      </c>
      <c r="C578" s="28"/>
      <c r="D578" s="13">
        <v>5.9558384644510021E-2</v>
      </c>
      <c r="E578" s="13">
        <v>-1.2518839322393616E-2</v>
      </c>
      <c r="F578" s="13">
        <v>5.5000350089836392E-2</v>
      </c>
      <c r="G578" s="13">
        <v>5.1050981556123531E-2</v>
      </c>
      <c r="H578" s="13">
        <v>-3.9436851293079389E-2</v>
      </c>
      <c r="I578" s="13">
        <v>-2.0875244554781403E-2</v>
      </c>
      <c r="J578" s="13">
        <v>-1.7781643431731609E-2</v>
      </c>
      <c r="K578" s="13">
        <v>-6.6505861119763865E-2</v>
      </c>
      <c r="L578" s="13">
        <v>-3.1702848485455237E-2</v>
      </c>
      <c r="M578" s="13">
        <v>4.7183980152311511E-2</v>
      </c>
      <c r="N578" s="13">
        <v>-3.1281749029568262E-2</v>
      </c>
      <c r="O578" s="13">
        <v>5.9558384644510021E-2</v>
      </c>
      <c r="P578" s="13">
        <v>5.4203649911408469E-3</v>
      </c>
      <c r="Q578" s="13">
        <v>-5.3358056346802907E-2</v>
      </c>
      <c r="R578" s="13">
        <v>-7.1919663085100782E-2</v>
      </c>
      <c r="S578" s="13">
        <v>-5.4072389395328768E-3</v>
      </c>
      <c r="T578" s="13">
        <v>-9.5121671507973238E-2</v>
      </c>
      <c r="U578" s="13">
        <v>2.0007930893581749</v>
      </c>
      <c r="V578" s="13">
        <v>0.11369640429787897</v>
      </c>
      <c r="W578" s="13">
        <v>0.32058097940182551</v>
      </c>
      <c r="X578" s="149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5"/>
    </row>
    <row r="579" spans="1:65">
      <c r="A579" s="29"/>
      <c r="B579" s="45" t="s">
        <v>264</v>
      </c>
      <c r="C579" s="46"/>
      <c r="D579" s="44">
        <v>0.83</v>
      </c>
      <c r="E579" s="44">
        <v>0.09</v>
      </c>
      <c r="F579" s="44">
        <v>0.77</v>
      </c>
      <c r="G579" s="44">
        <v>0.72</v>
      </c>
      <c r="H579" s="44">
        <v>0.44</v>
      </c>
      <c r="I579" s="44">
        <v>0.2</v>
      </c>
      <c r="J579" s="44">
        <v>0.16</v>
      </c>
      <c r="K579" s="44">
        <v>0.78</v>
      </c>
      <c r="L579" s="44">
        <v>0.34</v>
      </c>
      <c r="M579" s="44">
        <v>0.67</v>
      </c>
      <c r="N579" s="44">
        <v>0.33</v>
      </c>
      <c r="O579" s="44">
        <v>0.83</v>
      </c>
      <c r="P579" s="44">
        <v>0.14000000000000001</v>
      </c>
      <c r="Q579" s="44">
        <v>0.61</v>
      </c>
      <c r="R579" s="44" t="s">
        <v>265</v>
      </c>
      <c r="S579" s="44">
        <v>0</v>
      </c>
      <c r="T579" s="44">
        <v>1.1499999999999999</v>
      </c>
      <c r="U579" s="44">
        <v>25.72</v>
      </c>
      <c r="V579" s="44">
        <v>1.53</v>
      </c>
      <c r="W579" s="44">
        <v>4.18</v>
      </c>
      <c r="X579" s="149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5"/>
    </row>
    <row r="580" spans="1:65">
      <c r="B580" s="30" t="s">
        <v>325</v>
      </c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BM580" s="55"/>
    </row>
    <row r="581" spans="1:65">
      <c r="BM581" s="55"/>
    </row>
    <row r="582" spans="1:65" ht="15">
      <c r="B582" s="8" t="s">
        <v>578</v>
      </c>
      <c r="BM582" s="27" t="s">
        <v>66</v>
      </c>
    </row>
    <row r="583" spans="1:65" ht="15">
      <c r="A583" s="24" t="s">
        <v>57</v>
      </c>
      <c r="B583" s="18" t="s">
        <v>110</v>
      </c>
      <c r="C583" s="15" t="s">
        <v>111</v>
      </c>
      <c r="D583" s="16" t="s">
        <v>229</v>
      </c>
      <c r="E583" s="17" t="s">
        <v>229</v>
      </c>
      <c r="F583" s="17" t="s">
        <v>229</v>
      </c>
      <c r="G583" s="17" t="s">
        <v>229</v>
      </c>
      <c r="H583" s="17" t="s">
        <v>229</v>
      </c>
      <c r="I583" s="17" t="s">
        <v>229</v>
      </c>
      <c r="J583" s="17" t="s">
        <v>229</v>
      </c>
      <c r="K583" s="17" t="s">
        <v>229</v>
      </c>
      <c r="L583" s="17" t="s">
        <v>229</v>
      </c>
      <c r="M583" s="17" t="s">
        <v>229</v>
      </c>
      <c r="N583" s="17" t="s">
        <v>229</v>
      </c>
      <c r="O583" s="17" t="s">
        <v>229</v>
      </c>
      <c r="P583" s="17" t="s">
        <v>229</v>
      </c>
      <c r="Q583" s="17" t="s">
        <v>229</v>
      </c>
      <c r="R583" s="17" t="s">
        <v>229</v>
      </c>
      <c r="S583" s="17" t="s">
        <v>229</v>
      </c>
      <c r="T583" s="17" t="s">
        <v>229</v>
      </c>
      <c r="U583" s="17" t="s">
        <v>229</v>
      </c>
      <c r="V583" s="17" t="s">
        <v>229</v>
      </c>
      <c r="W583" s="149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7">
        <v>1</v>
      </c>
    </row>
    <row r="584" spans="1:65">
      <c r="A584" s="29"/>
      <c r="B584" s="19" t="s">
        <v>230</v>
      </c>
      <c r="C584" s="9" t="s">
        <v>230</v>
      </c>
      <c r="D584" s="147" t="s">
        <v>233</v>
      </c>
      <c r="E584" s="148" t="s">
        <v>234</v>
      </c>
      <c r="F584" s="148" t="s">
        <v>235</v>
      </c>
      <c r="G584" s="148" t="s">
        <v>238</v>
      </c>
      <c r="H584" s="148" t="s">
        <v>239</v>
      </c>
      <c r="I584" s="148" t="s">
        <v>240</v>
      </c>
      <c r="J584" s="148" t="s">
        <v>241</v>
      </c>
      <c r="K584" s="148" t="s">
        <v>242</v>
      </c>
      <c r="L584" s="148" t="s">
        <v>243</v>
      </c>
      <c r="M584" s="148" t="s">
        <v>244</v>
      </c>
      <c r="N584" s="148" t="s">
        <v>245</v>
      </c>
      <c r="O584" s="148" t="s">
        <v>247</v>
      </c>
      <c r="P584" s="148" t="s">
        <v>248</v>
      </c>
      <c r="Q584" s="148" t="s">
        <v>249</v>
      </c>
      <c r="R584" s="148" t="s">
        <v>250</v>
      </c>
      <c r="S584" s="148" t="s">
        <v>284</v>
      </c>
      <c r="T584" s="148" t="s">
        <v>253</v>
      </c>
      <c r="U584" s="148" t="s">
        <v>254</v>
      </c>
      <c r="V584" s="148" t="s">
        <v>299</v>
      </c>
      <c r="W584" s="149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7" t="s">
        <v>1</v>
      </c>
    </row>
    <row r="585" spans="1:65">
      <c r="A585" s="29"/>
      <c r="B585" s="19"/>
      <c r="C585" s="9"/>
      <c r="D585" s="10" t="s">
        <v>288</v>
      </c>
      <c r="E585" s="11" t="s">
        <v>287</v>
      </c>
      <c r="F585" s="11" t="s">
        <v>288</v>
      </c>
      <c r="G585" s="11" t="s">
        <v>317</v>
      </c>
      <c r="H585" s="11" t="s">
        <v>317</v>
      </c>
      <c r="I585" s="11" t="s">
        <v>287</v>
      </c>
      <c r="J585" s="11" t="s">
        <v>287</v>
      </c>
      <c r="K585" s="11" t="s">
        <v>287</v>
      </c>
      <c r="L585" s="11" t="s">
        <v>287</v>
      </c>
      <c r="M585" s="11" t="s">
        <v>287</v>
      </c>
      <c r="N585" s="11" t="s">
        <v>317</v>
      </c>
      <c r="O585" s="11" t="s">
        <v>317</v>
      </c>
      <c r="P585" s="11" t="s">
        <v>287</v>
      </c>
      <c r="Q585" s="11" t="s">
        <v>287</v>
      </c>
      <c r="R585" s="11" t="s">
        <v>287</v>
      </c>
      <c r="S585" s="11" t="s">
        <v>317</v>
      </c>
      <c r="T585" s="11" t="s">
        <v>288</v>
      </c>
      <c r="U585" s="11" t="s">
        <v>288</v>
      </c>
      <c r="V585" s="11" t="s">
        <v>288</v>
      </c>
      <c r="W585" s="149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7">
        <v>3</v>
      </c>
    </row>
    <row r="586" spans="1:65">
      <c r="A586" s="29"/>
      <c r="B586" s="19"/>
      <c r="C586" s="9"/>
      <c r="D586" s="25" t="s">
        <v>318</v>
      </c>
      <c r="E586" s="25" t="s">
        <v>319</v>
      </c>
      <c r="F586" s="25" t="s">
        <v>319</v>
      </c>
      <c r="G586" s="25" t="s">
        <v>320</v>
      </c>
      <c r="H586" s="25" t="s">
        <v>320</v>
      </c>
      <c r="I586" s="25" t="s">
        <v>320</v>
      </c>
      <c r="J586" s="25" t="s">
        <v>320</v>
      </c>
      <c r="K586" s="25" t="s">
        <v>320</v>
      </c>
      <c r="L586" s="25" t="s">
        <v>320</v>
      </c>
      <c r="M586" s="25" t="s">
        <v>320</v>
      </c>
      <c r="N586" s="25" t="s">
        <v>318</v>
      </c>
      <c r="O586" s="25" t="s">
        <v>318</v>
      </c>
      <c r="P586" s="25" t="s">
        <v>320</v>
      </c>
      <c r="Q586" s="25" t="s">
        <v>318</v>
      </c>
      <c r="R586" s="25" t="s">
        <v>290</v>
      </c>
      <c r="S586" s="25" t="s">
        <v>321</v>
      </c>
      <c r="T586" s="25" t="s">
        <v>318</v>
      </c>
      <c r="U586" s="25" t="s">
        <v>259</v>
      </c>
      <c r="V586" s="25" t="s">
        <v>320</v>
      </c>
      <c r="W586" s="149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7">
        <v>3</v>
      </c>
    </row>
    <row r="587" spans="1:65">
      <c r="A587" s="29"/>
      <c r="B587" s="18">
        <v>1</v>
      </c>
      <c r="C587" s="14">
        <v>1</v>
      </c>
      <c r="D587" s="200">
        <v>0.02</v>
      </c>
      <c r="E587" s="200">
        <v>1.7777441634611844E-2</v>
      </c>
      <c r="F587" s="200">
        <v>1.8971399999999999E-2</v>
      </c>
      <c r="G587" s="200">
        <v>2.4E-2</v>
      </c>
      <c r="H587" s="200">
        <v>0.02</v>
      </c>
      <c r="I587" s="201">
        <v>0.01</v>
      </c>
      <c r="J587" s="200">
        <v>0.02</v>
      </c>
      <c r="K587" s="200">
        <v>0.02</v>
      </c>
      <c r="L587" s="200">
        <v>0.02</v>
      </c>
      <c r="M587" s="201">
        <v>0.01</v>
      </c>
      <c r="N587" s="200">
        <v>1.743123757473674E-2</v>
      </c>
      <c r="O587" s="200">
        <v>0.02</v>
      </c>
      <c r="P587" s="200">
        <v>1.7999999999999999E-2</v>
      </c>
      <c r="Q587" s="200">
        <v>0.02</v>
      </c>
      <c r="R587" s="200">
        <v>1.6E-2</v>
      </c>
      <c r="S587" s="200">
        <v>1.7600000000000001E-2</v>
      </c>
      <c r="T587" s="201">
        <v>0.01</v>
      </c>
      <c r="U587" s="200">
        <v>0.02</v>
      </c>
      <c r="V587" s="201">
        <v>5.1920000000000069E-4</v>
      </c>
      <c r="W587" s="202"/>
      <c r="X587" s="203"/>
      <c r="Y587" s="203"/>
      <c r="Z587" s="203"/>
      <c r="AA587" s="203"/>
      <c r="AB587" s="203"/>
      <c r="AC587" s="203"/>
      <c r="AD587" s="203"/>
      <c r="AE587" s="203"/>
      <c r="AF587" s="203"/>
      <c r="AG587" s="203"/>
      <c r="AH587" s="203"/>
      <c r="AI587" s="203"/>
      <c r="AJ587" s="203"/>
      <c r="AK587" s="203"/>
      <c r="AL587" s="203"/>
      <c r="AM587" s="203"/>
      <c r="AN587" s="203"/>
      <c r="AO587" s="203"/>
      <c r="AP587" s="203"/>
      <c r="AQ587" s="203"/>
      <c r="AR587" s="203"/>
      <c r="AS587" s="203"/>
      <c r="AT587" s="203"/>
      <c r="AU587" s="203"/>
      <c r="AV587" s="203"/>
      <c r="AW587" s="203"/>
      <c r="AX587" s="203"/>
      <c r="AY587" s="203"/>
      <c r="AZ587" s="203"/>
      <c r="BA587" s="203"/>
      <c r="BB587" s="203"/>
      <c r="BC587" s="203"/>
      <c r="BD587" s="203"/>
      <c r="BE587" s="203"/>
      <c r="BF587" s="203"/>
      <c r="BG587" s="203"/>
      <c r="BH587" s="203"/>
      <c r="BI587" s="203"/>
      <c r="BJ587" s="203"/>
      <c r="BK587" s="203"/>
      <c r="BL587" s="203"/>
      <c r="BM587" s="204">
        <v>1</v>
      </c>
    </row>
    <row r="588" spans="1:65">
      <c r="A588" s="29"/>
      <c r="B588" s="19">
        <v>1</v>
      </c>
      <c r="C588" s="9">
        <v>2</v>
      </c>
      <c r="D588" s="23">
        <v>0.02</v>
      </c>
      <c r="E588" s="23">
        <v>1.8217357440408467E-2</v>
      </c>
      <c r="F588" s="23">
        <v>2.04447E-2</v>
      </c>
      <c r="G588" s="23">
        <v>2.5999999999999999E-2</v>
      </c>
      <c r="H588" s="23">
        <v>0.02</v>
      </c>
      <c r="I588" s="206">
        <v>0.01</v>
      </c>
      <c r="J588" s="23">
        <v>0.02</v>
      </c>
      <c r="K588" s="23">
        <v>0.02</v>
      </c>
      <c r="L588" s="23">
        <v>0.02</v>
      </c>
      <c r="M588" s="206">
        <v>0.01</v>
      </c>
      <c r="N588" s="23">
        <v>1.7629238971172537E-2</v>
      </c>
      <c r="O588" s="23">
        <v>0.02</v>
      </c>
      <c r="P588" s="23">
        <v>1.7999999999999999E-2</v>
      </c>
      <c r="Q588" s="23">
        <v>0.02</v>
      </c>
      <c r="R588" s="23">
        <v>1.7000000000000001E-2</v>
      </c>
      <c r="S588" s="23">
        <v>1.54E-2</v>
      </c>
      <c r="T588" s="206">
        <v>0.01</v>
      </c>
      <c r="U588" s="23">
        <v>0.02</v>
      </c>
      <c r="V588" s="206">
        <v>2.3236900000000015E-2</v>
      </c>
      <c r="W588" s="202"/>
      <c r="X588" s="203"/>
      <c r="Y588" s="203"/>
      <c r="Z588" s="203"/>
      <c r="AA588" s="203"/>
      <c r="AB588" s="203"/>
      <c r="AC588" s="203"/>
      <c r="AD588" s="203"/>
      <c r="AE588" s="203"/>
      <c r="AF588" s="203"/>
      <c r="AG588" s="203"/>
      <c r="AH588" s="203"/>
      <c r="AI588" s="203"/>
      <c r="AJ588" s="203"/>
      <c r="AK588" s="203"/>
      <c r="AL588" s="203"/>
      <c r="AM588" s="203"/>
      <c r="AN588" s="203"/>
      <c r="AO588" s="203"/>
      <c r="AP588" s="203"/>
      <c r="AQ588" s="203"/>
      <c r="AR588" s="203"/>
      <c r="AS588" s="203"/>
      <c r="AT588" s="203"/>
      <c r="AU588" s="203"/>
      <c r="AV588" s="203"/>
      <c r="AW588" s="203"/>
      <c r="AX588" s="203"/>
      <c r="AY588" s="203"/>
      <c r="AZ588" s="203"/>
      <c r="BA588" s="203"/>
      <c r="BB588" s="203"/>
      <c r="BC588" s="203"/>
      <c r="BD588" s="203"/>
      <c r="BE588" s="203"/>
      <c r="BF588" s="203"/>
      <c r="BG588" s="203"/>
      <c r="BH588" s="203"/>
      <c r="BI588" s="203"/>
      <c r="BJ588" s="203"/>
      <c r="BK588" s="203"/>
      <c r="BL588" s="203"/>
      <c r="BM588" s="204" t="e">
        <v>#N/A</v>
      </c>
    </row>
    <row r="589" spans="1:65">
      <c r="A589" s="29"/>
      <c r="B589" s="19">
        <v>1</v>
      </c>
      <c r="C589" s="9">
        <v>3</v>
      </c>
      <c r="D589" s="23">
        <v>0.02</v>
      </c>
      <c r="E589" s="23">
        <v>1.7830679529981363E-2</v>
      </c>
      <c r="F589" s="23">
        <v>1.98446E-2</v>
      </c>
      <c r="G589" s="23">
        <v>2.5000000000000001E-2</v>
      </c>
      <c r="H589" s="23">
        <v>0.02</v>
      </c>
      <c r="I589" s="206">
        <v>0.01</v>
      </c>
      <c r="J589" s="23">
        <v>0.02</v>
      </c>
      <c r="K589" s="23">
        <v>0.02</v>
      </c>
      <c r="L589" s="23">
        <v>0.02</v>
      </c>
      <c r="M589" s="206">
        <v>0.01</v>
      </c>
      <c r="N589" s="23">
        <v>1.7912539276442443E-2</v>
      </c>
      <c r="O589" s="23">
        <v>0.02</v>
      </c>
      <c r="P589" s="23">
        <v>1.7000000000000001E-2</v>
      </c>
      <c r="Q589" s="23">
        <v>0.02</v>
      </c>
      <c r="R589" s="23">
        <v>1.7000000000000001E-2</v>
      </c>
      <c r="S589" s="23">
        <v>2.0199999999999999E-2</v>
      </c>
      <c r="T589" s="206">
        <v>0.01</v>
      </c>
      <c r="U589" s="23">
        <v>0.02</v>
      </c>
      <c r="V589" s="206">
        <v>2.0075099999999999E-2</v>
      </c>
      <c r="W589" s="202"/>
      <c r="X589" s="203"/>
      <c r="Y589" s="203"/>
      <c r="Z589" s="203"/>
      <c r="AA589" s="203"/>
      <c r="AB589" s="203"/>
      <c r="AC589" s="203"/>
      <c r="AD589" s="203"/>
      <c r="AE589" s="203"/>
      <c r="AF589" s="203"/>
      <c r="AG589" s="203"/>
      <c r="AH589" s="203"/>
      <c r="AI589" s="203"/>
      <c r="AJ589" s="203"/>
      <c r="AK589" s="203"/>
      <c r="AL589" s="203"/>
      <c r="AM589" s="203"/>
      <c r="AN589" s="203"/>
      <c r="AO589" s="203"/>
      <c r="AP589" s="203"/>
      <c r="AQ589" s="203"/>
      <c r="AR589" s="203"/>
      <c r="AS589" s="203"/>
      <c r="AT589" s="203"/>
      <c r="AU589" s="203"/>
      <c r="AV589" s="203"/>
      <c r="AW589" s="203"/>
      <c r="AX589" s="203"/>
      <c r="AY589" s="203"/>
      <c r="AZ589" s="203"/>
      <c r="BA589" s="203"/>
      <c r="BB589" s="203"/>
      <c r="BC589" s="203"/>
      <c r="BD589" s="203"/>
      <c r="BE589" s="203"/>
      <c r="BF589" s="203"/>
      <c r="BG589" s="203"/>
      <c r="BH589" s="203"/>
      <c r="BI589" s="203"/>
      <c r="BJ589" s="203"/>
      <c r="BK589" s="203"/>
      <c r="BL589" s="203"/>
      <c r="BM589" s="204">
        <v>16</v>
      </c>
    </row>
    <row r="590" spans="1:65">
      <c r="A590" s="29"/>
      <c r="B590" s="19">
        <v>1</v>
      </c>
      <c r="C590" s="9">
        <v>4</v>
      </c>
      <c r="D590" s="23">
        <v>0.02</v>
      </c>
      <c r="E590" s="23">
        <v>1.8013097328286598E-2</v>
      </c>
      <c r="F590" s="23">
        <v>1.7899999999999999E-2</v>
      </c>
      <c r="G590" s="23">
        <v>2.5000000000000001E-2</v>
      </c>
      <c r="H590" s="23">
        <v>0.02</v>
      </c>
      <c r="I590" s="206">
        <v>0.01</v>
      </c>
      <c r="J590" s="23">
        <v>0.02</v>
      </c>
      <c r="K590" s="23">
        <v>0.02</v>
      </c>
      <c r="L590" s="23">
        <v>0.02</v>
      </c>
      <c r="M590" s="206" t="s">
        <v>105</v>
      </c>
      <c r="N590" s="23">
        <v>1.7306603196000001E-2</v>
      </c>
      <c r="O590" s="23">
        <v>0.02</v>
      </c>
      <c r="P590" s="23">
        <v>1.7000000000000001E-2</v>
      </c>
      <c r="Q590" s="23">
        <v>0.02</v>
      </c>
      <c r="R590" s="23">
        <v>1.7000000000000001E-2</v>
      </c>
      <c r="S590" s="23">
        <v>1.7100000000000001E-2</v>
      </c>
      <c r="T590" s="206">
        <v>0.01</v>
      </c>
      <c r="U590" s="207">
        <v>0.03</v>
      </c>
      <c r="V590" s="206">
        <v>4.7014000000000127E-3</v>
      </c>
      <c r="W590" s="202"/>
      <c r="X590" s="203"/>
      <c r="Y590" s="203"/>
      <c r="Z590" s="203"/>
      <c r="AA590" s="203"/>
      <c r="AB590" s="203"/>
      <c r="AC590" s="203"/>
      <c r="AD590" s="203"/>
      <c r="AE590" s="203"/>
      <c r="AF590" s="203"/>
      <c r="AG590" s="203"/>
      <c r="AH590" s="203"/>
      <c r="AI590" s="203"/>
      <c r="AJ590" s="203"/>
      <c r="AK590" s="203"/>
      <c r="AL590" s="203"/>
      <c r="AM590" s="203"/>
      <c r="AN590" s="203"/>
      <c r="AO590" s="203"/>
      <c r="AP590" s="203"/>
      <c r="AQ590" s="203"/>
      <c r="AR590" s="203"/>
      <c r="AS590" s="203"/>
      <c r="AT590" s="203"/>
      <c r="AU590" s="203"/>
      <c r="AV590" s="203"/>
      <c r="AW590" s="203"/>
      <c r="AX590" s="203"/>
      <c r="AY590" s="203"/>
      <c r="AZ590" s="203"/>
      <c r="BA590" s="203"/>
      <c r="BB590" s="203"/>
      <c r="BC590" s="203"/>
      <c r="BD590" s="203"/>
      <c r="BE590" s="203"/>
      <c r="BF590" s="203"/>
      <c r="BG590" s="203"/>
      <c r="BH590" s="203"/>
      <c r="BI590" s="203"/>
      <c r="BJ590" s="203"/>
      <c r="BK590" s="203"/>
      <c r="BL590" s="203"/>
      <c r="BM590" s="204">
        <v>1.9375718787387693E-2</v>
      </c>
    </row>
    <row r="591" spans="1:65">
      <c r="A591" s="29"/>
      <c r="B591" s="19">
        <v>1</v>
      </c>
      <c r="C591" s="9">
        <v>5</v>
      </c>
      <c r="D591" s="23">
        <v>0.02</v>
      </c>
      <c r="E591" s="23">
        <v>1.8051037886179153E-2</v>
      </c>
      <c r="F591" s="23">
        <v>1.8997699999999999E-2</v>
      </c>
      <c r="G591" s="207">
        <v>2.7E-2</v>
      </c>
      <c r="H591" s="23">
        <v>0.02</v>
      </c>
      <c r="I591" s="206">
        <v>0.01</v>
      </c>
      <c r="J591" s="23">
        <v>0.02</v>
      </c>
      <c r="K591" s="23">
        <v>0.02</v>
      </c>
      <c r="L591" s="23">
        <v>0.02</v>
      </c>
      <c r="M591" s="206">
        <v>0.01</v>
      </c>
      <c r="N591" s="23">
        <v>1.7407374210272077E-2</v>
      </c>
      <c r="O591" s="23">
        <v>0.02</v>
      </c>
      <c r="P591" s="23">
        <v>1.7000000000000001E-2</v>
      </c>
      <c r="Q591" s="23">
        <v>0.02</v>
      </c>
      <c r="R591" s="23">
        <v>1.6E-2</v>
      </c>
      <c r="S591" s="23">
        <v>1.4899999999999998E-2</v>
      </c>
      <c r="T591" s="206">
        <v>0.01</v>
      </c>
      <c r="U591" s="23">
        <v>0.02</v>
      </c>
      <c r="V591" s="206">
        <v>3.2574000000000071E-3</v>
      </c>
      <c r="W591" s="202"/>
      <c r="X591" s="203"/>
      <c r="Y591" s="203"/>
      <c r="Z591" s="203"/>
      <c r="AA591" s="203"/>
      <c r="AB591" s="203"/>
      <c r="AC591" s="203"/>
      <c r="AD591" s="203"/>
      <c r="AE591" s="203"/>
      <c r="AF591" s="203"/>
      <c r="AG591" s="203"/>
      <c r="AH591" s="203"/>
      <c r="AI591" s="203"/>
      <c r="AJ591" s="203"/>
      <c r="AK591" s="203"/>
      <c r="AL591" s="203"/>
      <c r="AM591" s="203"/>
      <c r="AN591" s="203"/>
      <c r="AO591" s="203"/>
      <c r="AP591" s="203"/>
      <c r="AQ591" s="203"/>
      <c r="AR591" s="203"/>
      <c r="AS591" s="203"/>
      <c r="AT591" s="203"/>
      <c r="AU591" s="203"/>
      <c r="AV591" s="203"/>
      <c r="AW591" s="203"/>
      <c r="AX591" s="203"/>
      <c r="AY591" s="203"/>
      <c r="AZ591" s="203"/>
      <c r="BA591" s="203"/>
      <c r="BB591" s="203"/>
      <c r="BC591" s="203"/>
      <c r="BD591" s="203"/>
      <c r="BE591" s="203"/>
      <c r="BF591" s="203"/>
      <c r="BG591" s="203"/>
      <c r="BH591" s="203"/>
      <c r="BI591" s="203"/>
      <c r="BJ591" s="203"/>
      <c r="BK591" s="203"/>
      <c r="BL591" s="203"/>
      <c r="BM591" s="204">
        <v>100</v>
      </c>
    </row>
    <row r="592" spans="1:65">
      <c r="A592" s="29"/>
      <c r="B592" s="19">
        <v>1</v>
      </c>
      <c r="C592" s="9">
        <v>6</v>
      </c>
      <c r="D592" s="23">
        <v>0.02</v>
      </c>
      <c r="E592" s="23">
        <v>1.8081709557342798E-2</v>
      </c>
      <c r="F592" s="23">
        <v>1.93662E-2</v>
      </c>
      <c r="G592" s="23">
        <v>2.1999999999999999E-2</v>
      </c>
      <c r="H592" s="23">
        <v>0.02</v>
      </c>
      <c r="I592" s="206">
        <v>0.01</v>
      </c>
      <c r="J592" s="23">
        <v>0.02</v>
      </c>
      <c r="K592" s="23">
        <v>0.02</v>
      </c>
      <c r="L592" s="23">
        <v>0.02</v>
      </c>
      <c r="M592" s="206">
        <v>0.01</v>
      </c>
      <c r="N592" s="23">
        <v>1.7831774259458439E-2</v>
      </c>
      <c r="O592" s="23">
        <v>0.02</v>
      </c>
      <c r="P592" s="23">
        <v>1.7999999999999999E-2</v>
      </c>
      <c r="Q592" s="23">
        <v>0.02</v>
      </c>
      <c r="R592" s="23">
        <v>1.7000000000000001E-2</v>
      </c>
      <c r="S592" s="23">
        <v>1.8200000000000001E-2</v>
      </c>
      <c r="T592" s="206">
        <v>0.01</v>
      </c>
      <c r="U592" s="23">
        <v>0.02</v>
      </c>
      <c r="V592" s="206">
        <v>1.6591600000000015E-2</v>
      </c>
      <c r="W592" s="202"/>
      <c r="X592" s="203"/>
      <c r="Y592" s="203"/>
      <c r="Z592" s="203"/>
      <c r="AA592" s="203"/>
      <c r="AB592" s="203"/>
      <c r="AC592" s="203"/>
      <c r="AD592" s="203"/>
      <c r="AE592" s="203"/>
      <c r="AF592" s="203"/>
      <c r="AG592" s="203"/>
      <c r="AH592" s="203"/>
      <c r="AI592" s="203"/>
      <c r="AJ592" s="203"/>
      <c r="AK592" s="203"/>
      <c r="AL592" s="203"/>
      <c r="AM592" s="203"/>
      <c r="AN592" s="203"/>
      <c r="AO592" s="203"/>
      <c r="AP592" s="203"/>
      <c r="AQ592" s="203"/>
      <c r="AR592" s="203"/>
      <c r="AS592" s="203"/>
      <c r="AT592" s="203"/>
      <c r="AU592" s="203"/>
      <c r="AV592" s="203"/>
      <c r="AW592" s="203"/>
      <c r="AX592" s="203"/>
      <c r="AY592" s="203"/>
      <c r="AZ592" s="203"/>
      <c r="BA592" s="203"/>
      <c r="BB592" s="203"/>
      <c r="BC592" s="203"/>
      <c r="BD592" s="203"/>
      <c r="BE592" s="203"/>
      <c r="BF592" s="203"/>
      <c r="BG592" s="203"/>
      <c r="BH592" s="203"/>
      <c r="BI592" s="203"/>
      <c r="BJ592" s="203"/>
      <c r="BK592" s="203"/>
      <c r="BL592" s="203"/>
      <c r="BM592" s="56"/>
    </row>
    <row r="593" spans="1:65">
      <c r="A593" s="29"/>
      <c r="B593" s="20" t="s">
        <v>260</v>
      </c>
      <c r="C593" s="12"/>
      <c r="D593" s="208">
        <v>0.02</v>
      </c>
      <c r="E593" s="208">
        <v>1.7995220562801704E-2</v>
      </c>
      <c r="F593" s="208">
        <v>1.92541E-2</v>
      </c>
      <c r="G593" s="208">
        <v>2.4833333333333332E-2</v>
      </c>
      <c r="H593" s="208">
        <v>0.02</v>
      </c>
      <c r="I593" s="208">
        <v>0.01</v>
      </c>
      <c r="J593" s="208">
        <v>0.02</v>
      </c>
      <c r="K593" s="208">
        <v>0.02</v>
      </c>
      <c r="L593" s="208">
        <v>0.02</v>
      </c>
      <c r="M593" s="208">
        <v>0.01</v>
      </c>
      <c r="N593" s="208">
        <v>1.7586461248013708E-2</v>
      </c>
      <c r="O593" s="208">
        <v>0.02</v>
      </c>
      <c r="P593" s="208">
        <v>1.7500000000000002E-2</v>
      </c>
      <c r="Q593" s="208">
        <v>0.02</v>
      </c>
      <c r="R593" s="208">
        <v>1.6666666666666666E-2</v>
      </c>
      <c r="S593" s="208">
        <v>1.7233333333333333E-2</v>
      </c>
      <c r="T593" s="208">
        <v>0.01</v>
      </c>
      <c r="U593" s="208">
        <v>2.1666666666666667E-2</v>
      </c>
      <c r="V593" s="208">
        <v>1.1396933333333343E-2</v>
      </c>
      <c r="W593" s="202"/>
      <c r="X593" s="203"/>
      <c r="Y593" s="203"/>
      <c r="Z593" s="203"/>
      <c r="AA593" s="203"/>
      <c r="AB593" s="203"/>
      <c r="AC593" s="203"/>
      <c r="AD593" s="203"/>
      <c r="AE593" s="203"/>
      <c r="AF593" s="203"/>
      <c r="AG593" s="203"/>
      <c r="AH593" s="203"/>
      <c r="AI593" s="203"/>
      <c r="AJ593" s="203"/>
      <c r="AK593" s="203"/>
      <c r="AL593" s="203"/>
      <c r="AM593" s="203"/>
      <c r="AN593" s="203"/>
      <c r="AO593" s="203"/>
      <c r="AP593" s="203"/>
      <c r="AQ593" s="203"/>
      <c r="AR593" s="203"/>
      <c r="AS593" s="203"/>
      <c r="AT593" s="203"/>
      <c r="AU593" s="203"/>
      <c r="AV593" s="203"/>
      <c r="AW593" s="203"/>
      <c r="AX593" s="203"/>
      <c r="AY593" s="203"/>
      <c r="AZ593" s="203"/>
      <c r="BA593" s="203"/>
      <c r="BB593" s="203"/>
      <c r="BC593" s="203"/>
      <c r="BD593" s="203"/>
      <c r="BE593" s="203"/>
      <c r="BF593" s="203"/>
      <c r="BG593" s="203"/>
      <c r="BH593" s="203"/>
      <c r="BI593" s="203"/>
      <c r="BJ593" s="203"/>
      <c r="BK593" s="203"/>
      <c r="BL593" s="203"/>
      <c r="BM593" s="56"/>
    </row>
    <row r="594" spans="1:65">
      <c r="A594" s="29"/>
      <c r="B594" s="3" t="s">
        <v>261</v>
      </c>
      <c r="C594" s="28"/>
      <c r="D594" s="23">
        <v>0.02</v>
      </c>
      <c r="E594" s="23">
        <v>1.8032067607232874E-2</v>
      </c>
      <c r="F594" s="23">
        <v>1.918195E-2</v>
      </c>
      <c r="G594" s="23">
        <v>2.5000000000000001E-2</v>
      </c>
      <c r="H594" s="23">
        <v>0.02</v>
      </c>
      <c r="I594" s="23">
        <v>0.01</v>
      </c>
      <c r="J594" s="23">
        <v>0.02</v>
      </c>
      <c r="K594" s="23">
        <v>0.02</v>
      </c>
      <c r="L594" s="23">
        <v>0.02</v>
      </c>
      <c r="M594" s="23">
        <v>0.01</v>
      </c>
      <c r="N594" s="23">
        <v>1.7530238272954638E-2</v>
      </c>
      <c r="O594" s="23">
        <v>0.02</v>
      </c>
      <c r="P594" s="23">
        <v>1.7500000000000002E-2</v>
      </c>
      <c r="Q594" s="23">
        <v>0.02</v>
      </c>
      <c r="R594" s="23">
        <v>1.7000000000000001E-2</v>
      </c>
      <c r="S594" s="23">
        <v>1.7350000000000001E-2</v>
      </c>
      <c r="T594" s="23">
        <v>0.01</v>
      </c>
      <c r="U594" s="23">
        <v>0.02</v>
      </c>
      <c r="V594" s="23">
        <v>1.0646500000000014E-2</v>
      </c>
      <c r="W594" s="202"/>
      <c r="X594" s="203"/>
      <c r="Y594" s="203"/>
      <c r="Z594" s="203"/>
      <c r="AA594" s="203"/>
      <c r="AB594" s="203"/>
      <c r="AC594" s="203"/>
      <c r="AD594" s="203"/>
      <c r="AE594" s="203"/>
      <c r="AF594" s="203"/>
      <c r="AG594" s="203"/>
      <c r="AH594" s="203"/>
      <c r="AI594" s="203"/>
      <c r="AJ594" s="203"/>
      <c r="AK594" s="203"/>
      <c r="AL594" s="203"/>
      <c r="AM594" s="203"/>
      <c r="AN594" s="203"/>
      <c r="AO594" s="203"/>
      <c r="AP594" s="203"/>
      <c r="AQ594" s="203"/>
      <c r="AR594" s="203"/>
      <c r="AS594" s="203"/>
      <c r="AT594" s="203"/>
      <c r="AU594" s="203"/>
      <c r="AV594" s="203"/>
      <c r="AW594" s="203"/>
      <c r="AX594" s="203"/>
      <c r="AY594" s="203"/>
      <c r="AZ594" s="203"/>
      <c r="BA594" s="203"/>
      <c r="BB594" s="203"/>
      <c r="BC594" s="203"/>
      <c r="BD594" s="203"/>
      <c r="BE594" s="203"/>
      <c r="BF594" s="203"/>
      <c r="BG594" s="203"/>
      <c r="BH594" s="203"/>
      <c r="BI594" s="203"/>
      <c r="BJ594" s="203"/>
      <c r="BK594" s="203"/>
      <c r="BL594" s="203"/>
      <c r="BM594" s="56"/>
    </row>
    <row r="595" spans="1:65">
      <c r="A595" s="29"/>
      <c r="B595" s="3" t="s">
        <v>262</v>
      </c>
      <c r="C595" s="28"/>
      <c r="D595" s="23">
        <v>0</v>
      </c>
      <c r="E595" s="23">
        <v>1.641716808392634E-4</v>
      </c>
      <c r="F595" s="23">
        <v>8.6695237239423973E-4</v>
      </c>
      <c r="G595" s="23">
        <v>1.7224014243685086E-3</v>
      </c>
      <c r="H595" s="23">
        <v>0</v>
      </c>
      <c r="I595" s="23">
        <v>0</v>
      </c>
      <c r="J595" s="23">
        <v>0</v>
      </c>
      <c r="K595" s="23">
        <v>0</v>
      </c>
      <c r="L595" s="23">
        <v>0</v>
      </c>
      <c r="M595" s="23">
        <v>0</v>
      </c>
      <c r="N595" s="23">
        <v>2.4609850585336E-4</v>
      </c>
      <c r="O595" s="23">
        <v>0</v>
      </c>
      <c r="P595" s="23">
        <v>5.477225575051647E-4</v>
      </c>
      <c r="Q595" s="23">
        <v>0</v>
      </c>
      <c r="R595" s="23">
        <v>5.1639777949432275E-4</v>
      </c>
      <c r="S595" s="23">
        <v>1.933563204725066E-3</v>
      </c>
      <c r="T595" s="23">
        <v>0</v>
      </c>
      <c r="U595" s="23">
        <v>4.0824829046386298E-3</v>
      </c>
      <c r="V595" s="23">
        <v>9.7148052076542774E-3</v>
      </c>
      <c r="W595" s="202"/>
      <c r="X595" s="203"/>
      <c r="Y595" s="203"/>
      <c r="Z595" s="203"/>
      <c r="AA595" s="203"/>
      <c r="AB595" s="203"/>
      <c r="AC595" s="203"/>
      <c r="AD595" s="203"/>
      <c r="AE595" s="203"/>
      <c r="AF595" s="203"/>
      <c r="AG595" s="203"/>
      <c r="AH595" s="203"/>
      <c r="AI595" s="203"/>
      <c r="AJ595" s="203"/>
      <c r="AK595" s="203"/>
      <c r="AL595" s="203"/>
      <c r="AM595" s="203"/>
      <c r="AN595" s="203"/>
      <c r="AO595" s="203"/>
      <c r="AP595" s="203"/>
      <c r="AQ595" s="203"/>
      <c r="AR595" s="203"/>
      <c r="AS595" s="203"/>
      <c r="AT595" s="203"/>
      <c r="AU595" s="203"/>
      <c r="AV595" s="203"/>
      <c r="AW595" s="203"/>
      <c r="AX595" s="203"/>
      <c r="AY595" s="203"/>
      <c r="AZ595" s="203"/>
      <c r="BA595" s="203"/>
      <c r="BB595" s="203"/>
      <c r="BC595" s="203"/>
      <c r="BD595" s="203"/>
      <c r="BE595" s="203"/>
      <c r="BF595" s="203"/>
      <c r="BG595" s="203"/>
      <c r="BH595" s="203"/>
      <c r="BI595" s="203"/>
      <c r="BJ595" s="203"/>
      <c r="BK595" s="203"/>
      <c r="BL595" s="203"/>
      <c r="BM595" s="56"/>
    </row>
    <row r="596" spans="1:65">
      <c r="A596" s="29"/>
      <c r="B596" s="3" t="s">
        <v>86</v>
      </c>
      <c r="C596" s="28"/>
      <c r="D596" s="13">
        <v>0</v>
      </c>
      <c r="E596" s="13">
        <v>9.1230713325418256E-3</v>
      </c>
      <c r="F596" s="13">
        <v>4.5026896733383524E-2</v>
      </c>
      <c r="G596" s="13">
        <v>6.9358446618866115E-2</v>
      </c>
      <c r="H596" s="13">
        <v>0</v>
      </c>
      <c r="I596" s="13">
        <v>0</v>
      </c>
      <c r="J596" s="13">
        <v>0</v>
      </c>
      <c r="K596" s="13">
        <v>0</v>
      </c>
      <c r="L596" s="13">
        <v>0</v>
      </c>
      <c r="M596" s="13">
        <v>0</v>
      </c>
      <c r="N596" s="13">
        <v>1.3993634215704166E-2</v>
      </c>
      <c r="O596" s="13">
        <v>0</v>
      </c>
      <c r="P596" s="13">
        <v>3.1298431857437976E-2</v>
      </c>
      <c r="Q596" s="13">
        <v>0</v>
      </c>
      <c r="R596" s="13">
        <v>3.0983866769659366E-2</v>
      </c>
      <c r="S596" s="13">
        <v>0.11219902541924948</v>
      </c>
      <c r="T596" s="13">
        <v>0</v>
      </c>
      <c r="U596" s="13">
        <v>0.18842228790639828</v>
      </c>
      <c r="V596" s="13">
        <v>0.85240519739119314</v>
      </c>
      <c r="W596" s="149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5"/>
    </row>
    <row r="597" spans="1:65">
      <c r="A597" s="29"/>
      <c r="B597" s="3" t="s">
        <v>263</v>
      </c>
      <c r="C597" s="28"/>
      <c r="D597" s="13">
        <v>3.2219770500523159E-2</v>
      </c>
      <c r="E597" s="13">
        <v>-7.1248878027926454E-2</v>
      </c>
      <c r="F597" s="13">
        <v>-6.2768658402938549E-3</v>
      </c>
      <c r="G597" s="13">
        <v>0.28167288170481619</v>
      </c>
      <c r="H597" s="13">
        <v>3.2219770500523159E-2</v>
      </c>
      <c r="I597" s="13">
        <v>-0.48389011474973842</v>
      </c>
      <c r="J597" s="13">
        <v>3.2219770500523159E-2</v>
      </c>
      <c r="K597" s="13">
        <v>3.2219770500523159E-2</v>
      </c>
      <c r="L597" s="13">
        <v>3.2219770500523159E-2</v>
      </c>
      <c r="M597" s="13">
        <v>-0.48389011474973842</v>
      </c>
      <c r="N597" s="13">
        <v>-9.2345350332947329E-2</v>
      </c>
      <c r="O597" s="13">
        <v>3.2219770500523159E-2</v>
      </c>
      <c r="P597" s="13">
        <v>-9.6807700812042152E-2</v>
      </c>
      <c r="Q597" s="13">
        <v>3.2219770500523159E-2</v>
      </c>
      <c r="R597" s="13">
        <v>-0.13981685791623066</v>
      </c>
      <c r="S597" s="13">
        <v>-0.11057063108538256</v>
      </c>
      <c r="T597" s="13">
        <v>-0.48389011474973842</v>
      </c>
      <c r="U597" s="13">
        <v>0.11823808470890018</v>
      </c>
      <c r="V597" s="13">
        <v>-0.41179300451284473</v>
      </c>
      <c r="W597" s="149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5"/>
    </row>
    <row r="598" spans="1:65">
      <c r="A598" s="29"/>
      <c r="B598" s="45" t="s">
        <v>264</v>
      </c>
      <c r="C598" s="46"/>
      <c r="D598" s="44">
        <v>0.3</v>
      </c>
      <c r="E598" s="44">
        <v>0.51</v>
      </c>
      <c r="F598" s="44">
        <v>0</v>
      </c>
      <c r="G598" s="44">
        <v>2.2599999999999998</v>
      </c>
      <c r="H598" s="44">
        <v>0.3</v>
      </c>
      <c r="I598" s="44">
        <v>3.74</v>
      </c>
      <c r="J598" s="44">
        <v>0.3</v>
      </c>
      <c r="K598" s="44">
        <v>0.3</v>
      </c>
      <c r="L598" s="44">
        <v>0.3</v>
      </c>
      <c r="M598" s="44">
        <v>4.08</v>
      </c>
      <c r="N598" s="44">
        <v>0.67</v>
      </c>
      <c r="O598" s="44">
        <v>0.3</v>
      </c>
      <c r="P598" s="44">
        <v>0.71</v>
      </c>
      <c r="Q598" s="44">
        <v>0.3</v>
      </c>
      <c r="R598" s="44">
        <v>1.05</v>
      </c>
      <c r="S598" s="44">
        <v>0.82</v>
      </c>
      <c r="T598" s="44">
        <v>3.74</v>
      </c>
      <c r="U598" s="44">
        <v>0.98</v>
      </c>
      <c r="V598" s="44">
        <v>3.18</v>
      </c>
      <c r="W598" s="149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5"/>
    </row>
    <row r="599" spans="1:65">
      <c r="B599" s="30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BM599" s="55"/>
    </row>
    <row r="600" spans="1:65" ht="15">
      <c r="B600" s="8" t="s">
        <v>579</v>
      </c>
      <c r="BM600" s="27" t="s">
        <v>66</v>
      </c>
    </row>
    <row r="601" spans="1:65" ht="15">
      <c r="A601" s="24" t="s">
        <v>29</v>
      </c>
      <c r="B601" s="18" t="s">
        <v>110</v>
      </c>
      <c r="C601" s="15" t="s">
        <v>111</v>
      </c>
      <c r="D601" s="16" t="s">
        <v>229</v>
      </c>
      <c r="E601" s="17" t="s">
        <v>229</v>
      </c>
      <c r="F601" s="17" t="s">
        <v>229</v>
      </c>
      <c r="G601" s="17" t="s">
        <v>229</v>
      </c>
      <c r="H601" s="17" t="s">
        <v>229</v>
      </c>
      <c r="I601" s="17" t="s">
        <v>229</v>
      </c>
      <c r="J601" s="17" t="s">
        <v>229</v>
      </c>
      <c r="K601" s="17" t="s">
        <v>229</v>
      </c>
      <c r="L601" s="17" t="s">
        <v>229</v>
      </c>
      <c r="M601" s="17" t="s">
        <v>229</v>
      </c>
      <c r="N601" s="17" t="s">
        <v>229</v>
      </c>
      <c r="O601" s="17" t="s">
        <v>229</v>
      </c>
      <c r="P601" s="149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7">
        <v>1</v>
      </c>
    </row>
    <row r="602" spans="1:65">
      <c r="A602" s="29"/>
      <c r="B602" s="19" t="s">
        <v>230</v>
      </c>
      <c r="C602" s="9" t="s">
        <v>230</v>
      </c>
      <c r="D602" s="147" t="s">
        <v>233</v>
      </c>
      <c r="E602" s="148" t="s">
        <v>234</v>
      </c>
      <c r="F602" s="148" t="s">
        <v>238</v>
      </c>
      <c r="G602" s="148" t="s">
        <v>239</v>
      </c>
      <c r="H602" s="148" t="s">
        <v>240</v>
      </c>
      <c r="I602" s="148" t="s">
        <v>241</v>
      </c>
      <c r="J602" s="148" t="s">
        <v>242</v>
      </c>
      <c r="K602" s="148" t="s">
        <v>243</v>
      </c>
      <c r="L602" s="148" t="s">
        <v>244</v>
      </c>
      <c r="M602" s="148" t="s">
        <v>245</v>
      </c>
      <c r="N602" s="148" t="s">
        <v>247</v>
      </c>
      <c r="O602" s="148" t="s">
        <v>284</v>
      </c>
      <c r="P602" s="149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7" t="s">
        <v>3</v>
      </c>
    </row>
    <row r="603" spans="1:65">
      <c r="A603" s="29"/>
      <c r="B603" s="19"/>
      <c r="C603" s="9"/>
      <c r="D603" s="10" t="s">
        <v>287</v>
      </c>
      <c r="E603" s="11" t="s">
        <v>287</v>
      </c>
      <c r="F603" s="11" t="s">
        <v>317</v>
      </c>
      <c r="G603" s="11" t="s">
        <v>287</v>
      </c>
      <c r="H603" s="11" t="s">
        <v>287</v>
      </c>
      <c r="I603" s="11" t="s">
        <v>287</v>
      </c>
      <c r="J603" s="11" t="s">
        <v>287</v>
      </c>
      <c r="K603" s="11" t="s">
        <v>287</v>
      </c>
      <c r="L603" s="11" t="s">
        <v>287</v>
      </c>
      <c r="M603" s="11" t="s">
        <v>317</v>
      </c>
      <c r="N603" s="11" t="s">
        <v>317</v>
      </c>
      <c r="O603" s="11" t="s">
        <v>317</v>
      </c>
      <c r="P603" s="149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7">
        <v>2</v>
      </c>
    </row>
    <row r="604" spans="1:65">
      <c r="A604" s="29"/>
      <c r="B604" s="19"/>
      <c r="C604" s="9"/>
      <c r="D604" s="25" t="s">
        <v>318</v>
      </c>
      <c r="E604" s="25" t="s">
        <v>319</v>
      </c>
      <c r="F604" s="25" t="s">
        <v>320</v>
      </c>
      <c r="G604" s="25" t="s">
        <v>320</v>
      </c>
      <c r="H604" s="25" t="s">
        <v>320</v>
      </c>
      <c r="I604" s="25" t="s">
        <v>320</v>
      </c>
      <c r="J604" s="25" t="s">
        <v>320</v>
      </c>
      <c r="K604" s="25" t="s">
        <v>320</v>
      </c>
      <c r="L604" s="25" t="s">
        <v>320</v>
      </c>
      <c r="M604" s="25" t="s">
        <v>318</v>
      </c>
      <c r="N604" s="25" t="s">
        <v>318</v>
      </c>
      <c r="O604" s="25" t="s">
        <v>321</v>
      </c>
      <c r="P604" s="149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7">
        <v>2</v>
      </c>
    </row>
    <row r="605" spans="1:65">
      <c r="A605" s="29"/>
      <c r="B605" s="18">
        <v>1</v>
      </c>
      <c r="C605" s="14">
        <v>1</v>
      </c>
      <c r="D605" s="21">
        <v>0.12</v>
      </c>
      <c r="E605" s="21">
        <v>0.1180334939152885</v>
      </c>
      <c r="F605" s="143">
        <v>0.1</v>
      </c>
      <c r="G605" s="143">
        <v>0.65</v>
      </c>
      <c r="H605" s="21">
        <v>0.12</v>
      </c>
      <c r="I605" s="21">
        <v>0.13</v>
      </c>
      <c r="J605" s="21">
        <v>0.11</v>
      </c>
      <c r="K605" s="21">
        <v>0.1</v>
      </c>
      <c r="L605" s="21">
        <v>0.14000000000000001</v>
      </c>
      <c r="M605" s="143" t="s">
        <v>96</v>
      </c>
      <c r="N605" s="143" t="s">
        <v>96</v>
      </c>
      <c r="O605" s="21">
        <v>0.15</v>
      </c>
      <c r="P605" s="149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7">
        <v>1</v>
      </c>
    </row>
    <row r="606" spans="1:65">
      <c r="A606" s="29"/>
      <c r="B606" s="19">
        <v>1</v>
      </c>
      <c r="C606" s="9">
        <v>2</v>
      </c>
      <c r="D606" s="11">
        <v>0.12</v>
      </c>
      <c r="E606" s="11">
        <v>0.11468826090622763</v>
      </c>
      <c r="F606" s="144">
        <v>0.1</v>
      </c>
      <c r="G606" s="144">
        <v>0.68</v>
      </c>
      <c r="H606" s="11">
        <v>0.12</v>
      </c>
      <c r="I606" s="11">
        <v>0.13</v>
      </c>
      <c r="J606" s="11">
        <v>0.11</v>
      </c>
      <c r="K606" s="11">
        <v>0.1</v>
      </c>
      <c r="L606" s="11">
        <v>0.15</v>
      </c>
      <c r="M606" s="144" t="s">
        <v>96</v>
      </c>
      <c r="N606" s="144" t="s">
        <v>96</v>
      </c>
      <c r="O606" s="11">
        <v>0.15</v>
      </c>
      <c r="P606" s="149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7">
        <v>29</v>
      </c>
    </row>
    <row r="607" spans="1:65">
      <c r="A607" s="29"/>
      <c r="B607" s="19">
        <v>1</v>
      </c>
      <c r="C607" s="9">
        <v>3</v>
      </c>
      <c r="D607" s="11">
        <v>0.12</v>
      </c>
      <c r="E607" s="11">
        <v>0.11413069395801853</v>
      </c>
      <c r="F607" s="144">
        <v>0.1</v>
      </c>
      <c r="G607" s="144">
        <v>0.65</v>
      </c>
      <c r="H607" s="11">
        <v>0.11</v>
      </c>
      <c r="I607" s="11">
        <v>0.13</v>
      </c>
      <c r="J607" s="11">
        <v>0.11</v>
      </c>
      <c r="K607" s="11">
        <v>0.11</v>
      </c>
      <c r="L607" s="11">
        <v>0.18</v>
      </c>
      <c r="M607" s="144" t="s">
        <v>96</v>
      </c>
      <c r="N607" s="144" t="s">
        <v>96</v>
      </c>
      <c r="O607" s="11">
        <v>0.17</v>
      </c>
      <c r="P607" s="149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7">
        <v>16</v>
      </c>
    </row>
    <row r="608" spans="1:65">
      <c r="A608" s="29"/>
      <c r="B608" s="19">
        <v>1</v>
      </c>
      <c r="C608" s="9">
        <v>4</v>
      </c>
      <c r="D608" s="11">
        <v>0.12</v>
      </c>
      <c r="E608" s="11">
        <v>0.11221192181614573</v>
      </c>
      <c r="F608" s="144">
        <v>0.1</v>
      </c>
      <c r="G608" s="144">
        <v>0.68</v>
      </c>
      <c r="H608" s="11">
        <v>0.12</v>
      </c>
      <c r="I608" s="11">
        <v>0.13</v>
      </c>
      <c r="J608" s="11">
        <v>0.1</v>
      </c>
      <c r="K608" s="11">
        <v>0.11</v>
      </c>
      <c r="L608" s="11">
        <v>0.15</v>
      </c>
      <c r="M608" s="144" t="s">
        <v>96</v>
      </c>
      <c r="N608" s="144" t="s">
        <v>96</v>
      </c>
      <c r="O608" s="11">
        <v>0.18</v>
      </c>
      <c r="P608" s="149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7">
        <v>0.12677722720091594</v>
      </c>
    </row>
    <row r="609" spans="1:65">
      <c r="A609" s="29"/>
      <c r="B609" s="19">
        <v>1</v>
      </c>
      <c r="C609" s="9">
        <v>5</v>
      </c>
      <c r="D609" s="11">
        <v>0.13</v>
      </c>
      <c r="E609" s="11">
        <v>0.12679274212469871</v>
      </c>
      <c r="F609" s="144">
        <v>0.1</v>
      </c>
      <c r="G609" s="144">
        <v>0.65</v>
      </c>
      <c r="H609" s="11">
        <v>0.11</v>
      </c>
      <c r="I609" s="11">
        <v>0.12</v>
      </c>
      <c r="J609" s="11">
        <v>0.1</v>
      </c>
      <c r="K609" s="11">
        <v>0.1</v>
      </c>
      <c r="L609" s="145">
        <v>0.25</v>
      </c>
      <c r="M609" s="144" t="s">
        <v>96</v>
      </c>
      <c r="N609" s="144" t="s">
        <v>96</v>
      </c>
      <c r="O609" s="145">
        <v>0.22</v>
      </c>
      <c r="P609" s="149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7">
        <v>101</v>
      </c>
    </row>
    <row r="610" spans="1:65">
      <c r="A610" s="29"/>
      <c r="B610" s="19">
        <v>1</v>
      </c>
      <c r="C610" s="9">
        <v>6</v>
      </c>
      <c r="D610" s="11">
        <v>0.12</v>
      </c>
      <c r="E610" s="11">
        <v>0.1214497929235865</v>
      </c>
      <c r="F610" s="144">
        <v>0.1</v>
      </c>
      <c r="G610" s="144">
        <v>0.65</v>
      </c>
      <c r="H610" s="11">
        <v>0.12</v>
      </c>
      <c r="I610" s="11">
        <v>0.14000000000000001</v>
      </c>
      <c r="J610" s="11">
        <v>0.11</v>
      </c>
      <c r="K610" s="11">
        <v>0.1</v>
      </c>
      <c r="L610" s="11">
        <v>0.15</v>
      </c>
      <c r="M610" s="144" t="s">
        <v>96</v>
      </c>
      <c r="N610" s="144" t="s">
        <v>96</v>
      </c>
      <c r="O610" s="11">
        <v>0.17</v>
      </c>
      <c r="P610" s="149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5"/>
    </row>
    <row r="611" spans="1:65">
      <c r="A611" s="29"/>
      <c r="B611" s="20" t="s">
        <v>260</v>
      </c>
      <c r="C611" s="12"/>
      <c r="D611" s="22">
        <v>0.12166666666666666</v>
      </c>
      <c r="E611" s="22">
        <v>0.11788448427399427</v>
      </c>
      <c r="F611" s="22">
        <v>9.9999999999999992E-2</v>
      </c>
      <c r="G611" s="22">
        <v>0.66</v>
      </c>
      <c r="H611" s="22">
        <v>0.11666666666666665</v>
      </c>
      <c r="I611" s="22">
        <v>0.13</v>
      </c>
      <c r="J611" s="22">
        <v>0.10666666666666667</v>
      </c>
      <c r="K611" s="22">
        <v>0.10333333333333333</v>
      </c>
      <c r="L611" s="22">
        <v>0.17</v>
      </c>
      <c r="M611" s="22" t="s">
        <v>687</v>
      </c>
      <c r="N611" s="22" t="s">
        <v>687</v>
      </c>
      <c r="O611" s="22">
        <v>0.17333333333333331</v>
      </c>
      <c r="P611" s="149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5"/>
    </row>
    <row r="612" spans="1:65">
      <c r="A612" s="29"/>
      <c r="B612" s="3" t="s">
        <v>261</v>
      </c>
      <c r="C612" s="28"/>
      <c r="D612" s="11">
        <v>0.12</v>
      </c>
      <c r="E612" s="11">
        <v>0.11636087741075807</v>
      </c>
      <c r="F612" s="11">
        <v>0.1</v>
      </c>
      <c r="G612" s="11">
        <v>0.65</v>
      </c>
      <c r="H612" s="11">
        <v>0.12</v>
      </c>
      <c r="I612" s="11">
        <v>0.13</v>
      </c>
      <c r="J612" s="11">
        <v>0.11</v>
      </c>
      <c r="K612" s="11">
        <v>0.1</v>
      </c>
      <c r="L612" s="11">
        <v>0.15</v>
      </c>
      <c r="M612" s="11" t="s">
        <v>687</v>
      </c>
      <c r="N612" s="11" t="s">
        <v>687</v>
      </c>
      <c r="O612" s="11">
        <v>0.17</v>
      </c>
      <c r="P612" s="149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5"/>
    </row>
    <row r="613" spans="1:65">
      <c r="A613" s="29"/>
      <c r="B613" s="3" t="s">
        <v>262</v>
      </c>
      <c r="C613" s="28"/>
      <c r="D613" s="23">
        <v>4.0824829046386332E-3</v>
      </c>
      <c r="E613" s="23">
        <v>5.451154702736963E-3</v>
      </c>
      <c r="F613" s="23">
        <v>1.5202354861220293E-17</v>
      </c>
      <c r="G613" s="23">
        <v>1.5491933384829683E-2</v>
      </c>
      <c r="H613" s="23">
        <v>5.1639777949432199E-3</v>
      </c>
      <c r="I613" s="23">
        <v>6.324555320336764E-3</v>
      </c>
      <c r="J613" s="23">
        <v>5.1639777949432199E-3</v>
      </c>
      <c r="K613" s="23">
        <v>5.1639777949432199E-3</v>
      </c>
      <c r="L613" s="23">
        <v>4.1472882706655431E-2</v>
      </c>
      <c r="M613" s="23" t="s">
        <v>687</v>
      </c>
      <c r="N613" s="23" t="s">
        <v>687</v>
      </c>
      <c r="O613" s="23">
        <v>2.5819888974716411E-2</v>
      </c>
      <c r="P613" s="149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29"/>
      <c r="B614" s="3" t="s">
        <v>86</v>
      </c>
      <c r="C614" s="28"/>
      <c r="D614" s="13">
        <v>3.3554654010728498E-2</v>
      </c>
      <c r="E614" s="13">
        <v>4.6241494258625747E-2</v>
      </c>
      <c r="F614" s="13">
        <v>1.5202354861220294E-16</v>
      </c>
      <c r="G614" s="13">
        <v>2.3472626340651035E-2</v>
      </c>
      <c r="H614" s="13">
        <v>4.4262666813799034E-2</v>
      </c>
      <c r="I614" s="13">
        <v>4.8650425541052027E-2</v>
      </c>
      <c r="J614" s="13">
        <v>4.8412291827592685E-2</v>
      </c>
      <c r="K614" s="13">
        <v>4.9973978660740839E-2</v>
      </c>
      <c r="L614" s="13">
        <v>0.24395813356856133</v>
      </c>
      <c r="M614" s="13" t="s">
        <v>687</v>
      </c>
      <c r="N614" s="13" t="s">
        <v>687</v>
      </c>
      <c r="O614" s="13">
        <v>0.14896089793105624</v>
      </c>
      <c r="P614" s="149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29"/>
      <c r="B615" s="3" t="s">
        <v>263</v>
      </c>
      <c r="C615" s="28"/>
      <c r="D615" s="13">
        <v>-4.0311344924353731E-2</v>
      </c>
      <c r="E615" s="13">
        <v>-7.0144639721678836E-2</v>
      </c>
      <c r="F615" s="13">
        <v>-0.211214804047414</v>
      </c>
      <c r="G615" s="13">
        <v>4.2059822932870681</v>
      </c>
      <c r="H615" s="13">
        <v>-7.9750604721983032E-2</v>
      </c>
      <c r="I615" s="13">
        <v>2.5420754738361806E-2</v>
      </c>
      <c r="J615" s="13">
        <v>-0.15862912431724152</v>
      </c>
      <c r="K615" s="13">
        <v>-0.18492196418232776</v>
      </c>
      <c r="L615" s="13">
        <v>0.34093483311939643</v>
      </c>
      <c r="M615" s="13" t="s">
        <v>687</v>
      </c>
      <c r="N615" s="13" t="s">
        <v>687</v>
      </c>
      <c r="O615" s="13">
        <v>0.36722767298448233</v>
      </c>
      <c r="P615" s="149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A616" s="29"/>
      <c r="B616" s="45" t="s">
        <v>264</v>
      </c>
      <c r="C616" s="46"/>
      <c r="D616" s="44">
        <v>0.18</v>
      </c>
      <c r="E616" s="44">
        <v>0</v>
      </c>
      <c r="F616" s="44" t="s">
        <v>265</v>
      </c>
      <c r="G616" s="44">
        <v>25.12</v>
      </c>
      <c r="H616" s="44">
        <v>0.06</v>
      </c>
      <c r="I616" s="44">
        <v>0.56000000000000005</v>
      </c>
      <c r="J616" s="44">
        <v>0.52</v>
      </c>
      <c r="K616" s="44">
        <v>0.67</v>
      </c>
      <c r="L616" s="44">
        <v>2.42</v>
      </c>
      <c r="M616" s="44">
        <v>0.83</v>
      </c>
      <c r="N616" s="44">
        <v>0.83</v>
      </c>
      <c r="O616" s="44">
        <v>2.57</v>
      </c>
      <c r="P616" s="149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5"/>
    </row>
    <row r="617" spans="1:65">
      <c r="B617" s="30" t="s">
        <v>324</v>
      </c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BM617" s="55"/>
    </row>
    <row r="618" spans="1:65">
      <c r="BM618" s="55"/>
    </row>
    <row r="619" spans="1:65" ht="15">
      <c r="B619" s="8" t="s">
        <v>580</v>
      </c>
      <c r="BM619" s="27" t="s">
        <v>316</v>
      </c>
    </row>
    <row r="620" spans="1:65" ht="15">
      <c r="A620" s="24" t="s">
        <v>31</v>
      </c>
      <c r="B620" s="18" t="s">
        <v>110</v>
      </c>
      <c r="C620" s="15" t="s">
        <v>111</v>
      </c>
      <c r="D620" s="16" t="s">
        <v>229</v>
      </c>
      <c r="E620" s="17" t="s">
        <v>229</v>
      </c>
      <c r="F620" s="17" t="s">
        <v>229</v>
      </c>
      <c r="G620" s="17" t="s">
        <v>229</v>
      </c>
      <c r="H620" s="17" t="s">
        <v>229</v>
      </c>
      <c r="I620" s="149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7">
        <v>1</v>
      </c>
    </row>
    <row r="621" spans="1:65">
      <c r="A621" s="29"/>
      <c r="B621" s="19" t="s">
        <v>230</v>
      </c>
      <c r="C621" s="9" t="s">
        <v>230</v>
      </c>
      <c r="D621" s="147" t="s">
        <v>233</v>
      </c>
      <c r="E621" s="148" t="s">
        <v>234</v>
      </c>
      <c r="F621" s="148" t="s">
        <v>236</v>
      </c>
      <c r="G621" s="148" t="s">
        <v>238</v>
      </c>
      <c r="H621" s="148" t="s">
        <v>254</v>
      </c>
      <c r="I621" s="149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7" t="s">
        <v>3</v>
      </c>
    </row>
    <row r="622" spans="1:65">
      <c r="A622" s="29"/>
      <c r="B622" s="19"/>
      <c r="C622" s="9"/>
      <c r="D622" s="10" t="s">
        <v>287</v>
      </c>
      <c r="E622" s="11" t="s">
        <v>287</v>
      </c>
      <c r="F622" s="11" t="s">
        <v>287</v>
      </c>
      <c r="G622" s="11" t="s">
        <v>317</v>
      </c>
      <c r="H622" s="11" t="s">
        <v>287</v>
      </c>
      <c r="I622" s="149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7">
        <v>1</v>
      </c>
    </row>
    <row r="623" spans="1:65">
      <c r="A623" s="29"/>
      <c r="B623" s="19"/>
      <c r="C623" s="9"/>
      <c r="D623" s="25" t="s">
        <v>318</v>
      </c>
      <c r="E623" s="25" t="s">
        <v>319</v>
      </c>
      <c r="F623" s="25" t="s">
        <v>320</v>
      </c>
      <c r="G623" s="25" t="s">
        <v>320</v>
      </c>
      <c r="H623" s="25" t="s">
        <v>259</v>
      </c>
      <c r="I623" s="149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7">
        <v>1</v>
      </c>
    </row>
    <row r="624" spans="1:65">
      <c r="A624" s="29"/>
      <c r="B624" s="18">
        <v>1</v>
      </c>
      <c r="C624" s="14">
        <v>1</v>
      </c>
      <c r="D624" s="220">
        <v>20.568000000000001</v>
      </c>
      <c r="E624" s="220">
        <v>19.625069097140035</v>
      </c>
      <c r="F624" s="227">
        <v>35.5608</v>
      </c>
      <c r="G624" s="220">
        <v>23.1</v>
      </c>
      <c r="H624" s="220">
        <v>21.6</v>
      </c>
      <c r="I624" s="221"/>
      <c r="J624" s="222"/>
      <c r="K624" s="222"/>
      <c r="L624" s="222"/>
      <c r="M624" s="222"/>
      <c r="N624" s="222"/>
      <c r="O624" s="222"/>
      <c r="P624" s="222"/>
      <c r="Q624" s="222"/>
      <c r="R624" s="222"/>
      <c r="S624" s="222"/>
      <c r="T624" s="222"/>
      <c r="U624" s="222"/>
      <c r="V624" s="222"/>
      <c r="W624" s="222"/>
      <c r="X624" s="222"/>
      <c r="Y624" s="222"/>
      <c r="Z624" s="222"/>
      <c r="AA624" s="222"/>
      <c r="AB624" s="222"/>
      <c r="AC624" s="222"/>
      <c r="AD624" s="222"/>
      <c r="AE624" s="222"/>
      <c r="AF624" s="222"/>
      <c r="AG624" s="222"/>
      <c r="AH624" s="222"/>
      <c r="AI624" s="222"/>
      <c r="AJ624" s="222"/>
      <c r="AK624" s="222"/>
      <c r="AL624" s="222"/>
      <c r="AM624" s="222"/>
      <c r="AN624" s="222"/>
      <c r="AO624" s="222"/>
      <c r="AP624" s="222"/>
      <c r="AQ624" s="222"/>
      <c r="AR624" s="222"/>
      <c r="AS624" s="222"/>
      <c r="AT624" s="222"/>
      <c r="AU624" s="222"/>
      <c r="AV624" s="222"/>
      <c r="AW624" s="222"/>
      <c r="AX624" s="222"/>
      <c r="AY624" s="222"/>
      <c r="AZ624" s="222"/>
      <c r="BA624" s="222"/>
      <c r="BB624" s="222"/>
      <c r="BC624" s="222"/>
      <c r="BD624" s="222"/>
      <c r="BE624" s="222"/>
      <c r="BF624" s="222"/>
      <c r="BG624" s="222"/>
      <c r="BH624" s="222"/>
      <c r="BI624" s="222"/>
      <c r="BJ624" s="222"/>
      <c r="BK624" s="222"/>
      <c r="BL624" s="222"/>
      <c r="BM624" s="223">
        <v>1</v>
      </c>
    </row>
    <row r="625" spans="1:65">
      <c r="A625" s="29"/>
      <c r="B625" s="19">
        <v>1</v>
      </c>
      <c r="C625" s="9">
        <v>2</v>
      </c>
      <c r="D625" s="224">
        <v>19.727</v>
      </c>
      <c r="E625" s="224">
        <v>20.270418982685364</v>
      </c>
      <c r="F625" s="229">
        <v>35.630400000000002</v>
      </c>
      <c r="G625" s="224">
        <v>23.2</v>
      </c>
      <c r="H625" s="224">
        <v>22.900000000000002</v>
      </c>
      <c r="I625" s="221"/>
      <c r="J625" s="222"/>
      <c r="K625" s="222"/>
      <c r="L625" s="222"/>
      <c r="M625" s="222"/>
      <c r="N625" s="222"/>
      <c r="O625" s="222"/>
      <c r="P625" s="222"/>
      <c r="Q625" s="222"/>
      <c r="R625" s="222"/>
      <c r="S625" s="222"/>
      <c r="T625" s="222"/>
      <c r="U625" s="222"/>
      <c r="V625" s="222"/>
      <c r="W625" s="222"/>
      <c r="X625" s="222"/>
      <c r="Y625" s="222"/>
      <c r="Z625" s="222"/>
      <c r="AA625" s="222"/>
      <c r="AB625" s="222"/>
      <c r="AC625" s="222"/>
      <c r="AD625" s="222"/>
      <c r="AE625" s="222"/>
      <c r="AF625" s="222"/>
      <c r="AG625" s="222"/>
      <c r="AH625" s="222"/>
      <c r="AI625" s="222"/>
      <c r="AJ625" s="222"/>
      <c r="AK625" s="222"/>
      <c r="AL625" s="222"/>
      <c r="AM625" s="222"/>
      <c r="AN625" s="222"/>
      <c r="AO625" s="222"/>
      <c r="AP625" s="222"/>
      <c r="AQ625" s="222"/>
      <c r="AR625" s="222"/>
      <c r="AS625" s="222"/>
      <c r="AT625" s="222"/>
      <c r="AU625" s="222"/>
      <c r="AV625" s="222"/>
      <c r="AW625" s="222"/>
      <c r="AX625" s="222"/>
      <c r="AY625" s="222"/>
      <c r="AZ625" s="222"/>
      <c r="BA625" s="222"/>
      <c r="BB625" s="222"/>
      <c r="BC625" s="222"/>
      <c r="BD625" s="222"/>
      <c r="BE625" s="222"/>
      <c r="BF625" s="222"/>
      <c r="BG625" s="222"/>
      <c r="BH625" s="222"/>
      <c r="BI625" s="222"/>
      <c r="BJ625" s="222"/>
      <c r="BK625" s="222"/>
      <c r="BL625" s="222"/>
      <c r="BM625" s="223">
        <v>6</v>
      </c>
    </row>
    <row r="626" spans="1:65">
      <c r="A626" s="29"/>
      <c r="B626" s="19">
        <v>1</v>
      </c>
      <c r="C626" s="9">
        <v>3</v>
      </c>
      <c r="D626" s="224">
        <v>20.341999999999999</v>
      </c>
      <c r="E626" s="224">
        <v>20.111272755909933</v>
      </c>
      <c r="F626" s="229">
        <v>35.617599999999996</v>
      </c>
      <c r="G626" s="224">
        <v>23.2</v>
      </c>
      <c r="H626" s="224">
        <v>21.3</v>
      </c>
      <c r="I626" s="221"/>
      <c r="J626" s="222"/>
      <c r="K626" s="222"/>
      <c r="L626" s="222"/>
      <c r="M626" s="222"/>
      <c r="N626" s="222"/>
      <c r="O626" s="222"/>
      <c r="P626" s="222"/>
      <c r="Q626" s="222"/>
      <c r="R626" s="222"/>
      <c r="S626" s="222"/>
      <c r="T626" s="222"/>
      <c r="U626" s="222"/>
      <c r="V626" s="222"/>
      <c r="W626" s="222"/>
      <c r="X626" s="222"/>
      <c r="Y626" s="222"/>
      <c r="Z626" s="222"/>
      <c r="AA626" s="222"/>
      <c r="AB626" s="222"/>
      <c r="AC626" s="222"/>
      <c r="AD626" s="222"/>
      <c r="AE626" s="222"/>
      <c r="AF626" s="222"/>
      <c r="AG626" s="222"/>
      <c r="AH626" s="222"/>
      <c r="AI626" s="222"/>
      <c r="AJ626" s="222"/>
      <c r="AK626" s="222"/>
      <c r="AL626" s="222"/>
      <c r="AM626" s="222"/>
      <c r="AN626" s="222"/>
      <c r="AO626" s="222"/>
      <c r="AP626" s="222"/>
      <c r="AQ626" s="222"/>
      <c r="AR626" s="222"/>
      <c r="AS626" s="222"/>
      <c r="AT626" s="222"/>
      <c r="AU626" s="222"/>
      <c r="AV626" s="222"/>
      <c r="AW626" s="222"/>
      <c r="AX626" s="222"/>
      <c r="AY626" s="222"/>
      <c r="AZ626" s="222"/>
      <c r="BA626" s="222"/>
      <c r="BB626" s="222"/>
      <c r="BC626" s="222"/>
      <c r="BD626" s="222"/>
      <c r="BE626" s="222"/>
      <c r="BF626" s="222"/>
      <c r="BG626" s="222"/>
      <c r="BH626" s="222"/>
      <c r="BI626" s="222"/>
      <c r="BJ626" s="222"/>
      <c r="BK626" s="222"/>
      <c r="BL626" s="222"/>
      <c r="BM626" s="223">
        <v>16</v>
      </c>
    </row>
    <row r="627" spans="1:65">
      <c r="A627" s="29"/>
      <c r="B627" s="19">
        <v>1</v>
      </c>
      <c r="C627" s="9">
        <v>4</v>
      </c>
      <c r="D627" s="224">
        <v>19.821000000000002</v>
      </c>
      <c r="E627" s="224">
        <v>20.046011614328457</v>
      </c>
      <c r="F627" s="229">
        <v>35.682400000000001</v>
      </c>
      <c r="G627" s="224">
        <v>23.1</v>
      </c>
      <c r="H627" s="224">
        <v>22.6</v>
      </c>
      <c r="I627" s="221"/>
      <c r="J627" s="222"/>
      <c r="K627" s="222"/>
      <c r="L627" s="222"/>
      <c r="M627" s="222"/>
      <c r="N627" s="222"/>
      <c r="O627" s="222"/>
      <c r="P627" s="222"/>
      <c r="Q627" s="222"/>
      <c r="R627" s="222"/>
      <c r="S627" s="222"/>
      <c r="T627" s="222"/>
      <c r="U627" s="222"/>
      <c r="V627" s="222"/>
      <c r="W627" s="222"/>
      <c r="X627" s="222"/>
      <c r="Y627" s="222"/>
      <c r="Z627" s="222"/>
      <c r="AA627" s="222"/>
      <c r="AB627" s="222"/>
      <c r="AC627" s="222"/>
      <c r="AD627" s="222"/>
      <c r="AE627" s="222"/>
      <c r="AF627" s="222"/>
      <c r="AG627" s="222"/>
      <c r="AH627" s="222"/>
      <c r="AI627" s="222"/>
      <c r="AJ627" s="222"/>
      <c r="AK627" s="222"/>
      <c r="AL627" s="222"/>
      <c r="AM627" s="222"/>
      <c r="AN627" s="222"/>
      <c r="AO627" s="222"/>
      <c r="AP627" s="222"/>
      <c r="AQ627" s="222"/>
      <c r="AR627" s="222"/>
      <c r="AS627" s="222"/>
      <c r="AT627" s="222"/>
      <c r="AU627" s="222"/>
      <c r="AV627" s="222"/>
      <c r="AW627" s="222"/>
      <c r="AX627" s="222"/>
      <c r="AY627" s="222"/>
      <c r="AZ627" s="222"/>
      <c r="BA627" s="222"/>
      <c r="BB627" s="222"/>
      <c r="BC627" s="222"/>
      <c r="BD627" s="222"/>
      <c r="BE627" s="222"/>
      <c r="BF627" s="222"/>
      <c r="BG627" s="222"/>
      <c r="BH627" s="222"/>
      <c r="BI627" s="222"/>
      <c r="BJ627" s="222"/>
      <c r="BK627" s="222"/>
      <c r="BL627" s="222"/>
      <c r="BM627" s="223">
        <v>21.405137623718201</v>
      </c>
    </row>
    <row r="628" spans="1:65">
      <c r="A628" s="29"/>
      <c r="B628" s="19">
        <v>1</v>
      </c>
      <c r="C628" s="9">
        <v>5</v>
      </c>
      <c r="D628" s="224">
        <v>20.582000000000001</v>
      </c>
      <c r="E628" s="224">
        <v>20.85498388148957</v>
      </c>
      <c r="F628" s="229">
        <v>35.577999999999996</v>
      </c>
      <c r="G628" s="224">
        <v>23.1</v>
      </c>
      <c r="H628" s="224">
        <v>22.3</v>
      </c>
      <c r="I628" s="221"/>
      <c r="J628" s="222"/>
      <c r="K628" s="222"/>
      <c r="L628" s="222"/>
      <c r="M628" s="222"/>
      <c r="N628" s="222"/>
      <c r="O628" s="222"/>
      <c r="P628" s="222"/>
      <c r="Q628" s="222"/>
      <c r="R628" s="222"/>
      <c r="S628" s="222"/>
      <c r="T628" s="222"/>
      <c r="U628" s="222"/>
      <c r="V628" s="222"/>
      <c r="W628" s="222"/>
      <c r="X628" s="222"/>
      <c r="Y628" s="222"/>
      <c r="Z628" s="222"/>
      <c r="AA628" s="222"/>
      <c r="AB628" s="222"/>
      <c r="AC628" s="222"/>
      <c r="AD628" s="222"/>
      <c r="AE628" s="222"/>
      <c r="AF628" s="222"/>
      <c r="AG628" s="222"/>
      <c r="AH628" s="222"/>
      <c r="AI628" s="222"/>
      <c r="AJ628" s="222"/>
      <c r="AK628" s="222"/>
      <c r="AL628" s="222"/>
      <c r="AM628" s="222"/>
      <c r="AN628" s="222"/>
      <c r="AO628" s="222"/>
      <c r="AP628" s="222"/>
      <c r="AQ628" s="222"/>
      <c r="AR628" s="222"/>
      <c r="AS628" s="222"/>
      <c r="AT628" s="222"/>
      <c r="AU628" s="222"/>
      <c r="AV628" s="222"/>
      <c r="AW628" s="222"/>
      <c r="AX628" s="222"/>
      <c r="AY628" s="222"/>
      <c r="AZ628" s="222"/>
      <c r="BA628" s="222"/>
      <c r="BB628" s="222"/>
      <c r="BC628" s="222"/>
      <c r="BD628" s="222"/>
      <c r="BE628" s="222"/>
      <c r="BF628" s="222"/>
      <c r="BG628" s="222"/>
      <c r="BH628" s="222"/>
      <c r="BI628" s="222"/>
      <c r="BJ628" s="222"/>
      <c r="BK628" s="222"/>
      <c r="BL628" s="222"/>
      <c r="BM628" s="223">
        <v>12</v>
      </c>
    </row>
    <row r="629" spans="1:65">
      <c r="A629" s="29"/>
      <c r="B629" s="19">
        <v>1</v>
      </c>
      <c r="C629" s="9">
        <v>6</v>
      </c>
      <c r="D629" s="224">
        <v>20.46</v>
      </c>
      <c r="E629" s="224">
        <v>20.015546637683869</v>
      </c>
      <c r="F629" s="229">
        <v>35.572000000000003</v>
      </c>
      <c r="G629" s="224">
        <v>22.3</v>
      </c>
      <c r="H629" s="224">
        <v>22.6</v>
      </c>
      <c r="I629" s="221"/>
      <c r="J629" s="222"/>
      <c r="K629" s="222"/>
      <c r="L629" s="222"/>
      <c r="M629" s="222"/>
      <c r="N629" s="222"/>
      <c r="O629" s="222"/>
      <c r="P629" s="222"/>
      <c r="Q629" s="222"/>
      <c r="R629" s="222"/>
      <c r="S629" s="222"/>
      <c r="T629" s="222"/>
      <c r="U629" s="222"/>
      <c r="V629" s="222"/>
      <c r="W629" s="222"/>
      <c r="X629" s="222"/>
      <c r="Y629" s="222"/>
      <c r="Z629" s="222"/>
      <c r="AA629" s="222"/>
      <c r="AB629" s="222"/>
      <c r="AC629" s="222"/>
      <c r="AD629" s="222"/>
      <c r="AE629" s="222"/>
      <c r="AF629" s="222"/>
      <c r="AG629" s="222"/>
      <c r="AH629" s="222"/>
      <c r="AI629" s="222"/>
      <c r="AJ629" s="222"/>
      <c r="AK629" s="222"/>
      <c r="AL629" s="222"/>
      <c r="AM629" s="222"/>
      <c r="AN629" s="222"/>
      <c r="AO629" s="222"/>
      <c r="AP629" s="222"/>
      <c r="AQ629" s="222"/>
      <c r="AR629" s="222"/>
      <c r="AS629" s="222"/>
      <c r="AT629" s="222"/>
      <c r="AU629" s="222"/>
      <c r="AV629" s="222"/>
      <c r="AW629" s="222"/>
      <c r="AX629" s="222"/>
      <c r="AY629" s="222"/>
      <c r="AZ629" s="222"/>
      <c r="BA629" s="222"/>
      <c r="BB629" s="222"/>
      <c r="BC629" s="222"/>
      <c r="BD629" s="222"/>
      <c r="BE629" s="222"/>
      <c r="BF629" s="222"/>
      <c r="BG629" s="222"/>
      <c r="BH629" s="222"/>
      <c r="BI629" s="222"/>
      <c r="BJ629" s="222"/>
      <c r="BK629" s="222"/>
      <c r="BL629" s="222"/>
      <c r="BM629" s="225"/>
    </row>
    <row r="630" spans="1:65">
      <c r="A630" s="29"/>
      <c r="B630" s="20" t="s">
        <v>260</v>
      </c>
      <c r="C630" s="12"/>
      <c r="D630" s="226">
        <v>20.25</v>
      </c>
      <c r="E630" s="226">
        <v>20.153883828206208</v>
      </c>
      <c r="F630" s="226">
        <v>35.606866666666669</v>
      </c>
      <c r="G630" s="226">
        <v>23</v>
      </c>
      <c r="H630" s="226">
        <v>22.216666666666669</v>
      </c>
      <c r="I630" s="221"/>
      <c r="J630" s="222"/>
      <c r="K630" s="222"/>
      <c r="L630" s="222"/>
      <c r="M630" s="222"/>
      <c r="N630" s="222"/>
      <c r="O630" s="222"/>
      <c r="P630" s="222"/>
      <c r="Q630" s="222"/>
      <c r="R630" s="222"/>
      <c r="S630" s="222"/>
      <c r="T630" s="222"/>
      <c r="U630" s="222"/>
      <c r="V630" s="222"/>
      <c r="W630" s="222"/>
      <c r="X630" s="222"/>
      <c r="Y630" s="222"/>
      <c r="Z630" s="222"/>
      <c r="AA630" s="222"/>
      <c r="AB630" s="222"/>
      <c r="AC630" s="222"/>
      <c r="AD630" s="222"/>
      <c r="AE630" s="222"/>
      <c r="AF630" s="222"/>
      <c r="AG630" s="222"/>
      <c r="AH630" s="222"/>
      <c r="AI630" s="222"/>
      <c r="AJ630" s="222"/>
      <c r="AK630" s="222"/>
      <c r="AL630" s="222"/>
      <c r="AM630" s="222"/>
      <c r="AN630" s="222"/>
      <c r="AO630" s="222"/>
      <c r="AP630" s="222"/>
      <c r="AQ630" s="222"/>
      <c r="AR630" s="222"/>
      <c r="AS630" s="222"/>
      <c r="AT630" s="222"/>
      <c r="AU630" s="222"/>
      <c r="AV630" s="222"/>
      <c r="AW630" s="222"/>
      <c r="AX630" s="222"/>
      <c r="AY630" s="222"/>
      <c r="AZ630" s="222"/>
      <c r="BA630" s="222"/>
      <c r="BB630" s="222"/>
      <c r="BC630" s="222"/>
      <c r="BD630" s="222"/>
      <c r="BE630" s="222"/>
      <c r="BF630" s="222"/>
      <c r="BG630" s="222"/>
      <c r="BH630" s="222"/>
      <c r="BI630" s="222"/>
      <c r="BJ630" s="222"/>
      <c r="BK630" s="222"/>
      <c r="BL630" s="222"/>
      <c r="BM630" s="225"/>
    </row>
    <row r="631" spans="1:65">
      <c r="A631" s="29"/>
      <c r="B631" s="3" t="s">
        <v>261</v>
      </c>
      <c r="C631" s="28"/>
      <c r="D631" s="224">
        <v>20.401</v>
      </c>
      <c r="E631" s="224">
        <v>20.078642185119193</v>
      </c>
      <c r="F631" s="224">
        <v>35.597799999999992</v>
      </c>
      <c r="G631" s="224">
        <v>23.1</v>
      </c>
      <c r="H631" s="224">
        <v>22.450000000000003</v>
      </c>
      <c r="I631" s="221"/>
      <c r="J631" s="222"/>
      <c r="K631" s="222"/>
      <c r="L631" s="222"/>
      <c r="M631" s="222"/>
      <c r="N631" s="222"/>
      <c r="O631" s="222"/>
      <c r="P631" s="222"/>
      <c r="Q631" s="222"/>
      <c r="R631" s="222"/>
      <c r="S631" s="222"/>
      <c r="T631" s="222"/>
      <c r="U631" s="222"/>
      <c r="V631" s="222"/>
      <c r="W631" s="222"/>
      <c r="X631" s="222"/>
      <c r="Y631" s="222"/>
      <c r="Z631" s="222"/>
      <c r="AA631" s="222"/>
      <c r="AB631" s="222"/>
      <c r="AC631" s="222"/>
      <c r="AD631" s="222"/>
      <c r="AE631" s="222"/>
      <c r="AF631" s="222"/>
      <c r="AG631" s="222"/>
      <c r="AH631" s="222"/>
      <c r="AI631" s="222"/>
      <c r="AJ631" s="222"/>
      <c r="AK631" s="222"/>
      <c r="AL631" s="222"/>
      <c r="AM631" s="222"/>
      <c r="AN631" s="222"/>
      <c r="AO631" s="222"/>
      <c r="AP631" s="222"/>
      <c r="AQ631" s="222"/>
      <c r="AR631" s="222"/>
      <c r="AS631" s="222"/>
      <c r="AT631" s="222"/>
      <c r="AU631" s="222"/>
      <c r="AV631" s="222"/>
      <c r="AW631" s="222"/>
      <c r="AX631" s="222"/>
      <c r="AY631" s="222"/>
      <c r="AZ631" s="222"/>
      <c r="BA631" s="222"/>
      <c r="BB631" s="222"/>
      <c r="BC631" s="222"/>
      <c r="BD631" s="222"/>
      <c r="BE631" s="222"/>
      <c r="BF631" s="222"/>
      <c r="BG631" s="222"/>
      <c r="BH631" s="222"/>
      <c r="BI631" s="222"/>
      <c r="BJ631" s="222"/>
      <c r="BK631" s="222"/>
      <c r="BL631" s="222"/>
      <c r="BM631" s="225"/>
    </row>
    <row r="632" spans="1:65">
      <c r="A632" s="29"/>
      <c r="B632" s="3" t="s">
        <v>262</v>
      </c>
      <c r="C632" s="28"/>
      <c r="D632" s="224">
        <v>0.37986365975175879</v>
      </c>
      <c r="E632" s="224">
        <v>0.40431572886217093</v>
      </c>
      <c r="F632" s="224">
        <v>4.5924750044684014E-2</v>
      </c>
      <c r="G632" s="224">
        <v>0.34641016151377524</v>
      </c>
      <c r="H632" s="224">
        <v>0.63060817205826558</v>
      </c>
      <c r="I632" s="221"/>
      <c r="J632" s="222"/>
      <c r="K632" s="222"/>
      <c r="L632" s="222"/>
      <c r="M632" s="222"/>
      <c r="N632" s="222"/>
      <c r="O632" s="222"/>
      <c r="P632" s="222"/>
      <c r="Q632" s="222"/>
      <c r="R632" s="222"/>
      <c r="S632" s="222"/>
      <c r="T632" s="222"/>
      <c r="U632" s="222"/>
      <c r="V632" s="222"/>
      <c r="W632" s="222"/>
      <c r="X632" s="222"/>
      <c r="Y632" s="222"/>
      <c r="Z632" s="222"/>
      <c r="AA632" s="222"/>
      <c r="AB632" s="222"/>
      <c r="AC632" s="222"/>
      <c r="AD632" s="222"/>
      <c r="AE632" s="222"/>
      <c r="AF632" s="222"/>
      <c r="AG632" s="222"/>
      <c r="AH632" s="222"/>
      <c r="AI632" s="222"/>
      <c r="AJ632" s="222"/>
      <c r="AK632" s="222"/>
      <c r="AL632" s="222"/>
      <c r="AM632" s="222"/>
      <c r="AN632" s="222"/>
      <c r="AO632" s="222"/>
      <c r="AP632" s="222"/>
      <c r="AQ632" s="222"/>
      <c r="AR632" s="222"/>
      <c r="AS632" s="222"/>
      <c r="AT632" s="222"/>
      <c r="AU632" s="222"/>
      <c r="AV632" s="222"/>
      <c r="AW632" s="222"/>
      <c r="AX632" s="222"/>
      <c r="AY632" s="222"/>
      <c r="AZ632" s="222"/>
      <c r="BA632" s="222"/>
      <c r="BB632" s="222"/>
      <c r="BC632" s="222"/>
      <c r="BD632" s="222"/>
      <c r="BE632" s="222"/>
      <c r="BF632" s="222"/>
      <c r="BG632" s="222"/>
      <c r="BH632" s="222"/>
      <c r="BI632" s="222"/>
      <c r="BJ632" s="222"/>
      <c r="BK632" s="222"/>
      <c r="BL632" s="222"/>
      <c r="BM632" s="225"/>
    </row>
    <row r="633" spans="1:65">
      <c r="A633" s="29"/>
      <c r="B633" s="3" t="s">
        <v>86</v>
      </c>
      <c r="C633" s="28"/>
      <c r="D633" s="13">
        <v>1.8758699247000434E-2</v>
      </c>
      <c r="E633" s="13">
        <v>2.0061429961023891E-2</v>
      </c>
      <c r="F633" s="13">
        <v>1.2897722923673153E-3</v>
      </c>
      <c r="G633" s="13">
        <v>1.5061311370164141E-2</v>
      </c>
      <c r="H633" s="13">
        <v>2.8384463858586596E-2</v>
      </c>
      <c r="I633" s="149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5"/>
    </row>
    <row r="634" spans="1:65">
      <c r="A634" s="29"/>
      <c r="B634" s="3" t="s">
        <v>263</v>
      </c>
      <c r="C634" s="28"/>
      <c r="D634" s="13">
        <v>-5.3965437832001473E-2</v>
      </c>
      <c r="E634" s="13">
        <v>-5.8455769708554817E-2</v>
      </c>
      <c r="F634" s="13">
        <v>0.66347291442836065</v>
      </c>
      <c r="G634" s="13">
        <v>7.4508391598220536E-2</v>
      </c>
      <c r="H634" s="13">
        <v>3.7912815942339195E-2</v>
      </c>
      <c r="I634" s="149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5"/>
    </row>
    <row r="635" spans="1:65">
      <c r="A635" s="29"/>
      <c r="B635" s="45" t="s">
        <v>264</v>
      </c>
      <c r="C635" s="46"/>
      <c r="D635" s="44">
        <v>0.67</v>
      </c>
      <c r="E635" s="44">
        <v>0.71</v>
      </c>
      <c r="F635" s="44">
        <v>4.59</v>
      </c>
      <c r="G635" s="44">
        <v>0.27</v>
      </c>
      <c r="H635" s="44">
        <v>0</v>
      </c>
      <c r="I635" s="149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5"/>
    </row>
    <row r="636" spans="1:65">
      <c r="B636" s="30"/>
      <c r="C636" s="20"/>
      <c r="D636" s="20"/>
      <c r="E636" s="20"/>
      <c r="F636" s="20"/>
      <c r="G636" s="20"/>
      <c r="H636" s="20"/>
      <c r="BM636" s="55"/>
    </row>
    <row r="637" spans="1:65" ht="15">
      <c r="B637" s="8" t="s">
        <v>581</v>
      </c>
      <c r="BM637" s="27" t="s">
        <v>66</v>
      </c>
    </row>
    <row r="638" spans="1:65" ht="15">
      <c r="A638" s="24" t="s">
        <v>34</v>
      </c>
      <c r="B638" s="18" t="s">
        <v>110</v>
      </c>
      <c r="C638" s="15" t="s">
        <v>111</v>
      </c>
      <c r="D638" s="16" t="s">
        <v>229</v>
      </c>
      <c r="E638" s="17" t="s">
        <v>229</v>
      </c>
      <c r="F638" s="17" t="s">
        <v>229</v>
      </c>
      <c r="G638" s="17" t="s">
        <v>229</v>
      </c>
      <c r="H638" s="17" t="s">
        <v>229</v>
      </c>
      <c r="I638" s="17" t="s">
        <v>229</v>
      </c>
      <c r="J638" s="17" t="s">
        <v>229</v>
      </c>
      <c r="K638" s="17" t="s">
        <v>229</v>
      </c>
      <c r="L638" s="17" t="s">
        <v>229</v>
      </c>
      <c r="M638" s="17" t="s">
        <v>229</v>
      </c>
      <c r="N638" s="17" t="s">
        <v>229</v>
      </c>
      <c r="O638" s="17" t="s">
        <v>229</v>
      </c>
      <c r="P638" s="17" t="s">
        <v>229</v>
      </c>
      <c r="Q638" s="17" t="s">
        <v>229</v>
      </c>
      <c r="R638" s="17" t="s">
        <v>229</v>
      </c>
      <c r="S638" s="17" t="s">
        <v>229</v>
      </c>
      <c r="T638" s="17" t="s">
        <v>229</v>
      </c>
      <c r="U638" s="17" t="s">
        <v>229</v>
      </c>
      <c r="V638" s="17" t="s">
        <v>229</v>
      </c>
      <c r="W638" s="17" t="s">
        <v>229</v>
      </c>
      <c r="X638" s="149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7">
        <v>1</v>
      </c>
    </row>
    <row r="639" spans="1:65">
      <c r="A639" s="29"/>
      <c r="B639" s="19" t="s">
        <v>230</v>
      </c>
      <c r="C639" s="9" t="s">
        <v>230</v>
      </c>
      <c r="D639" s="147" t="s">
        <v>233</v>
      </c>
      <c r="E639" s="148" t="s">
        <v>234</v>
      </c>
      <c r="F639" s="148" t="s">
        <v>235</v>
      </c>
      <c r="G639" s="148" t="s">
        <v>236</v>
      </c>
      <c r="H639" s="148" t="s">
        <v>238</v>
      </c>
      <c r="I639" s="148" t="s">
        <v>239</v>
      </c>
      <c r="J639" s="148" t="s">
        <v>240</v>
      </c>
      <c r="K639" s="148" t="s">
        <v>241</v>
      </c>
      <c r="L639" s="148" t="s">
        <v>242</v>
      </c>
      <c r="M639" s="148" t="s">
        <v>243</v>
      </c>
      <c r="N639" s="148" t="s">
        <v>244</v>
      </c>
      <c r="O639" s="148" t="s">
        <v>245</v>
      </c>
      <c r="P639" s="148" t="s">
        <v>247</v>
      </c>
      <c r="Q639" s="148" t="s">
        <v>248</v>
      </c>
      <c r="R639" s="148" t="s">
        <v>249</v>
      </c>
      <c r="S639" s="148" t="s">
        <v>250</v>
      </c>
      <c r="T639" s="148" t="s">
        <v>284</v>
      </c>
      <c r="U639" s="148" t="s">
        <v>253</v>
      </c>
      <c r="V639" s="148" t="s">
        <v>254</v>
      </c>
      <c r="W639" s="148" t="s">
        <v>299</v>
      </c>
      <c r="X639" s="149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7" t="s">
        <v>3</v>
      </c>
    </row>
    <row r="640" spans="1:65">
      <c r="A640" s="29"/>
      <c r="B640" s="19"/>
      <c r="C640" s="9"/>
      <c r="D640" s="10" t="s">
        <v>287</v>
      </c>
      <c r="E640" s="11" t="s">
        <v>287</v>
      </c>
      <c r="F640" s="11" t="s">
        <v>288</v>
      </c>
      <c r="G640" s="11" t="s">
        <v>288</v>
      </c>
      <c r="H640" s="11" t="s">
        <v>317</v>
      </c>
      <c r="I640" s="11" t="s">
        <v>287</v>
      </c>
      <c r="J640" s="11" t="s">
        <v>287</v>
      </c>
      <c r="K640" s="11" t="s">
        <v>287</v>
      </c>
      <c r="L640" s="11" t="s">
        <v>287</v>
      </c>
      <c r="M640" s="11" t="s">
        <v>287</v>
      </c>
      <c r="N640" s="11" t="s">
        <v>287</v>
      </c>
      <c r="O640" s="11" t="s">
        <v>317</v>
      </c>
      <c r="P640" s="11" t="s">
        <v>317</v>
      </c>
      <c r="Q640" s="11" t="s">
        <v>287</v>
      </c>
      <c r="R640" s="11" t="s">
        <v>287</v>
      </c>
      <c r="S640" s="11" t="s">
        <v>287</v>
      </c>
      <c r="T640" s="11" t="s">
        <v>317</v>
      </c>
      <c r="U640" s="11" t="s">
        <v>288</v>
      </c>
      <c r="V640" s="11" t="s">
        <v>288</v>
      </c>
      <c r="W640" s="11" t="s">
        <v>288</v>
      </c>
      <c r="X640" s="149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7">
        <v>1</v>
      </c>
    </row>
    <row r="641" spans="1:65">
      <c r="A641" s="29"/>
      <c r="B641" s="19"/>
      <c r="C641" s="9"/>
      <c r="D641" s="25" t="s">
        <v>318</v>
      </c>
      <c r="E641" s="25" t="s">
        <v>319</v>
      </c>
      <c r="F641" s="25" t="s">
        <v>319</v>
      </c>
      <c r="G641" s="25" t="s">
        <v>320</v>
      </c>
      <c r="H641" s="25" t="s">
        <v>320</v>
      </c>
      <c r="I641" s="25" t="s">
        <v>320</v>
      </c>
      <c r="J641" s="25" t="s">
        <v>320</v>
      </c>
      <c r="K641" s="25" t="s">
        <v>320</v>
      </c>
      <c r="L641" s="25" t="s">
        <v>320</v>
      </c>
      <c r="M641" s="25" t="s">
        <v>320</v>
      </c>
      <c r="N641" s="25" t="s">
        <v>320</v>
      </c>
      <c r="O641" s="25" t="s">
        <v>318</v>
      </c>
      <c r="P641" s="25" t="s">
        <v>318</v>
      </c>
      <c r="Q641" s="25" t="s">
        <v>320</v>
      </c>
      <c r="R641" s="25" t="s">
        <v>318</v>
      </c>
      <c r="S641" s="25" t="s">
        <v>290</v>
      </c>
      <c r="T641" s="25" t="s">
        <v>321</v>
      </c>
      <c r="U641" s="25" t="s">
        <v>318</v>
      </c>
      <c r="V641" s="25" t="s">
        <v>259</v>
      </c>
      <c r="W641" s="25" t="s">
        <v>320</v>
      </c>
      <c r="X641" s="149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7">
        <v>2</v>
      </c>
    </row>
    <row r="642" spans="1:65">
      <c r="A642" s="29"/>
      <c r="B642" s="18">
        <v>1</v>
      </c>
      <c r="C642" s="14">
        <v>1</v>
      </c>
      <c r="D642" s="220">
        <v>37</v>
      </c>
      <c r="E642" s="220">
        <v>36.015165323344867</v>
      </c>
      <c r="F642" s="220">
        <v>38.087000000000003</v>
      </c>
      <c r="G642" s="220">
        <v>37.450000000000003</v>
      </c>
      <c r="H642" s="220">
        <v>39.200000000000003</v>
      </c>
      <c r="I642" s="220">
        <v>39.1</v>
      </c>
      <c r="J642" s="220">
        <v>38.4</v>
      </c>
      <c r="K642" s="220">
        <v>38.200000000000003</v>
      </c>
      <c r="L642" s="220">
        <v>37.299999999999997</v>
      </c>
      <c r="M642" s="220">
        <v>38.4</v>
      </c>
      <c r="N642" s="220">
        <v>36.700000000000003</v>
      </c>
      <c r="O642" s="220">
        <v>37.0070632953</v>
      </c>
      <c r="P642" s="220">
        <v>39</v>
      </c>
      <c r="Q642" s="220">
        <v>36.9</v>
      </c>
      <c r="R642" s="220">
        <v>39</v>
      </c>
      <c r="S642" s="220">
        <v>36</v>
      </c>
      <c r="T642" s="220">
        <v>38.799999999999997</v>
      </c>
      <c r="U642" s="220">
        <v>34.72</v>
      </c>
      <c r="V642" s="220">
        <v>40</v>
      </c>
      <c r="W642" s="220">
        <v>38.067</v>
      </c>
      <c r="X642" s="221"/>
      <c r="Y642" s="222"/>
      <c r="Z642" s="222"/>
      <c r="AA642" s="222"/>
      <c r="AB642" s="222"/>
      <c r="AC642" s="222"/>
      <c r="AD642" s="222"/>
      <c r="AE642" s="222"/>
      <c r="AF642" s="222"/>
      <c r="AG642" s="222"/>
      <c r="AH642" s="222"/>
      <c r="AI642" s="222"/>
      <c r="AJ642" s="222"/>
      <c r="AK642" s="222"/>
      <c r="AL642" s="222"/>
      <c r="AM642" s="222"/>
      <c r="AN642" s="222"/>
      <c r="AO642" s="222"/>
      <c r="AP642" s="222"/>
      <c r="AQ642" s="222"/>
      <c r="AR642" s="222"/>
      <c r="AS642" s="222"/>
      <c r="AT642" s="222"/>
      <c r="AU642" s="222"/>
      <c r="AV642" s="222"/>
      <c r="AW642" s="222"/>
      <c r="AX642" s="222"/>
      <c r="AY642" s="222"/>
      <c r="AZ642" s="222"/>
      <c r="BA642" s="222"/>
      <c r="BB642" s="222"/>
      <c r="BC642" s="222"/>
      <c r="BD642" s="222"/>
      <c r="BE642" s="222"/>
      <c r="BF642" s="222"/>
      <c r="BG642" s="222"/>
      <c r="BH642" s="222"/>
      <c r="BI642" s="222"/>
      <c r="BJ642" s="222"/>
      <c r="BK642" s="222"/>
      <c r="BL642" s="222"/>
      <c r="BM642" s="223">
        <v>1</v>
      </c>
    </row>
    <row r="643" spans="1:65">
      <c r="A643" s="29"/>
      <c r="B643" s="19">
        <v>1</v>
      </c>
      <c r="C643" s="9">
        <v>2</v>
      </c>
      <c r="D643" s="224">
        <v>38.299999999999997</v>
      </c>
      <c r="E643" s="224">
        <v>34.92340206835479</v>
      </c>
      <c r="F643" s="224">
        <v>38.786000000000001</v>
      </c>
      <c r="G643" s="228">
        <v>33.89</v>
      </c>
      <c r="H643" s="224">
        <v>39.799999999999997</v>
      </c>
      <c r="I643" s="224">
        <v>38.4</v>
      </c>
      <c r="J643" s="224">
        <v>41</v>
      </c>
      <c r="K643" s="224">
        <v>37.4</v>
      </c>
      <c r="L643" s="224">
        <v>36.200000000000003</v>
      </c>
      <c r="M643" s="224">
        <v>39.5</v>
      </c>
      <c r="N643" s="224">
        <v>37.200000000000003</v>
      </c>
      <c r="O643" s="224">
        <v>36.946252286299995</v>
      </c>
      <c r="P643" s="224">
        <v>39</v>
      </c>
      <c r="Q643" s="224">
        <v>38.299999999999997</v>
      </c>
      <c r="R643" s="224">
        <v>38</v>
      </c>
      <c r="S643" s="224">
        <v>37.299999999999997</v>
      </c>
      <c r="T643" s="224">
        <v>37.799999999999997</v>
      </c>
      <c r="U643" s="224">
        <v>35.049999999999997</v>
      </c>
      <c r="V643" s="224">
        <v>40</v>
      </c>
      <c r="W643" s="224">
        <v>37.238</v>
      </c>
      <c r="X643" s="221"/>
      <c r="Y643" s="222"/>
      <c r="Z643" s="222"/>
      <c r="AA643" s="222"/>
      <c r="AB643" s="222"/>
      <c r="AC643" s="222"/>
      <c r="AD643" s="222"/>
      <c r="AE643" s="222"/>
      <c r="AF643" s="222"/>
      <c r="AG643" s="222"/>
      <c r="AH643" s="222"/>
      <c r="AI643" s="222"/>
      <c r="AJ643" s="222"/>
      <c r="AK643" s="222"/>
      <c r="AL643" s="222"/>
      <c r="AM643" s="222"/>
      <c r="AN643" s="222"/>
      <c r="AO643" s="222"/>
      <c r="AP643" s="222"/>
      <c r="AQ643" s="222"/>
      <c r="AR643" s="222"/>
      <c r="AS643" s="222"/>
      <c r="AT643" s="222"/>
      <c r="AU643" s="222"/>
      <c r="AV643" s="222"/>
      <c r="AW643" s="222"/>
      <c r="AX643" s="222"/>
      <c r="AY643" s="222"/>
      <c r="AZ643" s="222"/>
      <c r="BA643" s="222"/>
      <c r="BB643" s="222"/>
      <c r="BC643" s="222"/>
      <c r="BD643" s="222"/>
      <c r="BE643" s="222"/>
      <c r="BF643" s="222"/>
      <c r="BG643" s="222"/>
      <c r="BH643" s="222"/>
      <c r="BI643" s="222"/>
      <c r="BJ643" s="222"/>
      <c r="BK643" s="222"/>
      <c r="BL643" s="222"/>
      <c r="BM643" s="223">
        <v>14</v>
      </c>
    </row>
    <row r="644" spans="1:65">
      <c r="A644" s="29"/>
      <c r="B644" s="19">
        <v>1</v>
      </c>
      <c r="C644" s="9">
        <v>3</v>
      </c>
      <c r="D644" s="224">
        <v>38.200000000000003</v>
      </c>
      <c r="E644" s="224">
        <v>37.110075303419634</v>
      </c>
      <c r="F644" s="224">
        <v>39.323999999999998</v>
      </c>
      <c r="G644" s="224">
        <v>37.74</v>
      </c>
      <c r="H644" s="224">
        <v>38.9</v>
      </c>
      <c r="I644" s="224">
        <v>39.5</v>
      </c>
      <c r="J644" s="224">
        <v>38.200000000000003</v>
      </c>
      <c r="K644" s="224">
        <v>38.1</v>
      </c>
      <c r="L644" s="224">
        <v>37.299999999999997</v>
      </c>
      <c r="M644" s="224">
        <v>38.799999999999997</v>
      </c>
      <c r="N644" s="224">
        <v>36.200000000000003</v>
      </c>
      <c r="O644" s="224">
        <v>38.061220174964234</v>
      </c>
      <c r="P644" s="224">
        <v>39</v>
      </c>
      <c r="Q644" s="224">
        <v>36.6</v>
      </c>
      <c r="R644" s="224">
        <v>39</v>
      </c>
      <c r="S644" s="224">
        <v>36.799999999999997</v>
      </c>
      <c r="T644" s="224">
        <v>36.700000000000003</v>
      </c>
      <c r="U644" s="224">
        <v>34.380000000000003</v>
      </c>
      <c r="V644" s="224">
        <v>40</v>
      </c>
      <c r="W644" s="224">
        <v>37.058999999999997</v>
      </c>
      <c r="X644" s="221"/>
      <c r="Y644" s="222"/>
      <c r="Z644" s="222"/>
      <c r="AA644" s="222"/>
      <c r="AB644" s="222"/>
      <c r="AC644" s="222"/>
      <c r="AD644" s="222"/>
      <c r="AE644" s="222"/>
      <c r="AF644" s="222"/>
      <c r="AG644" s="222"/>
      <c r="AH644" s="222"/>
      <c r="AI644" s="222"/>
      <c r="AJ644" s="222"/>
      <c r="AK644" s="222"/>
      <c r="AL644" s="222"/>
      <c r="AM644" s="222"/>
      <c r="AN644" s="222"/>
      <c r="AO644" s="222"/>
      <c r="AP644" s="222"/>
      <c r="AQ644" s="222"/>
      <c r="AR644" s="222"/>
      <c r="AS644" s="222"/>
      <c r="AT644" s="222"/>
      <c r="AU644" s="222"/>
      <c r="AV644" s="222"/>
      <c r="AW644" s="222"/>
      <c r="AX644" s="222"/>
      <c r="AY644" s="222"/>
      <c r="AZ644" s="222"/>
      <c r="BA644" s="222"/>
      <c r="BB644" s="222"/>
      <c r="BC644" s="222"/>
      <c r="BD644" s="222"/>
      <c r="BE644" s="222"/>
      <c r="BF644" s="222"/>
      <c r="BG644" s="222"/>
      <c r="BH644" s="222"/>
      <c r="BI644" s="222"/>
      <c r="BJ644" s="222"/>
      <c r="BK644" s="222"/>
      <c r="BL644" s="222"/>
      <c r="BM644" s="223">
        <v>16</v>
      </c>
    </row>
    <row r="645" spans="1:65">
      <c r="A645" s="29"/>
      <c r="B645" s="19">
        <v>1</v>
      </c>
      <c r="C645" s="9">
        <v>4</v>
      </c>
      <c r="D645" s="224">
        <v>37.799999999999997</v>
      </c>
      <c r="E645" s="224">
        <v>36.216012412716502</v>
      </c>
      <c r="F645" s="228">
        <v>36</v>
      </c>
      <c r="G645" s="224">
        <v>36.229999999999997</v>
      </c>
      <c r="H645" s="224">
        <v>39.6</v>
      </c>
      <c r="I645" s="224">
        <v>39.4</v>
      </c>
      <c r="J645" s="224">
        <v>41.7</v>
      </c>
      <c r="K645" s="224">
        <v>38.299999999999997</v>
      </c>
      <c r="L645" s="224">
        <v>37.4</v>
      </c>
      <c r="M645" s="224">
        <v>38.799999999999997</v>
      </c>
      <c r="N645" s="224">
        <v>37.4</v>
      </c>
      <c r="O645" s="224">
        <v>36.198249597299998</v>
      </c>
      <c r="P645" s="224">
        <v>39</v>
      </c>
      <c r="Q645" s="224">
        <v>38.700000000000003</v>
      </c>
      <c r="R645" s="224">
        <v>40</v>
      </c>
      <c r="S645" s="224">
        <v>37.9</v>
      </c>
      <c r="T645" s="224">
        <v>37.700000000000003</v>
      </c>
      <c r="U645" s="224">
        <v>34.85</v>
      </c>
      <c r="V645" s="224">
        <v>40</v>
      </c>
      <c r="W645" s="224">
        <v>36.207999999999998</v>
      </c>
      <c r="X645" s="221"/>
      <c r="Y645" s="222"/>
      <c r="Z645" s="222"/>
      <c r="AA645" s="222"/>
      <c r="AB645" s="222"/>
      <c r="AC645" s="222"/>
      <c r="AD645" s="222"/>
      <c r="AE645" s="222"/>
      <c r="AF645" s="222"/>
      <c r="AG645" s="222"/>
      <c r="AH645" s="222"/>
      <c r="AI645" s="222"/>
      <c r="AJ645" s="222"/>
      <c r="AK645" s="222"/>
      <c r="AL645" s="222"/>
      <c r="AM645" s="222"/>
      <c r="AN645" s="222"/>
      <c r="AO645" s="222"/>
      <c r="AP645" s="222"/>
      <c r="AQ645" s="222"/>
      <c r="AR645" s="222"/>
      <c r="AS645" s="222"/>
      <c r="AT645" s="222"/>
      <c r="AU645" s="222"/>
      <c r="AV645" s="222"/>
      <c r="AW645" s="222"/>
      <c r="AX645" s="222"/>
      <c r="AY645" s="222"/>
      <c r="AZ645" s="222"/>
      <c r="BA645" s="222"/>
      <c r="BB645" s="222"/>
      <c r="BC645" s="222"/>
      <c r="BD645" s="222"/>
      <c r="BE645" s="222"/>
      <c r="BF645" s="222"/>
      <c r="BG645" s="222"/>
      <c r="BH645" s="222"/>
      <c r="BI645" s="222"/>
      <c r="BJ645" s="222"/>
      <c r="BK645" s="222"/>
      <c r="BL645" s="222"/>
      <c r="BM645" s="223">
        <v>37.930158508265528</v>
      </c>
    </row>
    <row r="646" spans="1:65">
      <c r="A646" s="29"/>
      <c r="B646" s="19">
        <v>1</v>
      </c>
      <c r="C646" s="9">
        <v>5</v>
      </c>
      <c r="D646" s="224">
        <v>39.200000000000003</v>
      </c>
      <c r="E646" s="224">
        <v>37.012334205844077</v>
      </c>
      <c r="F646" s="224">
        <v>38.484999999999999</v>
      </c>
      <c r="G646" s="224">
        <v>37.299999999999997</v>
      </c>
      <c r="H646" s="224">
        <v>39.799999999999997</v>
      </c>
      <c r="I646" s="224">
        <v>39.4</v>
      </c>
      <c r="J646" s="224">
        <v>40.5</v>
      </c>
      <c r="K646" s="224">
        <v>37.799999999999997</v>
      </c>
      <c r="L646" s="224">
        <v>36.6</v>
      </c>
      <c r="M646" s="224">
        <v>37.700000000000003</v>
      </c>
      <c r="N646" s="224">
        <v>38.200000000000003</v>
      </c>
      <c r="O646" s="224">
        <v>36.352154412699996</v>
      </c>
      <c r="P646" s="224">
        <v>39</v>
      </c>
      <c r="Q646" s="224">
        <v>36.4</v>
      </c>
      <c r="R646" s="224">
        <v>39</v>
      </c>
      <c r="S646" s="224">
        <v>37.4</v>
      </c>
      <c r="T646" s="224">
        <v>40.1</v>
      </c>
      <c r="U646" s="224">
        <v>35.1</v>
      </c>
      <c r="V646" s="224">
        <v>40</v>
      </c>
      <c r="W646" s="224">
        <v>36.456000000000003</v>
      </c>
      <c r="X646" s="221"/>
      <c r="Y646" s="222"/>
      <c r="Z646" s="222"/>
      <c r="AA646" s="222"/>
      <c r="AB646" s="222"/>
      <c r="AC646" s="222"/>
      <c r="AD646" s="222"/>
      <c r="AE646" s="222"/>
      <c r="AF646" s="222"/>
      <c r="AG646" s="222"/>
      <c r="AH646" s="222"/>
      <c r="AI646" s="222"/>
      <c r="AJ646" s="222"/>
      <c r="AK646" s="222"/>
      <c r="AL646" s="222"/>
      <c r="AM646" s="222"/>
      <c r="AN646" s="222"/>
      <c r="AO646" s="222"/>
      <c r="AP646" s="222"/>
      <c r="AQ646" s="222"/>
      <c r="AR646" s="222"/>
      <c r="AS646" s="222"/>
      <c r="AT646" s="222"/>
      <c r="AU646" s="222"/>
      <c r="AV646" s="222"/>
      <c r="AW646" s="222"/>
      <c r="AX646" s="222"/>
      <c r="AY646" s="222"/>
      <c r="AZ646" s="222"/>
      <c r="BA646" s="222"/>
      <c r="BB646" s="222"/>
      <c r="BC646" s="222"/>
      <c r="BD646" s="222"/>
      <c r="BE646" s="222"/>
      <c r="BF646" s="222"/>
      <c r="BG646" s="222"/>
      <c r="BH646" s="222"/>
      <c r="BI646" s="222"/>
      <c r="BJ646" s="222"/>
      <c r="BK646" s="222"/>
      <c r="BL646" s="222"/>
      <c r="BM646" s="223">
        <v>102</v>
      </c>
    </row>
    <row r="647" spans="1:65">
      <c r="A647" s="29"/>
      <c r="B647" s="19">
        <v>1</v>
      </c>
      <c r="C647" s="9">
        <v>6</v>
      </c>
      <c r="D647" s="224">
        <v>38.6</v>
      </c>
      <c r="E647" s="224">
        <v>37.106273542518082</v>
      </c>
      <c r="F647" s="224">
        <v>38.155999999999999</v>
      </c>
      <c r="G647" s="224">
        <v>37.69</v>
      </c>
      <c r="H647" s="228">
        <v>37.6</v>
      </c>
      <c r="I647" s="224">
        <v>38.1</v>
      </c>
      <c r="J647" s="224">
        <v>38.700000000000003</v>
      </c>
      <c r="K647" s="224">
        <v>38.1</v>
      </c>
      <c r="L647" s="224">
        <v>36.4</v>
      </c>
      <c r="M647" s="224">
        <v>39.1</v>
      </c>
      <c r="N647" s="224">
        <v>35.799999999999997</v>
      </c>
      <c r="O647" s="224">
        <v>38.449218369100002</v>
      </c>
      <c r="P647" s="224">
        <v>39</v>
      </c>
      <c r="Q647" s="224">
        <v>35.1</v>
      </c>
      <c r="R647" s="224">
        <v>38</v>
      </c>
      <c r="S647" s="224">
        <v>38.1</v>
      </c>
      <c r="T647" s="224">
        <v>38.9</v>
      </c>
      <c r="U647" s="228">
        <v>36.75</v>
      </c>
      <c r="V647" s="224">
        <v>40</v>
      </c>
      <c r="W647" s="224">
        <v>37.515999999999998</v>
      </c>
      <c r="X647" s="221"/>
      <c r="Y647" s="222"/>
      <c r="Z647" s="222"/>
      <c r="AA647" s="222"/>
      <c r="AB647" s="222"/>
      <c r="AC647" s="222"/>
      <c r="AD647" s="222"/>
      <c r="AE647" s="222"/>
      <c r="AF647" s="222"/>
      <c r="AG647" s="222"/>
      <c r="AH647" s="222"/>
      <c r="AI647" s="222"/>
      <c r="AJ647" s="222"/>
      <c r="AK647" s="222"/>
      <c r="AL647" s="222"/>
      <c r="AM647" s="222"/>
      <c r="AN647" s="222"/>
      <c r="AO647" s="222"/>
      <c r="AP647" s="222"/>
      <c r="AQ647" s="222"/>
      <c r="AR647" s="222"/>
      <c r="AS647" s="222"/>
      <c r="AT647" s="222"/>
      <c r="AU647" s="222"/>
      <c r="AV647" s="222"/>
      <c r="AW647" s="222"/>
      <c r="AX647" s="222"/>
      <c r="AY647" s="222"/>
      <c r="AZ647" s="222"/>
      <c r="BA647" s="222"/>
      <c r="BB647" s="222"/>
      <c r="BC647" s="222"/>
      <c r="BD647" s="222"/>
      <c r="BE647" s="222"/>
      <c r="BF647" s="222"/>
      <c r="BG647" s="222"/>
      <c r="BH647" s="222"/>
      <c r="BI647" s="222"/>
      <c r="BJ647" s="222"/>
      <c r="BK647" s="222"/>
      <c r="BL647" s="222"/>
      <c r="BM647" s="225"/>
    </row>
    <row r="648" spans="1:65">
      <c r="A648" s="29"/>
      <c r="B648" s="20" t="s">
        <v>260</v>
      </c>
      <c r="C648" s="12"/>
      <c r="D648" s="226">
        <v>38.18333333333333</v>
      </c>
      <c r="E648" s="226">
        <v>36.397210476032988</v>
      </c>
      <c r="F648" s="226">
        <v>38.13966666666667</v>
      </c>
      <c r="G648" s="226">
        <v>36.716666666666669</v>
      </c>
      <c r="H648" s="226">
        <v>39.15</v>
      </c>
      <c r="I648" s="226">
        <v>38.983333333333334</v>
      </c>
      <c r="J648" s="226">
        <v>39.75</v>
      </c>
      <c r="K648" s="226">
        <v>37.983333333333334</v>
      </c>
      <c r="L648" s="226">
        <v>36.866666666666667</v>
      </c>
      <c r="M648" s="226">
        <v>38.716666666666661</v>
      </c>
      <c r="N648" s="226">
        <v>36.916666666666664</v>
      </c>
      <c r="O648" s="226">
        <v>37.169026355944041</v>
      </c>
      <c r="P648" s="226">
        <v>39</v>
      </c>
      <c r="Q648" s="226">
        <v>37</v>
      </c>
      <c r="R648" s="226">
        <v>38.833333333333336</v>
      </c>
      <c r="S648" s="226">
        <v>37.25</v>
      </c>
      <c r="T648" s="226">
        <v>38.333333333333336</v>
      </c>
      <c r="U648" s="226">
        <v>35.141666666666666</v>
      </c>
      <c r="V648" s="226">
        <v>40</v>
      </c>
      <c r="W648" s="226">
        <v>37.090666666666671</v>
      </c>
      <c r="X648" s="221"/>
      <c r="Y648" s="222"/>
      <c r="Z648" s="222"/>
      <c r="AA648" s="222"/>
      <c r="AB648" s="222"/>
      <c r="AC648" s="222"/>
      <c r="AD648" s="222"/>
      <c r="AE648" s="222"/>
      <c r="AF648" s="222"/>
      <c r="AG648" s="222"/>
      <c r="AH648" s="222"/>
      <c r="AI648" s="222"/>
      <c r="AJ648" s="222"/>
      <c r="AK648" s="222"/>
      <c r="AL648" s="222"/>
      <c r="AM648" s="222"/>
      <c r="AN648" s="222"/>
      <c r="AO648" s="222"/>
      <c r="AP648" s="222"/>
      <c r="AQ648" s="222"/>
      <c r="AR648" s="222"/>
      <c r="AS648" s="222"/>
      <c r="AT648" s="222"/>
      <c r="AU648" s="222"/>
      <c r="AV648" s="222"/>
      <c r="AW648" s="222"/>
      <c r="AX648" s="222"/>
      <c r="AY648" s="222"/>
      <c r="AZ648" s="222"/>
      <c r="BA648" s="222"/>
      <c r="BB648" s="222"/>
      <c r="BC648" s="222"/>
      <c r="BD648" s="222"/>
      <c r="BE648" s="222"/>
      <c r="BF648" s="222"/>
      <c r="BG648" s="222"/>
      <c r="BH648" s="222"/>
      <c r="BI648" s="222"/>
      <c r="BJ648" s="222"/>
      <c r="BK648" s="222"/>
      <c r="BL648" s="222"/>
      <c r="BM648" s="225"/>
    </row>
    <row r="649" spans="1:65">
      <c r="A649" s="29"/>
      <c r="B649" s="3" t="s">
        <v>261</v>
      </c>
      <c r="C649" s="28"/>
      <c r="D649" s="224">
        <v>38.25</v>
      </c>
      <c r="E649" s="224">
        <v>36.614173309280289</v>
      </c>
      <c r="F649" s="224">
        <v>38.320499999999996</v>
      </c>
      <c r="G649" s="224">
        <v>37.375</v>
      </c>
      <c r="H649" s="224">
        <v>39.400000000000006</v>
      </c>
      <c r="I649" s="224">
        <v>39.25</v>
      </c>
      <c r="J649" s="224">
        <v>39.6</v>
      </c>
      <c r="K649" s="224">
        <v>38.1</v>
      </c>
      <c r="L649" s="224">
        <v>36.950000000000003</v>
      </c>
      <c r="M649" s="224">
        <v>38.799999999999997</v>
      </c>
      <c r="N649" s="224">
        <v>36.950000000000003</v>
      </c>
      <c r="O649" s="224">
        <v>36.976657790799997</v>
      </c>
      <c r="P649" s="224">
        <v>39</v>
      </c>
      <c r="Q649" s="224">
        <v>36.75</v>
      </c>
      <c r="R649" s="224">
        <v>39</v>
      </c>
      <c r="S649" s="224">
        <v>37.349999999999994</v>
      </c>
      <c r="T649" s="224">
        <v>38.299999999999997</v>
      </c>
      <c r="U649" s="224">
        <v>34.950000000000003</v>
      </c>
      <c r="V649" s="224">
        <v>40</v>
      </c>
      <c r="W649" s="224">
        <v>37.148499999999999</v>
      </c>
      <c r="X649" s="221"/>
      <c r="Y649" s="222"/>
      <c r="Z649" s="222"/>
      <c r="AA649" s="222"/>
      <c r="AB649" s="222"/>
      <c r="AC649" s="222"/>
      <c r="AD649" s="222"/>
      <c r="AE649" s="222"/>
      <c r="AF649" s="222"/>
      <c r="AG649" s="222"/>
      <c r="AH649" s="222"/>
      <c r="AI649" s="222"/>
      <c r="AJ649" s="222"/>
      <c r="AK649" s="222"/>
      <c r="AL649" s="222"/>
      <c r="AM649" s="222"/>
      <c r="AN649" s="222"/>
      <c r="AO649" s="222"/>
      <c r="AP649" s="222"/>
      <c r="AQ649" s="222"/>
      <c r="AR649" s="222"/>
      <c r="AS649" s="222"/>
      <c r="AT649" s="222"/>
      <c r="AU649" s="222"/>
      <c r="AV649" s="222"/>
      <c r="AW649" s="222"/>
      <c r="AX649" s="222"/>
      <c r="AY649" s="222"/>
      <c r="AZ649" s="222"/>
      <c r="BA649" s="222"/>
      <c r="BB649" s="222"/>
      <c r="BC649" s="222"/>
      <c r="BD649" s="222"/>
      <c r="BE649" s="222"/>
      <c r="BF649" s="222"/>
      <c r="BG649" s="222"/>
      <c r="BH649" s="222"/>
      <c r="BI649" s="222"/>
      <c r="BJ649" s="222"/>
      <c r="BK649" s="222"/>
      <c r="BL649" s="222"/>
      <c r="BM649" s="225"/>
    </row>
    <row r="650" spans="1:65">
      <c r="A650" s="29"/>
      <c r="B650" s="3" t="s">
        <v>262</v>
      </c>
      <c r="C650" s="28"/>
      <c r="D650" s="23">
        <v>0.74408780843840505</v>
      </c>
      <c r="E650" s="23">
        <v>0.86489610436630193</v>
      </c>
      <c r="F650" s="23">
        <v>1.1420036193754668</v>
      </c>
      <c r="G650" s="23">
        <v>1.4899351216300212</v>
      </c>
      <c r="H650" s="23">
        <v>0.83845095265018221</v>
      </c>
      <c r="I650" s="23">
        <v>0.59132619311735723</v>
      </c>
      <c r="J650" s="23">
        <v>1.5003332963045244</v>
      </c>
      <c r="K650" s="23">
        <v>0.33115957885386199</v>
      </c>
      <c r="L650" s="23">
        <v>0.52788887719544231</v>
      </c>
      <c r="M650" s="23">
        <v>0.61779176642835387</v>
      </c>
      <c r="N650" s="23">
        <v>0.86813977369238671</v>
      </c>
      <c r="O650" s="23">
        <v>0.90779392013252003</v>
      </c>
      <c r="P650" s="23">
        <v>0</v>
      </c>
      <c r="Q650" s="23">
        <v>1.3206059215375339</v>
      </c>
      <c r="R650" s="23">
        <v>0.752772652709081</v>
      </c>
      <c r="S650" s="23">
        <v>0.76615925237511839</v>
      </c>
      <c r="T650" s="23">
        <v>1.1843422928641301</v>
      </c>
      <c r="U650" s="23">
        <v>0.82944358859820355</v>
      </c>
      <c r="V650" s="23">
        <v>0</v>
      </c>
      <c r="W650" s="23">
        <v>0.68392212032267696</v>
      </c>
      <c r="X650" s="149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55"/>
    </row>
    <row r="651" spans="1:65">
      <c r="A651" s="29"/>
      <c r="B651" s="3" t="s">
        <v>86</v>
      </c>
      <c r="C651" s="28"/>
      <c r="D651" s="13">
        <v>1.9487240727326192E-2</v>
      </c>
      <c r="E651" s="13">
        <v>2.3762703049340084E-2</v>
      </c>
      <c r="F651" s="13">
        <v>2.9942674364628254E-2</v>
      </c>
      <c r="G651" s="13">
        <v>4.0579258873264308E-2</v>
      </c>
      <c r="H651" s="13">
        <v>2.1416371715202612E-2</v>
      </c>
      <c r="I651" s="13">
        <v>1.5168692427123315E-2</v>
      </c>
      <c r="J651" s="13">
        <v>3.7744233869296213E-2</v>
      </c>
      <c r="K651" s="13">
        <v>8.7185496846124266E-3</v>
      </c>
      <c r="L651" s="13">
        <v>1.4318866470039122E-2</v>
      </c>
      <c r="M651" s="13">
        <v>1.5956739554757314E-2</v>
      </c>
      <c r="N651" s="13">
        <v>2.3516201544714767E-2</v>
      </c>
      <c r="O651" s="13">
        <v>2.4423397896925172E-2</v>
      </c>
      <c r="P651" s="13">
        <v>0</v>
      </c>
      <c r="Q651" s="13">
        <v>3.5692051933446864E-2</v>
      </c>
      <c r="R651" s="13">
        <v>1.9384703503238135E-2</v>
      </c>
      <c r="S651" s="13">
        <v>2.0568033620808546E-2</v>
      </c>
      <c r="T651" s="13">
        <v>3.0895885900803392E-2</v>
      </c>
      <c r="U651" s="13">
        <v>2.3602852888732376E-2</v>
      </c>
      <c r="V651" s="13">
        <v>0</v>
      </c>
      <c r="W651" s="13">
        <v>1.8439197291034857E-2</v>
      </c>
      <c r="X651" s="149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5"/>
    </row>
    <row r="652" spans="1:65">
      <c r="A652" s="29"/>
      <c r="B652" s="3" t="s">
        <v>263</v>
      </c>
      <c r="C652" s="28"/>
      <c r="D652" s="13">
        <v>6.6747631706478572E-3</v>
      </c>
      <c r="E652" s="13">
        <v>-4.0415017825419564E-2</v>
      </c>
      <c r="F652" s="13">
        <v>5.5235244628752955E-3</v>
      </c>
      <c r="G652" s="13">
        <v>-3.1992796479730523E-2</v>
      </c>
      <c r="H652" s="13">
        <v>3.2160200212942636E-2</v>
      </c>
      <c r="I652" s="13">
        <v>2.776615934358162E-2</v>
      </c>
      <c r="J652" s="13">
        <v>4.7978747342642958E-2</v>
      </c>
      <c r="K652" s="13">
        <v>1.4019141274144165E-3</v>
      </c>
      <c r="L652" s="13">
        <v>-2.8038159697305498E-2</v>
      </c>
      <c r="M652" s="13">
        <v>2.0735693952603551E-2</v>
      </c>
      <c r="N652" s="13">
        <v>-2.6719947436497193E-2</v>
      </c>
      <c r="O652" s="13">
        <v>-2.0066674705712773E-2</v>
      </c>
      <c r="P652" s="13">
        <v>2.8205563430517611E-2</v>
      </c>
      <c r="Q652" s="13">
        <v>-2.4522927001816575E-2</v>
      </c>
      <c r="R652" s="13">
        <v>2.3811522561156595E-2</v>
      </c>
      <c r="S652" s="13">
        <v>-1.7931865697774829E-2</v>
      </c>
      <c r="T652" s="13">
        <v>1.0629399953072882E-2</v>
      </c>
      <c r="U652" s="13">
        <v>-7.3516482695193841E-2</v>
      </c>
      <c r="V652" s="13">
        <v>5.4569808646684814E-2</v>
      </c>
      <c r="W652" s="13">
        <v>-2.2132568768884031E-2</v>
      </c>
      <c r="X652" s="149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5"/>
    </row>
    <row r="653" spans="1:65">
      <c r="A653" s="29"/>
      <c r="B653" s="45" t="s">
        <v>264</v>
      </c>
      <c r="C653" s="46"/>
      <c r="D653" s="44">
        <v>0.09</v>
      </c>
      <c r="E653" s="44">
        <v>1.18</v>
      </c>
      <c r="F653" s="44">
        <v>0.06</v>
      </c>
      <c r="G653" s="44">
        <v>0.95</v>
      </c>
      <c r="H653" s="44">
        <v>0.77</v>
      </c>
      <c r="I653" s="44">
        <v>0.65</v>
      </c>
      <c r="J653" s="44">
        <v>1.19</v>
      </c>
      <c r="K653" s="44">
        <v>0.06</v>
      </c>
      <c r="L653" s="44">
        <v>0.84</v>
      </c>
      <c r="M653" s="44">
        <v>0.46</v>
      </c>
      <c r="N653" s="44">
        <v>0.81</v>
      </c>
      <c r="O653" s="44">
        <v>0.63</v>
      </c>
      <c r="P653" s="44">
        <v>0.66</v>
      </c>
      <c r="Q653" s="44">
        <v>0.75</v>
      </c>
      <c r="R653" s="44">
        <v>0.55000000000000004</v>
      </c>
      <c r="S653" s="44">
        <v>0.56999999999999995</v>
      </c>
      <c r="T653" s="44">
        <v>0.19</v>
      </c>
      <c r="U653" s="44">
        <v>2.06</v>
      </c>
      <c r="V653" s="44">
        <v>1.37</v>
      </c>
      <c r="W653" s="44">
        <v>0.69</v>
      </c>
      <c r="X653" s="149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5"/>
    </row>
    <row r="654" spans="1:65">
      <c r="B654" s="30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BM654" s="55"/>
    </row>
    <row r="655" spans="1:65" ht="15">
      <c r="B655" s="8" t="s">
        <v>582</v>
      </c>
      <c r="BM655" s="27" t="s">
        <v>66</v>
      </c>
    </row>
    <row r="656" spans="1:65" ht="15">
      <c r="A656" s="24" t="s">
        <v>58</v>
      </c>
      <c r="B656" s="18" t="s">
        <v>110</v>
      </c>
      <c r="C656" s="15" t="s">
        <v>111</v>
      </c>
      <c r="D656" s="16" t="s">
        <v>229</v>
      </c>
      <c r="E656" s="17" t="s">
        <v>229</v>
      </c>
      <c r="F656" s="17" t="s">
        <v>229</v>
      </c>
      <c r="G656" s="17" t="s">
        <v>229</v>
      </c>
      <c r="H656" s="17" t="s">
        <v>229</v>
      </c>
      <c r="I656" s="17" t="s">
        <v>229</v>
      </c>
      <c r="J656" s="17" t="s">
        <v>229</v>
      </c>
      <c r="K656" s="17" t="s">
        <v>229</v>
      </c>
      <c r="L656" s="17" t="s">
        <v>229</v>
      </c>
      <c r="M656" s="17" t="s">
        <v>229</v>
      </c>
      <c r="N656" s="17" t="s">
        <v>229</v>
      </c>
      <c r="O656" s="17" t="s">
        <v>229</v>
      </c>
      <c r="P656" s="17" t="s">
        <v>229</v>
      </c>
      <c r="Q656" s="17" t="s">
        <v>229</v>
      </c>
      <c r="R656" s="17" t="s">
        <v>229</v>
      </c>
      <c r="S656" s="17" t="s">
        <v>229</v>
      </c>
      <c r="T656" s="17" t="s">
        <v>229</v>
      </c>
      <c r="U656" s="17" t="s">
        <v>229</v>
      </c>
      <c r="V656" s="17" t="s">
        <v>229</v>
      </c>
      <c r="W656" s="149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7">
        <v>1</v>
      </c>
    </row>
    <row r="657" spans="1:65">
      <c r="A657" s="29"/>
      <c r="B657" s="19" t="s">
        <v>230</v>
      </c>
      <c r="C657" s="9" t="s">
        <v>230</v>
      </c>
      <c r="D657" s="147" t="s">
        <v>233</v>
      </c>
      <c r="E657" s="148" t="s">
        <v>234</v>
      </c>
      <c r="F657" s="148" t="s">
        <v>235</v>
      </c>
      <c r="G657" s="148" t="s">
        <v>238</v>
      </c>
      <c r="H657" s="148" t="s">
        <v>239</v>
      </c>
      <c r="I657" s="148" t="s">
        <v>240</v>
      </c>
      <c r="J657" s="148" t="s">
        <v>241</v>
      </c>
      <c r="K657" s="148" t="s">
        <v>242</v>
      </c>
      <c r="L657" s="148" t="s">
        <v>243</v>
      </c>
      <c r="M657" s="148" t="s">
        <v>244</v>
      </c>
      <c r="N657" s="148" t="s">
        <v>245</v>
      </c>
      <c r="O657" s="148" t="s">
        <v>247</v>
      </c>
      <c r="P657" s="148" t="s">
        <v>248</v>
      </c>
      <c r="Q657" s="148" t="s">
        <v>249</v>
      </c>
      <c r="R657" s="148" t="s">
        <v>250</v>
      </c>
      <c r="S657" s="148" t="s">
        <v>284</v>
      </c>
      <c r="T657" s="148" t="s">
        <v>253</v>
      </c>
      <c r="U657" s="148" t="s">
        <v>254</v>
      </c>
      <c r="V657" s="148" t="s">
        <v>299</v>
      </c>
      <c r="W657" s="149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7" t="s">
        <v>1</v>
      </c>
    </row>
    <row r="658" spans="1:65">
      <c r="A658" s="29"/>
      <c r="B658" s="19"/>
      <c r="C658" s="9"/>
      <c r="D658" s="10" t="s">
        <v>288</v>
      </c>
      <c r="E658" s="11" t="s">
        <v>287</v>
      </c>
      <c r="F658" s="11" t="s">
        <v>288</v>
      </c>
      <c r="G658" s="11" t="s">
        <v>317</v>
      </c>
      <c r="H658" s="11" t="s">
        <v>287</v>
      </c>
      <c r="I658" s="11" t="s">
        <v>287</v>
      </c>
      <c r="J658" s="11" t="s">
        <v>287</v>
      </c>
      <c r="K658" s="11" t="s">
        <v>287</v>
      </c>
      <c r="L658" s="11" t="s">
        <v>287</v>
      </c>
      <c r="M658" s="11" t="s">
        <v>287</v>
      </c>
      <c r="N658" s="11" t="s">
        <v>317</v>
      </c>
      <c r="O658" s="11" t="s">
        <v>317</v>
      </c>
      <c r="P658" s="11" t="s">
        <v>287</v>
      </c>
      <c r="Q658" s="11" t="s">
        <v>287</v>
      </c>
      <c r="R658" s="11" t="s">
        <v>287</v>
      </c>
      <c r="S658" s="11" t="s">
        <v>317</v>
      </c>
      <c r="T658" s="11" t="s">
        <v>288</v>
      </c>
      <c r="U658" s="11" t="s">
        <v>288</v>
      </c>
      <c r="V658" s="11" t="s">
        <v>288</v>
      </c>
      <c r="W658" s="149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7">
        <v>3</v>
      </c>
    </row>
    <row r="659" spans="1:65">
      <c r="A659" s="29"/>
      <c r="B659" s="19"/>
      <c r="C659" s="9"/>
      <c r="D659" s="25" t="s">
        <v>318</v>
      </c>
      <c r="E659" s="25" t="s">
        <v>319</v>
      </c>
      <c r="F659" s="25" t="s">
        <v>319</v>
      </c>
      <c r="G659" s="25" t="s">
        <v>320</v>
      </c>
      <c r="H659" s="25" t="s">
        <v>320</v>
      </c>
      <c r="I659" s="25" t="s">
        <v>320</v>
      </c>
      <c r="J659" s="25" t="s">
        <v>320</v>
      </c>
      <c r="K659" s="25" t="s">
        <v>320</v>
      </c>
      <c r="L659" s="25" t="s">
        <v>320</v>
      </c>
      <c r="M659" s="25" t="s">
        <v>320</v>
      </c>
      <c r="N659" s="25" t="s">
        <v>318</v>
      </c>
      <c r="O659" s="25" t="s">
        <v>318</v>
      </c>
      <c r="P659" s="25" t="s">
        <v>320</v>
      </c>
      <c r="Q659" s="25" t="s">
        <v>318</v>
      </c>
      <c r="R659" s="25" t="s">
        <v>290</v>
      </c>
      <c r="S659" s="25" t="s">
        <v>321</v>
      </c>
      <c r="T659" s="25" t="s">
        <v>318</v>
      </c>
      <c r="U659" s="25" t="s">
        <v>259</v>
      </c>
      <c r="V659" s="25" t="s">
        <v>320</v>
      </c>
      <c r="W659" s="149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7">
        <v>3</v>
      </c>
    </row>
    <row r="660" spans="1:65">
      <c r="A660" s="29"/>
      <c r="B660" s="18">
        <v>1</v>
      </c>
      <c r="C660" s="14">
        <v>1</v>
      </c>
      <c r="D660" s="200">
        <v>2.2499999999999999E-2</v>
      </c>
      <c r="E660" s="200">
        <v>2.313616646919792E-2</v>
      </c>
      <c r="F660" s="200">
        <v>2.0150899999999999E-2</v>
      </c>
      <c r="G660" s="200">
        <v>2.5999999999999999E-2</v>
      </c>
      <c r="H660" s="200">
        <v>2.35E-2</v>
      </c>
      <c r="I660" s="200">
        <v>2.3E-2</v>
      </c>
      <c r="J660" s="200">
        <v>2.4E-2</v>
      </c>
      <c r="K660" s="200">
        <v>2.3E-2</v>
      </c>
      <c r="L660" s="200">
        <v>2.4E-2</v>
      </c>
      <c r="M660" s="200">
        <v>2.2000000000000002E-2</v>
      </c>
      <c r="N660" s="200">
        <v>2.230678807803136E-2</v>
      </c>
      <c r="O660" s="200">
        <v>2.5700000000000001E-2</v>
      </c>
      <c r="P660" s="200">
        <v>2.3E-2</v>
      </c>
      <c r="Q660" s="200">
        <v>2.5599999999999998E-2</v>
      </c>
      <c r="R660" s="200">
        <v>1.9E-2</v>
      </c>
      <c r="S660" s="200">
        <v>2.6100000000000002E-2</v>
      </c>
      <c r="T660" s="200">
        <v>0.02</v>
      </c>
      <c r="U660" s="200">
        <v>2.2000000000000002E-2</v>
      </c>
      <c r="V660" s="200">
        <v>2.5754399999999997E-2</v>
      </c>
      <c r="W660" s="202"/>
      <c r="X660" s="203"/>
      <c r="Y660" s="203"/>
      <c r="Z660" s="203"/>
      <c r="AA660" s="203"/>
      <c r="AB660" s="203"/>
      <c r="AC660" s="203"/>
      <c r="AD660" s="203"/>
      <c r="AE660" s="203"/>
      <c r="AF660" s="203"/>
      <c r="AG660" s="203"/>
      <c r="AH660" s="203"/>
      <c r="AI660" s="203"/>
      <c r="AJ660" s="203"/>
      <c r="AK660" s="203"/>
      <c r="AL660" s="203"/>
      <c r="AM660" s="203"/>
      <c r="AN660" s="203"/>
      <c r="AO660" s="203"/>
      <c r="AP660" s="203"/>
      <c r="AQ660" s="203"/>
      <c r="AR660" s="203"/>
      <c r="AS660" s="203"/>
      <c r="AT660" s="203"/>
      <c r="AU660" s="203"/>
      <c r="AV660" s="203"/>
      <c r="AW660" s="203"/>
      <c r="AX660" s="203"/>
      <c r="AY660" s="203"/>
      <c r="AZ660" s="203"/>
      <c r="BA660" s="203"/>
      <c r="BB660" s="203"/>
      <c r="BC660" s="203"/>
      <c r="BD660" s="203"/>
      <c r="BE660" s="203"/>
      <c r="BF660" s="203"/>
      <c r="BG660" s="203"/>
      <c r="BH660" s="203"/>
      <c r="BI660" s="203"/>
      <c r="BJ660" s="203"/>
      <c r="BK660" s="203"/>
      <c r="BL660" s="203"/>
      <c r="BM660" s="204">
        <v>1</v>
      </c>
    </row>
    <row r="661" spans="1:65">
      <c r="A661" s="29"/>
      <c r="B661" s="19">
        <v>1</v>
      </c>
      <c r="C661" s="9">
        <v>2</v>
      </c>
      <c r="D661" s="23">
        <v>2.2599999999999999E-2</v>
      </c>
      <c r="E661" s="23">
        <v>2.3508732097236893E-2</v>
      </c>
      <c r="F661" s="23">
        <v>2.0836199999999999E-2</v>
      </c>
      <c r="G661" s="23">
        <v>2.5999999999999999E-2</v>
      </c>
      <c r="H661" s="23">
        <v>2.3400000000000001E-2</v>
      </c>
      <c r="I661" s="23">
        <v>2.3E-2</v>
      </c>
      <c r="J661" s="23">
        <v>2.4E-2</v>
      </c>
      <c r="K661" s="23">
        <v>2.2000000000000002E-2</v>
      </c>
      <c r="L661" s="23">
        <v>2.4E-2</v>
      </c>
      <c r="M661" s="23">
        <v>2.2000000000000002E-2</v>
      </c>
      <c r="N661" s="23">
        <v>2.2552912625856798E-2</v>
      </c>
      <c r="O661" s="23">
        <v>2.5099999999999997E-2</v>
      </c>
      <c r="P661" s="23">
        <v>2.3E-2</v>
      </c>
      <c r="Q661" s="23">
        <v>2.7300000000000001E-2</v>
      </c>
      <c r="R661" s="23">
        <v>0.02</v>
      </c>
      <c r="S661" s="23">
        <v>2.6100000000000002E-2</v>
      </c>
      <c r="T661" s="23">
        <v>0.02</v>
      </c>
      <c r="U661" s="23">
        <v>2.2000000000000002E-2</v>
      </c>
      <c r="V661" s="23">
        <v>2.53718E-2</v>
      </c>
      <c r="W661" s="202"/>
      <c r="X661" s="203"/>
      <c r="Y661" s="203"/>
      <c r="Z661" s="203"/>
      <c r="AA661" s="203"/>
      <c r="AB661" s="203"/>
      <c r="AC661" s="203"/>
      <c r="AD661" s="203"/>
      <c r="AE661" s="203"/>
      <c r="AF661" s="203"/>
      <c r="AG661" s="203"/>
      <c r="AH661" s="203"/>
      <c r="AI661" s="203"/>
      <c r="AJ661" s="203"/>
      <c r="AK661" s="203"/>
      <c r="AL661" s="203"/>
      <c r="AM661" s="203"/>
      <c r="AN661" s="203"/>
      <c r="AO661" s="203"/>
      <c r="AP661" s="203"/>
      <c r="AQ661" s="203"/>
      <c r="AR661" s="203"/>
      <c r="AS661" s="203"/>
      <c r="AT661" s="203"/>
      <c r="AU661" s="203"/>
      <c r="AV661" s="203"/>
      <c r="AW661" s="203"/>
      <c r="AX661" s="203"/>
      <c r="AY661" s="203"/>
      <c r="AZ661" s="203"/>
      <c r="BA661" s="203"/>
      <c r="BB661" s="203"/>
      <c r="BC661" s="203"/>
      <c r="BD661" s="203"/>
      <c r="BE661" s="203"/>
      <c r="BF661" s="203"/>
      <c r="BG661" s="203"/>
      <c r="BH661" s="203"/>
      <c r="BI661" s="203"/>
      <c r="BJ661" s="203"/>
      <c r="BK661" s="203"/>
      <c r="BL661" s="203"/>
      <c r="BM661" s="204" t="e">
        <v>#N/A</v>
      </c>
    </row>
    <row r="662" spans="1:65">
      <c r="A662" s="29"/>
      <c r="B662" s="19">
        <v>1</v>
      </c>
      <c r="C662" s="9">
        <v>3</v>
      </c>
      <c r="D662" s="23">
        <v>2.3099999999999999E-2</v>
      </c>
      <c r="E662" s="23">
        <v>2.3722575977450033E-2</v>
      </c>
      <c r="F662" s="23">
        <v>2.0906399999999999E-2</v>
      </c>
      <c r="G662" s="23">
        <v>2.5999999999999999E-2</v>
      </c>
      <c r="H662" s="23">
        <v>2.3199999999999998E-2</v>
      </c>
      <c r="I662" s="23">
        <v>2.2000000000000002E-2</v>
      </c>
      <c r="J662" s="23">
        <v>2.4E-2</v>
      </c>
      <c r="K662" s="23">
        <v>2.3E-2</v>
      </c>
      <c r="L662" s="23">
        <v>2.3E-2</v>
      </c>
      <c r="M662" s="23">
        <v>2.2000000000000002E-2</v>
      </c>
      <c r="N662" s="23">
        <v>2.1480863973611188E-2</v>
      </c>
      <c r="O662" s="23">
        <v>2.5999999999999999E-2</v>
      </c>
      <c r="P662" s="23">
        <v>2.3E-2</v>
      </c>
      <c r="Q662" s="23">
        <v>2.4199999999999999E-2</v>
      </c>
      <c r="R662" s="23">
        <v>2.1000000000000001E-2</v>
      </c>
      <c r="S662" s="23">
        <v>2.63E-2</v>
      </c>
      <c r="T662" s="23">
        <v>0.02</v>
      </c>
      <c r="U662" s="23">
        <v>2.2000000000000002E-2</v>
      </c>
      <c r="V662" s="23">
        <v>2.4357400000000001E-2</v>
      </c>
      <c r="W662" s="202"/>
      <c r="X662" s="203"/>
      <c r="Y662" s="203"/>
      <c r="Z662" s="203"/>
      <c r="AA662" s="203"/>
      <c r="AB662" s="203"/>
      <c r="AC662" s="203"/>
      <c r="AD662" s="203"/>
      <c r="AE662" s="203"/>
      <c r="AF662" s="203"/>
      <c r="AG662" s="203"/>
      <c r="AH662" s="203"/>
      <c r="AI662" s="203"/>
      <c r="AJ662" s="203"/>
      <c r="AK662" s="203"/>
      <c r="AL662" s="203"/>
      <c r="AM662" s="203"/>
      <c r="AN662" s="203"/>
      <c r="AO662" s="203"/>
      <c r="AP662" s="203"/>
      <c r="AQ662" s="203"/>
      <c r="AR662" s="203"/>
      <c r="AS662" s="203"/>
      <c r="AT662" s="203"/>
      <c r="AU662" s="203"/>
      <c r="AV662" s="203"/>
      <c r="AW662" s="203"/>
      <c r="AX662" s="203"/>
      <c r="AY662" s="203"/>
      <c r="AZ662" s="203"/>
      <c r="BA662" s="203"/>
      <c r="BB662" s="203"/>
      <c r="BC662" s="203"/>
      <c r="BD662" s="203"/>
      <c r="BE662" s="203"/>
      <c r="BF662" s="203"/>
      <c r="BG662" s="203"/>
      <c r="BH662" s="203"/>
      <c r="BI662" s="203"/>
      <c r="BJ662" s="203"/>
      <c r="BK662" s="203"/>
      <c r="BL662" s="203"/>
      <c r="BM662" s="204">
        <v>16</v>
      </c>
    </row>
    <row r="663" spans="1:65">
      <c r="A663" s="29"/>
      <c r="B663" s="19">
        <v>1</v>
      </c>
      <c r="C663" s="9">
        <v>4</v>
      </c>
      <c r="D663" s="23">
        <v>2.24E-2</v>
      </c>
      <c r="E663" s="23">
        <v>2.3464672341604233E-2</v>
      </c>
      <c r="F663" s="23">
        <v>1.9400000000000001E-2</v>
      </c>
      <c r="G663" s="23">
        <v>2.5999999999999999E-2</v>
      </c>
      <c r="H663" s="23">
        <v>2.35E-2</v>
      </c>
      <c r="I663" s="23">
        <v>2.4E-2</v>
      </c>
      <c r="J663" s="23">
        <v>2.4E-2</v>
      </c>
      <c r="K663" s="23">
        <v>2.1000000000000001E-2</v>
      </c>
      <c r="L663" s="23">
        <v>2.3E-2</v>
      </c>
      <c r="M663" s="23">
        <v>2.1000000000000001E-2</v>
      </c>
      <c r="N663" s="23">
        <v>2.1415278181287113E-2</v>
      </c>
      <c r="O663" s="23">
        <v>2.5500000000000002E-2</v>
      </c>
      <c r="P663" s="23">
        <v>2.1999999999999999E-2</v>
      </c>
      <c r="Q663" s="23">
        <v>2.5599999999999998E-2</v>
      </c>
      <c r="R663" s="23">
        <v>2.1000000000000001E-2</v>
      </c>
      <c r="S663" s="23">
        <v>2.6200000000000001E-2</v>
      </c>
      <c r="T663" s="23">
        <v>0.02</v>
      </c>
      <c r="U663" s="23">
        <v>2.2000000000000002E-2</v>
      </c>
      <c r="V663" s="23">
        <v>2.4015000000000002E-2</v>
      </c>
      <c r="W663" s="202"/>
      <c r="X663" s="203"/>
      <c r="Y663" s="203"/>
      <c r="Z663" s="203"/>
      <c r="AA663" s="203"/>
      <c r="AB663" s="203"/>
      <c r="AC663" s="203"/>
      <c r="AD663" s="203"/>
      <c r="AE663" s="203"/>
      <c r="AF663" s="203"/>
      <c r="AG663" s="203"/>
      <c r="AH663" s="203"/>
      <c r="AI663" s="203"/>
      <c r="AJ663" s="203"/>
      <c r="AK663" s="203"/>
      <c r="AL663" s="203"/>
      <c r="AM663" s="203"/>
      <c r="AN663" s="203"/>
      <c r="AO663" s="203"/>
      <c r="AP663" s="203"/>
      <c r="AQ663" s="203"/>
      <c r="AR663" s="203"/>
      <c r="AS663" s="203"/>
      <c r="AT663" s="203"/>
      <c r="AU663" s="203"/>
      <c r="AV663" s="203"/>
      <c r="AW663" s="203"/>
      <c r="AX663" s="203"/>
      <c r="AY663" s="203"/>
      <c r="AZ663" s="203"/>
      <c r="BA663" s="203"/>
      <c r="BB663" s="203"/>
      <c r="BC663" s="203"/>
      <c r="BD663" s="203"/>
      <c r="BE663" s="203"/>
      <c r="BF663" s="203"/>
      <c r="BG663" s="203"/>
      <c r="BH663" s="203"/>
      <c r="BI663" s="203"/>
      <c r="BJ663" s="203"/>
      <c r="BK663" s="203"/>
      <c r="BL663" s="203"/>
      <c r="BM663" s="204">
        <v>2.3102689878500931E-2</v>
      </c>
    </row>
    <row r="664" spans="1:65">
      <c r="A664" s="29"/>
      <c r="B664" s="19">
        <v>1</v>
      </c>
      <c r="C664" s="9">
        <v>5</v>
      </c>
      <c r="D664" s="23">
        <v>2.2599999999999999E-2</v>
      </c>
      <c r="E664" s="23">
        <v>2.3532808564690911E-2</v>
      </c>
      <c r="F664" s="23">
        <v>2.0874199999999999E-2</v>
      </c>
      <c r="G664" s="23">
        <v>2.5999999999999999E-2</v>
      </c>
      <c r="H664" s="23">
        <v>2.3599999999999999E-2</v>
      </c>
      <c r="I664" s="23">
        <v>2.3E-2</v>
      </c>
      <c r="J664" s="23">
        <v>2.3E-2</v>
      </c>
      <c r="K664" s="23">
        <v>2.2000000000000002E-2</v>
      </c>
      <c r="L664" s="23">
        <v>2.4E-2</v>
      </c>
      <c r="M664" s="23">
        <v>2.2000000000000002E-2</v>
      </c>
      <c r="N664" s="23">
        <v>2.1907733455615742E-2</v>
      </c>
      <c r="O664" s="23">
        <v>2.5500000000000002E-2</v>
      </c>
      <c r="P664" s="23">
        <v>2.3E-2</v>
      </c>
      <c r="Q664" s="23">
        <v>2.47E-2</v>
      </c>
      <c r="R664" s="23">
        <v>0.02</v>
      </c>
      <c r="S664" s="23">
        <v>2.5899999999999999E-2</v>
      </c>
      <c r="T664" s="23">
        <v>0.02</v>
      </c>
      <c r="U664" s="23">
        <v>2.2000000000000002E-2</v>
      </c>
      <c r="V664" s="23">
        <v>2.4101400000000002E-2</v>
      </c>
      <c r="W664" s="202"/>
      <c r="X664" s="203"/>
      <c r="Y664" s="203"/>
      <c r="Z664" s="203"/>
      <c r="AA664" s="203"/>
      <c r="AB664" s="203"/>
      <c r="AC664" s="203"/>
      <c r="AD664" s="203"/>
      <c r="AE664" s="203"/>
      <c r="AF664" s="203"/>
      <c r="AG664" s="203"/>
      <c r="AH664" s="203"/>
      <c r="AI664" s="203"/>
      <c r="AJ664" s="203"/>
      <c r="AK664" s="203"/>
      <c r="AL664" s="203"/>
      <c r="AM664" s="203"/>
      <c r="AN664" s="203"/>
      <c r="AO664" s="203"/>
      <c r="AP664" s="203"/>
      <c r="AQ664" s="203"/>
      <c r="AR664" s="203"/>
      <c r="AS664" s="203"/>
      <c r="AT664" s="203"/>
      <c r="AU664" s="203"/>
      <c r="AV664" s="203"/>
      <c r="AW664" s="203"/>
      <c r="AX664" s="203"/>
      <c r="AY664" s="203"/>
      <c r="AZ664" s="203"/>
      <c r="BA664" s="203"/>
      <c r="BB664" s="203"/>
      <c r="BC664" s="203"/>
      <c r="BD664" s="203"/>
      <c r="BE664" s="203"/>
      <c r="BF664" s="203"/>
      <c r="BG664" s="203"/>
      <c r="BH664" s="203"/>
      <c r="BI664" s="203"/>
      <c r="BJ664" s="203"/>
      <c r="BK664" s="203"/>
      <c r="BL664" s="203"/>
      <c r="BM664" s="204">
        <v>103</v>
      </c>
    </row>
    <row r="665" spans="1:65">
      <c r="A665" s="29"/>
      <c r="B665" s="19">
        <v>1</v>
      </c>
      <c r="C665" s="9">
        <v>6</v>
      </c>
      <c r="D665" s="23">
        <v>2.2800000000000001E-2</v>
      </c>
      <c r="E665" s="23">
        <v>2.3892024547176E-2</v>
      </c>
      <c r="F665" s="23">
        <v>2.0301300000000001E-2</v>
      </c>
      <c r="G665" s="23">
        <v>2.5999999999999999E-2</v>
      </c>
      <c r="H665" s="207">
        <v>2.4399999999999998E-2</v>
      </c>
      <c r="I665" s="23">
        <v>2.3E-2</v>
      </c>
      <c r="J665" s="23">
        <v>2.3E-2</v>
      </c>
      <c r="K665" s="23">
        <v>2.2000000000000002E-2</v>
      </c>
      <c r="L665" s="23">
        <v>2.3E-2</v>
      </c>
      <c r="M665" s="23">
        <v>2.1000000000000001E-2</v>
      </c>
      <c r="N665" s="23">
        <v>2.2399289837347919E-2</v>
      </c>
      <c r="O665" s="23">
        <v>2.5799999999999997E-2</v>
      </c>
      <c r="P665" s="23">
        <v>2.1999999999999999E-2</v>
      </c>
      <c r="Q665" s="23">
        <v>2.4399999999999998E-2</v>
      </c>
      <c r="R665" s="23">
        <v>2.1000000000000001E-2</v>
      </c>
      <c r="S665" s="23">
        <v>2.6600000000000002E-2</v>
      </c>
      <c r="T665" s="23">
        <v>0.02</v>
      </c>
      <c r="U665" s="23">
        <v>2.2000000000000002E-2</v>
      </c>
      <c r="V665" s="23">
        <v>2.5077800000000001E-2</v>
      </c>
      <c r="W665" s="202"/>
      <c r="X665" s="203"/>
      <c r="Y665" s="203"/>
      <c r="Z665" s="203"/>
      <c r="AA665" s="203"/>
      <c r="AB665" s="203"/>
      <c r="AC665" s="203"/>
      <c r="AD665" s="203"/>
      <c r="AE665" s="203"/>
      <c r="AF665" s="203"/>
      <c r="AG665" s="203"/>
      <c r="AH665" s="203"/>
      <c r="AI665" s="203"/>
      <c r="AJ665" s="203"/>
      <c r="AK665" s="203"/>
      <c r="AL665" s="203"/>
      <c r="AM665" s="203"/>
      <c r="AN665" s="203"/>
      <c r="AO665" s="203"/>
      <c r="AP665" s="203"/>
      <c r="AQ665" s="203"/>
      <c r="AR665" s="203"/>
      <c r="AS665" s="203"/>
      <c r="AT665" s="203"/>
      <c r="AU665" s="203"/>
      <c r="AV665" s="203"/>
      <c r="AW665" s="203"/>
      <c r="AX665" s="203"/>
      <c r="AY665" s="203"/>
      <c r="AZ665" s="203"/>
      <c r="BA665" s="203"/>
      <c r="BB665" s="203"/>
      <c r="BC665" s="203"/>
      <c r="BD665" s="203"/>
      <c r="BE665" s="203"/>
      <c r="BF665" s="203"/>
      <c r="BG665" s="203"/>
      <c r="BH665" s="203"/>
      <c r="BI665" s="203"/>
      <c r="BJ665" s="203"/>
      <c r="BK665" s="203"/>
      <c r="BL665" s="203"/>
      <c r="BM665" s="56"/>
    </row>
    <row r="666" spans="1:65">
      <c r="A666" s="29"/>
      <c r="B666" s="20" t="s">
        <v>260</v>
      </c>
      <c r="C666" s="12"/>
      <c r="D666" s="208">
        <v>2.2666666666666668E-2</v>
      </c>
      <c r="E666" s="208">
        <v>2.3542829999559329E-2</v>
      </c>
      <c r="F666" s="208">
        <v>2.0411499999999999E-2</v>
      </c>
      <c r="G666" s="208">
        <v>2.5999999999999999E-2</v>
      </c>
      <c r="H666" s="208">
        <v>2.3599999999999996E-2</v>
      </c>
      <c r="I666" s="208">
        <v>2.2999999999999996E-2</v>
      </c>
      <c r="J666" s="208">
        <v>2.3666666666666666E-2</v>
      </c>
      <c r="K666" s="208">
        <v>2.2166666666666668E-2</v>
      </c>
      <c r="L666" s="208">
        <v>2.3499999999999997E-2</v>
      </c>
      <c r="M666" s="208">
        <v>2.1666666666666667E-2</v>
      </c>
      <c r="N666" s="208">
        <v>2.2010477691958352E-2</v>
      </c>
      <c r="O666" s="208">
        <v>2.5599999999999998E-2</v>
      </c>
      <c r="P666" s="208">
        <v>2.2666666666666665E-2</v>
      </c>
      <c r="Q666" s="208">
        <v>2.5300000000000003E-2</v>
      </c>
      <c r="R666" s="208">
        <v>2.0333333333333335E-2</v>
      </c>
      <c r="S666" s="208">
        <v>2.6200000000000001E-2</v>
      </c>
      <c r="T666" s="208">
        <v>0.02</v>
      </c>
      <c r="U666" s="208">
        <v>2.2000000000000002E-2</v>
      </c>
      <c r="V666" s="208">
        <v>2.4779633333333332E-2</v>
      </c>
      <c r="W666" s="202"/>
      <c r="X666" s="203"/>
      <c r="Y666" s="203"/>
      <c r="Z666" s="203"/>
      <c r="AA666" s="203"/>
      <c r="AB666" s="203"/>
      <c r="AC666" s="203"/>
      <c r="AD666" s="203"/>
      <c r="AE666" s="203"/>
      <c r="AF666" s="203"/>
      <c r="AG666" s="203"/>
      <c r="AH666" s="203"/>
      <c r="AI666" s="203"/>
      <c r="AJ666" s="203"/>
      <c r="AK666" s="203"/>
      <c r="AL666" s="203"/>
      <c r="AM666" s="203"/>
      <c r="AN666" s="203"/>
      <c r="AO666" s="203"/>
      <c r="AP666" s="203"/>
      <c r="AQ666" s="203"/>
      <c r="AR666" s="203"/>
      <c r="AS666" s="203"/>
      <c r="AT666" s="203"/>
      <c r="AU666" s="203"/>
      <c r="AV666" s="203"/>
      <c r="AW666" s="203"/>
      <c r="AX666" s="203"/>
      <c r="AY666" s="203"/>
      <c r="AZ666" s="203"/>
      <c r="BA666" s="203"/>
      <c r="BB666" s="203"/>
      <c r="BC666" s="203"/>
      <c r="BD666" s="203"/>
      <c r="BE666" s="203"/>
      <c r="BF666" s="203"/>
      <c r="BG666" s="203"/>
      <c r="BH666" s="203"/>
      <c r="BI666" s="203"/>
      <c r="BJ666" s="203"/>
      <c r="BK666" s="203"/>
      <c r="BL666" s="203"/>
      <c r="BM666" s="56"/>
    </row>
    <row r="667" spans="1:65">
      <c r="A667" s="29"/>
      <c r="B667" s="3" t="s">
        <v>261</v>
      </c>
      <c r="C667" s="28"/>
      <c r="D667" s="23">
        <v>2.2599999999999999E-2</v>
      </c>
      <c r="E667" s="23">
        <v>2.3520770330963902E-2</v>
      </c>
      <c r="F667" s="23">
        <v>2.056875E-2</v>
      </c>
      <c r="G667" s="23">
        <v>2.5999999999999999E-2</v>
      </c>
      <c r="H667" s="23">
        <v>2.35E-2</v>
      </c>
      <c r="I667" s="23">
        <v>2.3E-2</v>
      </c>
      <c r="J667" s="23">
        <v>2.4E-2</v>
      </c>
      <c r="K667" s="23">
        <v>2.2000000000000002E-2</v>
      </c>
      <c r="L667" s="23">
        <v>2.35E-2</v>
      </c>
      <c r="M667" s="23">
        <v>2.2000000000000002E-2</v>
      </c>
      <c r="N667" s="23">
        <v>2.2107260766823553E-2</v>
      </c>
      <c r="O667" s="23">
        <v>2.5600000000000001E-2</v>
      </c>
      <c r="P667" s="23">
        <v>2.3E-2</v>
      </c>
      <c r="Q667" s="23">
        <v>2.5149999999999999E-2</v>
      </c>
      <c r="R667" s="23">
        <v>2.0500000000000001E-2</v>
      </c>
      <c r="S667" s="23">
        <v>2.615E-2</v>
      </c>
      <c r="T667" s="23">
        <v>0.02</v>
      </c>
      <c r="U667" s="23">
        <v>2.2000000000000002E-2</v>
      </c>
      <c r="V667" s="23">
        <v>2.4717599999999999E-2</v>
      </c>
      <c r="W667" s="202"/>
      <c r="X667" s="203"/>
      <c r="Y667" s="203"/>
      <c r="Z667" s="203"/>
      <c r="AA667" s="203"/>
      <c r="AB667" s="203"/>
      <c r="AC667" s="203"/>
      <c r="AD667" s="203"/>
      <c r="AE667" s="203"/>
      <c r="AF667" s="203"/>
      <c r="AG667" s="203"/>
      <c r="AH667" s="203"/>
      <c r="AI667" s="203"/>
      <c r="AJ667" s="203"/>
      <c r="AK667" s="203"/>
      <c r="AL667" s="203"/>
      <c r="AM667" s="203"/>
      <c r="AN667" s="203"/>
      <c r="AO667" s="203"/>
      <c r="AP667" s="203"/>
      <c r="AQ667" s="203"/>
      <c r="AR667" s="203"/>
      <c r="AS667" s="203"/>
      <c r="AT667" s="203"/>
      <c r="AU667" s="203"/>
      <c r="AV667" s="203"/>
      <c r="AW667" s="203"/>
      <c r="AX667" s="203"/>
      <c r="AY667" s="203"/>
      <c r="AZ667" s="203"/>
      <c r="BA667" s="203"/>
      <c r="BB667" s="203"/>
      <c r="BC667" s="203"/>
      <c r="BD667" s="203"/>
      <c r="BE667" s="203"/>
      <c r="BF667" s="203"/>
      <c r="BG667" s="203"/>
      <c r="BH667" s="203"/>
      <c r="BI667" s="203"/>
      <c r="BJ667" s="203"/>
      <c r="BK667" s="203"/>
      <c r="BL667" s="203"/>
      <c r="BM667" s="56"/>
    </row>
    <row r="668" spans="1:65">
      <c r="A668" s="29"/>
      <c r="B668" s="3" t="s">
        <v>262</v>
      </c>
      <c r="C668" s="28"/>
      <c r="D668" s="23">
        <v>2.5033311140691455E-4</v>
      </c>
      <c r="E668" s="23">
        <v>2.5573126174785129E-4</v>
      </c>
      <c r="F668" s="23">
        <v>5.9035176632241831E-4</v>
      </c>
      <c r="G668" s="23">
        <v>0</v>
      </c>
      <c r="H668" s="23">
        <v>4.1472882706655392E-4</v>
      </c>
      <c r="I668" s="23">
        <v>6.3245553203367534E-4</v>
      </c>
      <c r="J668" s="23">
        <v>5.1639777949432275E-4</v>
      </c>
      <c r="K668" s="23">
        <v>7.5277265270908022E-4</v>
      </c>
      <c r="L668" s="23">
        <v>5.4772255750516665E-4</v>
      </c>
      <c r="M668" s="23">
        <v>5.1639777949432264E-4</v>
      </c>
      <c r="N668" s="23">
        <v>4.8549354539005005E-4</v>
      </c>
      <c r="O668" s="23">
        <v>3.0983866769659327E-4</v>
      </c>
      <c r="P668" s="23">
        <v>5.1639777949432264E-4</v>
      </c>
      <c r="Q668" s="23">
        <v>1.1454256850621089E-3</v>
      </c>
      <c r="R668" s="23">
        <v>8.1649658092772682E-4</v>
      </c>
      <c r="S668" s="23">
        <v>2.3664319132398525E-4</v>
      </c>
      <c r="T668" s="23">
        <v>0</v>
      </c>
      <c r="U668" s="23">
        <v>0</v>
      </c>
      <c r="V668" s="23">
        <v>7.2286656491130107E-4</v>
      </c>
      <c r="W668" s="202"/>
      <c r="X668" s="203"/>
      <c r="Y668" s="203"/>
      <c r="Z668" s="203"/>
      <c r="AA668" s="203"/>
      <c r="AB668" s="203"/>
      <c r="AC668" s="203"/>
      <c r="AD668" s="203"/>
      <c r="AE668" s="203"/>
      <c r="AF668" s="203"/>
      <c r="AG668" s="203"/>
      <c r="AH668" s="203"/>
      <c r="AI668" s="203"/>
      <c r="AJ668" s="203"/>
      <c r="AK668" s="203"/>
      <c r="AL668" s="203"/>
      <c r="AM668" s="203"/>
      <c r="AN668" s="203"/>
      <c r="AO668" s="203"/>
      <c r="AP668" s="203"/>
      <c r="AQ668" s="203"/>
      <c r="AR668" s="203"/>
      <c r="AS668" s="203"/>
      <c r="AT668" s="203"/>
      <c r="AU668" s="203"/>
      <c r="AV668" s="203"/>
      <c r="AW668" s="203"/>
      <c r="AX668" s="203"/>
      <c r="AY668" s="203"/>
      <c r="AZ668" s="203"/>
      <c r="BA668" s="203"/>
      <c r="BB668" s="203"/>
      <c r="BC668" s="203"/>
      <c r="BD668" s="203"/>
      <c r="BE668" s="203"/>
      <c r="BF668" s="203"/>
      <c r="BG668" s="203"/>
      <c r="BH668" s="203"/>
      <c r="BI668" s="203"/>
      <c r="BJ668" s="203"/>
      <c r="BK668" s="203"/>
      <c r="BL668" s="203"/>
      <c r="BM668" s="56"/>
    </row>
    <row r="669" spans="1:65">
      <c r="A669" s="29"/>
      <c r="B669" s="3" t="s">
        <v>86</v>
      </c>
      <c r="C669" s="28"/>
      <c r="D669" s="13">
        <v>1.1044107856187407E-2</v>
      </c>
      <c r="E669" s="13">
        <v>1.0862384078406803E-2</v>
      </c>
      <c r="F669" s="13">
        <v>2.8922507719786314E-2</v>
      </c>
      <c r="G669" s="13">
        <v>0</v>
      </c>
      <c r="H669" s="13">
        <v>1.7573255384176017E-2</v>
      </c>
      <c r="I669" s="13">
        <v>2.7498066610159803E-2</v>
      </c>
      <c r="J669" s="13">
        <v>2.181962448567561E-2</v>
      </c>
      <c r="K669" s="13">
        <v>3.3959668543266777E-2</v>
      </c>
      <c r="L669" s="13">
        <v>2.3307342872560286E-2</v>
      </c>
      <c r="M669" s="13">
        <v>2.3833743668968736E-2</v>
      </c>
      <c r="N669" s="13">
        <v>2.2057383405514535E-2</v>
      </c>
      <c r="O669" s="13">
        <v>1.2103072956898176E-2</v>
      </c>
      <c r="P669" s="13">
        <v>2.2782254977690708E-2</v>
      </c>
      <c r="Q669" s="13">
        <v>4.5273742492573467E-2</v>
      </c>
      <c r="R669" s="13">
        <v>4.0155569553822629E-2</v>
      </c>
      <c r="S669" s="13">
        <v>9.0321828749612681E-3</v>
      </c>
      <c r="T669" s="13">
        <v>0</v>
      </c>
      <c r="U669" s="13">
        <v>0</v>
      </c>
      <c r="V669" s="13">
        <v>2.9171802309879528E-2</v>
      </c>
      <c r="W669" s="149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A670" s="29"/>
      <c r="B670" s="3" t="s">
        <v>263</v>
      </c>
      <c r="C670" s="28"/>
      <c r="D670" s="13">
        <v>-1.8873266019123647E-2</v>
      </c>
      <c r="E670" s="13">
        <v>1.9051466447116416E-2</v>
      </c>
      <c r="F670" s="13">
        <v>-0.11648816188305933</v>
      </c>
      <c r="G670" s="13">
        <v>0.12541007721335817</v>
      </c>
      <c r="H670" s="13">
        <v>2.1526070085970961E-2</v>
      </c>
      <c r="I670" s="13">
        <v>-4.4449316958756757E-3</v>
      </c>
      <c r="J670" s="13">
        <v>2.441173695062071E-2</v>
      </c>
      <c r="K670" s="13">
        <v>-4.0515767503995881E-2</v>
      </c>
      <c r="L670" s="13">
        <v>1.7197569788996558E-2</v>
      </c>
      <c r="M670" s="13">
        <v>-6.2158268988868226E-2</v>
      </c>
      <c r="N670" s="13">
        <v>-4.7276407738086723E-2</v>
      </c>
      <c r="O670" s="13">
        <v>0.10809607602546012</v>
      </c>
      <c r="P670" s="13">
        <v>-1.8873266019123758E-2</v>
      </c>
      <c r="Q670" s="13">
        <v>9.5110575134537134E-2</v>
      </c>
      <c r="R670" s="13">
        <v>-0.11987160628186089</v>
      </c>
      <c r="S670" s="13">
        <v>0.13406707780730698</v>
      </c>
      <c r="T670" s="13">
        <v>-0.13429994060510908</v>
      </c>
      <c r="U670" s="13">
        <v>-4.7729934665619922E-2</v>
      </c>
      <c r="V670" s="13">
        <v>7.2586502422514076E-2</v>
      </c>
      <c r="W670" s="149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29"/>
      <c r="B671" s="45" t="s">
        <v>264</v>
      </c>
      <c r="C671" s="46"/>
      <c r="D671" s="44">
        <v>0.22</v>
      </c>
      <c r="E671" s="44">
        <v>0.37</v>
      </c>
      <c r="F671" s="44">
        <v>1.75</v>
      </c>
      <c r="G671" s="44">
        <v>2.02</v>
      </c>
      <c r="H671" s="44">
        <v>0.4</v>
      </c>
      <c r="I671" s="44">
        <v>0</v>
      </c>
      <c r="J671" s="44">
        <v>0.45</v>
      </c>
      <c r="K671" s="44">
        <v>0.56000000000000005</v>
      </c>
      <c r="L671" s="44">
        <v>0.34</v>
      </c>
      <c r="M671" s="44">
        <v>0.9</v>
      </c>
      <c r="N671" s="44">
        <v>0.67</v>
      </c>
      <c r="O671" s="44">
        <v>1.75</v>
      </c>
      <c r="P671" s="44">
        <v>0.22</v>
      </c>
      <c r="Q671" s="44">
        <v>1.55</v>
      </c>
      <c r="R671" s="44">
        <v>1.8</v>
      </c>
      <c r="S671" s="44">
        <v>2.16</v>
      </c>
      <c r="T671" s="44">
        <v>2.02</v>
      </c>
      <c r="U671" s="44">
        <v>0.67</v>
      </c>
      <c r="V671" s="44">
        <v>1.2</v>
      </c>
      <c r="W671" s="149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B672" s="30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BM672" s="55"/>
    </row>
    <row r="673" spans="1:65" ht="15">
      <c r="B673" s="8" t="s">
        <v>583</v>
      </c>
      <c r="BM673" s="27" t="s">
        <v>66</v>
      </c>
    </row>
    <row r="674" spans="1:65" ht="15">
      <c r="A674" s="24" t="s">
        <v>37</v>
      </c>
      <c r="B674" s="18" t="s">
        <v>110</v>
      </c>
      <c r="C674" s="15" t="s">
        <v>111</v>
      </c>
      <c r="D674" s="16" t="s">
        <v>229</v>
      </c>
      <c r="E674" s="17" t="s">
        <v>229</v>
      </c>
      <c r="F674" s="17" t="s">
        <v>229</v>
      </c>
      <c r="G674" s="17" t="s">
        <v>229</v>
      </c>
      <c r="H674" s="17" t="s">
        <v>229</v>
      </c>
      <c r="I674" s="17" t="s">
        <v>229</v>
      </c>
      <c r="J674" s="17" t="s">
        <v>229</v>
      </c>
      <c r="K674" s="17" t="s">
        <v>229</v>
      </c>
      <c r="L674" s="17" t="s">
        <v>229</v>
      </c>
      <c r="M674" s="17" t="s">
        <v>229</v>
      </c>
      <c r="N674" s="17" t="s">
        <v>229</v>
      </c>
      <c r="O674" s="17" t="s">
        <v>229</v>
      </c>
      <c r="P674" s="17" t="s">
        <v>229</v>
      </c>
      <c r="Q674" s="17" t="s">
        <v>229</v>
      </c>
      <c r="R674" s="17" t="s">
        <v>229</v>
      </c>
      <c r="S674" s="17" t="s">
        <v>229</v>
      </c>
      <c r="T674" s="17" t="s">
        <v>229</v>
      </c>
      <c r="U674" s="17" t="s">
        <v>229</v>
      </c>
      <c r="V674" s="17" t="s">
        <v>229</v>
      </c>
      <c r="W674" s="17" t="s">
        <v>229</v>
      </c>
      <c r="X674" s="149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7">
        <v>1</v>
      </c>
    </row>
    <row r="675" spans="1:65">
      <c r="A675" s="29"/>
      <c r="B675" s="19" t="s">
        <v>230</v>
      </c>
      <c r="C675" s="9" t="s">
        <v>230</v>
      </c>
      <c r="D675" s="147" t="s">
        <v>233</v>
      </c>
      <c r="E675" s="148" t="s">
        <v>234</v>
      </c>
      <c r="F675" s="148" t="s">
        <v>235</v>
      </c>
      <c r="G675" s="148" t="s">
        <v>238</v>
      </c>
      <c r="H675" s="148" t="s">
        <v>239</v>
      </c>
      <c r="I675" s="148" t="s">
        <v>240</v>
      </c>
      <c r="J675" s="148" t="s">
        <v>241</v>
      </c>
      <c r="K675" s="148" t="s">
        <v>242</v>
      </c>
      <c r="L675" s="148" t="s">
        <v>243</v>
      </c>
      <c r="M675" s="148" t="s">
        <v>244</v>
      </c>
      <c r="N675" s="148" t="s">
        <v>245</v>
      </c>
      <c r="O675" s="148" t="s">
        <v>246</v>
      </c>
      <c r="P675" s="148" t="s">
        <v>247</v>
      </c>
      <c r="Q675" s="148" t="s">
        <v>248</v>
      </c>
      <c r="R675" s="148" t="s">
        <v>249</v>
      </c>
      <c r="S675" s="148" t="s">
        <v>250</v>
      </c>
      <c r="T675" s="148" t="s">
        <v>284</v>
      </c>
      <c r="U675" s="148" t="s">
        <v>253</v>
      </c>
      <c r="V675" s="148" t="s">
        <v>254</v>
      </c>
      <c r="W675" s="148" t="s">
        <v>299</v>
      </c>
      <c r="X675" s="149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7" t="s">
        <v>3</v>
      </c>
    </row>
    <row r="676" spans="1:65">
      <c r="A676" s="29"/>
      <c r="B676" s="19"/>
      <c r="C676" s="9"/>
      <c r="D676" s="10" t="s">
        <v>287</v>
      </c>
      <c r="E676" s="11" t="s">
        <v>287</v>
      </c>
      <c r="F676" s="11" t="s">
        <v>288</v>
      </c>
      <c r="G676" s="11" t="s">
        <v>317</v>
      </c>
      <c r="H676" s="11" t="s">
        <v>287</v>
      </c>
      <c r="I676" s="11" t="s">
        <v>287</v>
      </c>
      <c r="J676" s="11" t="s">
        <v>287</v>
      </c>
      <c r="K676" s="11" t="s">
        <v>287</v>
      </c>
      <c r="L676" s="11" t="s">
        <v>287</v>
      </c>
      <c r="M676" s="11" t="s">
        <v>287</v>
      </c>
      <c r="N676" s="11" t="s">
        <v>317</v>
      </c>
      <c r="O676" s="11" t="s">
        <v>317</v>
      </c>
      <c r="P676" s="11" t="s">
        <v>317</v>
      </c>
      <c r="Q676" s="11" t="s">
        <v>287</v>
      </c>
      <c r="R676" s="11" t="s">
        <v>287</v>
      </c>
      <c r="S676" s="11" t="s">
        <v>287</v>
      </c>
      <c r="T676" s="11" t="s">
        <v>317</v>
      </c>
      <c r="U676" s="11" t="s">
        <v>288</v>
      </c>
      <c r="V676" s="11" t="s">
        <v>287</v>
      </c>
      <c r="W676" s="11" t="s">
        <v>288</v>
      </c>
      <c r="X676" s="149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7">
        <v>1</v>
      </c>
    </row>
    <row r="677" spans="1:65">
      <c r="A677" s="29"/>
      <c r="B677" s="19"/>
      <c r="C677" s="9"/>
      <c r="D677" s="25" t="s">
        <v>318</v>
      </c>
      <c r="E677" s="25" t="s">
        <v>319</v>
      </c>
      <c r="F677" s="25" t="s">
        <v>319</v>
      </c>
      <c r="G677" s="25" t="s">
        <v>320</v>
      </c>
      <c r="H677" s="25" t="s">
        <v>320</v>
      </c>
      <c r="I677" s="25" t="s">
        <v>320</v>
      </c>
      <c r="J677" s="25" t="s">
        <v>320</v>
      </c>
      <c r="K677" s="25" t="s">
        <v>320</v>
      </c>
      <c r="L677" s="25" t="s">
        <v>320</v>
      </c>
      <c r="M677" s="25" t="s">
        <v>320</v>
      </c>
      <c r="N677" s="25" t="s">
        <v>318</v>
      </c>
      <c r="O677" s="25" t="s">
        <v>320</v>
      </c>
      <c r="P677" s="25" t="s">
        <v>318</v>
      </c>
      <c r="Q677" s="25" t="s">
        <v>320</v>
      </c>
      <c r="R677" s="25" t="s">
        <v>318</v>
      </c>
      <c r="S677" s="25" t="s">
        <v>290</v>
      </c>
      <c r="T677" s="25" t="s">
        <v>321</v>
      </c>
      <c r="U677" s="25" t="s">
        <v>318</v>
      </c>
      <c r="V677" s="25" t="s">
        <v>259</v>
      </c>
      <c r="W677" s="25" t="s">
        <v>320</v>
      </c>
      <c r="X677" s="149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7">
        <v>2</v>
      </c>
    </row>
    <row r="678" spans="1:65">
      <c r="A678" s="29"/>
      <c r="B678" s="18">
        <v>1</v>
      </c>
      <c r="C678" s="14">
        <v>1</v>
      </c>
      <c r="D678" s="220">
        <v>12</v>
      </c>
      <c r="E678" s="220">
        <v>13.999333604903544</v>
      </c>
      <c r="F678" s="220">
        <v>12.787615000000001</v>
      </c>
      <c r="G678" s="220">
        <v>14.1</v>
      </c>
      <c r="H678" s="220">
        <v>14</v>
      </c>
      <c r="I678" s="220">
        <v>11.4</v>
      </c>
      <c r="J678" s="220">
        <v>13.4</v>
      </c>
      <c r="K678" s="220">
        <v>11.6</v>
      </c>
      <c r="L678" s="220">
        <v>12</v>
      </c>
      <c r="M678" s="220">
        <v>12.1</v>
      </c>
      <c r="N678" s="220">
        <v>13.022150395999999</v>
      </c>
      <c r="O678" s="227">
        <v>11</v>
      </c>
      <c r="P678" s="220">
        <v>14</v>
      </c>
      <c r="Q678" s="220">
        <v>11.98</v>
      </c>
      <c r="R678" s="227">
        <v>14</v>
      </c>
      <c r="S678" s="220">
        <v>11.3</v>
      </c>
      <c r="T678" s="220">
        <v>15.8</v>
      </c>
      <c r="U678" s="227">
        <v>16.8</v>
      </c>
      <c r="V678" s="227">
        <v>12</v>
      </c>
      <c r="W678" s="220">
        <v>13.526999999999999</v>
      </c>
      <c r="X678" s="221"/>
      <c r="Y678" s="222"/>
      <c r="Z678" s="222"/>
      <c r="AA678" s="222"/>
      <c r="AB678" s="222"/>
      <c r="AC678" s="222"/>
      <c r="AD678" s="222"/>
      <c r="AE678" s="222"/>
      <c r="AF678" s="222"/>
      <c r="AG678" s="222"/>
      <c r="AH678" s="222"/>
      <c r="AI678" s="222"/>
      <c r="AJ678" s="222"/>
      <c r="AK678" s="222"/>
      <c r="AL678" s="222"/>
      <c r="AM678" s="222"/>
      <c r="AN678" s="222"/>
      <c r="AO678" s="222"/>
      <c r="AP678" s="222"/>
      <c r="AQ678" s="222"/>
      <c r="AR678" s="222"/>
      <c r="AS678" s="222"/>
      <c r="AT678" s="222"/>
      <c r="AU678" s="222"/>
      <c r="AV678" s="222"/>
      <c r="AW678" s="222"/>
      <c r="AX678" s="222"/>
      <c r="AY678" s="222"/>
      <c r="AZ678" s="222"/>
      <c r="BA678" s="222"/>
      <c r="BB678" s="222"/>
      <c r="BC678" s="222"/>
      <c r="BD678" s="222"/>
      <c r="BE678" s="222"/>
      <c r="BF678" s="222"/>
      <c r="BG678" s="222"/>
      <c r="BH678" s="222"/>
      <c r="BI678" s="222"/>
      <c r="BJ678" s="222"/>
      <c r="BK678" s="222"/>
      <c r="BL678" s="222"/>
      <c r="BM678" s="223">
        <v>1</v>
      </c>
    </row>
    <row r="679" spans="1:65">
      <c r="A679" s="29"/>
      <c r="B679" s="19">
        <v>1</v>
      </c>
      <c r="C679" s="9">
        <v>2</v>
      </c>
      <c r="D679" s="224">
        <v>12.1</v>
      </c>
      <c r="E679" s="224">
        <v>12.975340332003027</v>
      </c>
      <c r="F679" s="224">
        <v>13.431039</v>
      </c>
      <c r="G679" s="224">
        <v>14.3</v>
      </c>
      <c r="H679" s="224">
        <v>15</v>
      </c>
      <c r="I679" s="224">
        <v>11.2</v>
      </c>
      <c r="J679" s="224">
        <v>13.2</v>
      </c>
      <c r="K679" s="224">
        <v>11.2</v>
      </c>
      <c r="L679" s="224">
        <v>12</v>
      </c>
      <c r="M679" s="224">
        <v>11.9</v>
      </c>
      <c r="N679" s="224">
        <v>12.160868716</v>
      </c>
      <c r="O679" s="229">
        <v>11</v>
      </c>
      <c r="P679" s="224">
        <v>13.8</v>
      </c>
      <c r="Q679" s="224">
        <v>12.31</v>
      </c>
      <c r="R679" s="229">
        <v>14</v>
      </c>
      <c r="S679" s="224">
        <v>12.07</v>
      </c>
      <c r="T679" s="224">
        <v>15.7</v>
      </c>
      <c r="U679" s="229">
        <v>16.899999999999999</v>
      </c>
      <c r="V679" s="229">
        <v>12</v>
      </c>
      <c r="W679" s="224">
        <v>13.528</v>
      </c>
      <c r="X679" s="221"/>
      <c r="Y679" s="222"/>
      <c r="Z679" s="222"/>
      <c r="AA679" s="222"/>
      <c r="AB679" s="222"/>
      <c r="AC679" s="222"/>
      <c r="AD679" s="222"/>
      <c r="AE679" s="222"/>
      <c r="AF679" s="222"/>
      <c r="AG679" s="222"/>
      <c r="AH679" s="222"/>
      <c r="AI679" s="222"/>
      <c r="AJ679" s="222"/>
      <c r="AK679" s="222"/>
      <c r="AL679" s="222"/>
      <c r="AM679" s="222"/>
      <c r="AN679" s="222"/>
      <c r="AO679" s="222"/>
      <c r="AP679" s="222"/>
      <c r="AQ679" s="222"/>
      <c r="AR679" s="222"/>
      <c r="AS679" s="222"/>
      <c r="AT679" s="222"/>
      <c r="AU679" s="222"/>
      <c r="AV679" s="222"/>
      <c r="AW679" s="222"/>
      <c r="AX679" s="222"/>
      <c r="AY679" s="222"/>
      <c r="AZ679" s="222"/>
      <c r="BA679" s="222"/>
      <c r="BB679" s="222"/>
      <c r="BC679" s="222"/>
      <c r="BD679" s="222"/>
      <c r="BE679" s="222"/>
      <c r="BF679" s="222"/>
      <c r="BG679" s="222"/>
      <c r="BH679" s="222"/>
      <c r="BI679" s="222"/>
      <c r="BJ679" s="222"/>
      <c r="BK679" s="222"/>
      <c r="BL679" s="222"/>
      <c r="BM679" s="223">
        <v>16</v>
      </c>
    </row>
    <row r="680" spans="1:65">
      <c r="A680" s="29"/>
      <c r="B680" s="19">
        <v>1</v>
      </c>
      <c r="C680" s="9">
        <v>3</v>
      </c>
      <c r="D680" s="224">
        <v>12.2</v>
      </c>
      <c r="E680" s="224">
        <v>14.005818482053852</v>
      </c>
      <c r="F680" s="224">
        <v>14.715920000000001</v>
      </c>
      <c r="G680" s="224">
        <v>13.8</v>
      </c>
      <c r="H680" s="224">
        <v>14</v>
      </c>
      <c r="I680" s="224">
        <v>11.1</v>
      </c>
      <c r="J680" s="224">
        <v>12.7</v>
      </c>
      <c r="K680" s="224">
        <v>11.3</v>
      </c>
      <c r="L680" s="224">
        <v>11.6</v>
      </c>
      <c r="M680" s="224">
        <v>12.8</v>
      </c>
      <c r="N680" s="224">
        <v>11.977745096</v>
      </c>
      <c r="O680" s="229">
        <v>27</v>
      </c>
      <c r="P680" s="224">
        <v>14.2</v>
      </c>
      <c r="Q680" s="224">
        <v>11.38</v>
      </c>
      <c r="R680" s="229">
        <v>14</v>
      </c>
      <c r="S680" s="224">
        <v>11.51</v>
      </c>
      <c r="T680" s="224">
        <v>15.5</v>
      </c>
      <c r="U680" s="229">
        <v>17.3</v>
      </c>
      <c r="V680" s="229">
        <v>12</v>
      </c>
      <c r="W680" s="228">
        <v>12.179</v>
      </c>
      <c r="X680" s="221"/>
      <c r="Y680" s="222"/>
      <c r="Z680" s="222"/>
      <c r="AA680" s="222"/>
      <c r="AB680" s="222"/>
      <c r="AC680" s="222"/>
      <c r="AD680" s="222"/>
      <c r="AE680" s="222"/>
      <c r="AF680" s="222"/>
      <c r="AG680" s="222"/>
      <c r="AH680" s="222"/>
      <c r="AI680" s="222"/>
      <c r="AJ680" s="222"/>
      <c r="AK680" s="222"/>
      <c r="AL680" s="222"/>
      <c r="AM680" s="222"/>
      <c r="AN680" s="222"/>
      <c r="AO680" s="222"/>
      <c r="AP680" s="222"/>
      <c r="AQ680" s="222"/>
      <c r="AR680" s="222"/>
      <c r="AS680" s="222"/>
      <c r="AT680" s="222"/>
      <c r="AU680" s="222"/>
      <c r="AV680" s="222"/>
      <c r="AW680" s="222"/>
      <c r="AX680" s="222"/>
      <c r="AY680" s="222"/>
      <c r="AZ680" s="222"/>
      <c r="BA680" s="222"/>
      <c r="BB680" s="222"/>
      <c r="BC680" s="222"/>
      <c r="BD680" s="222"/>
      <c r="BE680" s="222"/>
      <c r="BF680" s="222"/>
      <c r="BG680" s="222"/>
      <c r="BH680" s="222"/>
      <c r="BI680" s="222"/>
      <c r="BJ680" s="222"/>
      <c r="BK680" s="222"/>
      <c r="BL680" s="222"/>
      <c r="BM680" s="223">
        <v>16</v>
      </c>
    </row>
    <row r="681" spans="1:65">
      <c r="A681" s="29"/>
      <c r="B681" s="19">
        <v>1</v>
      </c>
      <c r="C681" s="9">
        <v>4</v>
      </c>
      <c r="D681" s="224">
        <v>11.9</v>
      </c>
      <c r="E681" s="224">
        <v>14.100946312852365</v>
      </c>
      <c r="F681" s="224">
        <v>13.622</v>
      </c>
      <c r="G681" s="224">
        <v>14.4</v>
      </c>
      <c r="H681" s="224">
        <v>14.8</v>
      </c>
      <c r="I681" s="224">
        <v>11.9</v>
      </c>
      <c r="J681" s="224">
        <v>12.9</v>
      </c>
      <c r="K681" s="224">
        <v>11.4</v>
      </c>
      <c r="L681" s="224">
        <v>11.8</v>
      </c>
      <c r="M681" s="228">
        <v>14.9</v>
      </c>
      <c r="N681" s="224">
        <v>11.554550936</v>
      </c>
      <c r="O681" s="229">
        <v>12</v>
      </c>
      <c r="P681" s="224">
        <v>14</v>
      </c>
      <c r="Q681" s="224">
        <v>12.47</v>
      </c>
      <c r="R681" s="229">
        <v>14</v>
      </c>
      <c r="S681" s="224">
        <v>12.19</v>
      </c>
      <c r="T681" s="224">
        <v>16.100000000000001</v>
      </c>
      <c r="U681" s="229">
        <v>17</v>
      </c>
      <c r="V681" s="229">
        <v>12</v>
      </c>
      <c r="W681" s="224">
        <v>12.968999999999999</v>
      </c>
      <c r="X681" s="221"/>
      <c r="Y681" s="222"/>
      <c r="Z681" s="222"/>
      <c r="AA681" s="222"/>
      <c r="AB681" s="222"/>
      <c r="AC681" s="222"/>
      <c r="AD681" s="222"/>
      <c r="AE681" s="222"/>
      <c r="AF681" s="222"/>
      <c r="AG681" s="222"/>
      <c r="AH681" s="222"/>
      <c r="AI681" s="222"/>
      <c r="AJ681" s="222"/>
      <c r="AK681" s="222"/>
      <c r="AL681" s="222"/>
      <c r="AM681" s="222"/>
      <c r="AN681" s="222"/>
      <c r="AO681" s="222"/>
      <c r="AP681" s="222"/>
      <c r="AQ681" s="222"/>
      <c r="AR681" s="222"/>
      <c r="AS681" s="222"/>
      <c r="AT681" s="222"/>
      <c r="AU681" s="222"/>
      <c r="AV681" s="222"/>
      <c r="AW681" s="222"/>
      <c r="AX681" s="222"/>
      <c r="AY681" s="222"/>
      <c r="AZ681" s="222"/>
      <c r="BA681" s="222"/>
      <c r="BB681" s="222"/>
      <c r="BC681" s="222"/>
      <c r="BD681" s="222"/>
      <c r="BE681" s="222"/>
      <c r="BF681" s="222"/>
      <c r="BG681" s="222"/>
      <c r="BH681" s="222"/>
      <c r="BI681" s="222"/>
      <c r="BJ681" s="222"/>
      <c r="BK681" s="222"/>
      <c r="BL681" s="222"/>
      <c r="BM681" s="223">
        <v>12.930471809039716</v>
      </c>
    </row>
    <row r="682" spans="1:65">
      <c r="A682" s="29"/>
      <c r="B682" s="19">
        <v>1</v>
      </c>
      <c r="C682" s="9">
        <v>5</v>
      </c>
      <c r="D682" s="224">
        <v>12.3</v>
      </c>
      <c r="E682" s="224">
        <v>13.674731380000001</v>
      </c>
      <c r="F682" s="224">
        <v>12.765045000000001</v>
      </c>
      <c r="G682" s="224">
        <v>14.3</v>
      </c>
      <c r="H682" s="224">
        <v>13.7</v>
      </c>
      <c r="I682" s="224">
        <v>11.6</v>
      </c>
      <c r="J682" s="224">
        <v>13.1</v>
      </c>
      <c r="K682" s="224">
        <v>11.2</v>
      </c>
      <c r="L682" s="224">
        <v>12.2</v>
      </c>
      <c r="M682" s="224">
        <v>12</v>
      </c>
      <c r="N682" s="224">
        <v>12.441509935999999</v>
      </c>
      <c r="O682" s="229">
        <v>14</v>
      </c>
      <c r="P682" s="224">
        <v>14.1</v>
      </c>
      <c r="Q682" s="224">
        <v>11.57</v>
      </c>
      <c r="R682" s="229">
        <v>14</v>
      </c>
      <c r="S682" s="224">
        <v>11.42</v>
      </c>
      <c r="T682" s="224">
        <v>15.2</v>
      </c>
      <c r="U682" s="229">
        <v>17.3</v>
      </c>
      <c r="V682" s="229">
        <v>12</v>
      </c>
      <c r="W682" s="224">
        <v>13.492000000000001</v>
      </c>
      <c r="X682" s="221"/>
      <c r="Y682" s="222"/>
      <c r="Z682" s="222"/>
      <c r="AA682" s="222"/>
      <c r="AB682" s="222"/>
      <c r="AC682" s="222"/>
      <c r="AD682" s="222"/>
      <c r="AE682" s="222"/>
      <c r="AF682" s="222"/>
      <c r="AG682" s="222"/>
      <c r="AH682" s="222"/>
      <c r="AI682" s="222"/>
      <c r="AJ682" s="222"/>
      <c r="AK682" s="222"/>
      <c r="AL682" s="222"/>
      <c r="AM682" s="222"/>
      <c r="AN682" s="222"/>
      <c r="AO682" s="222"/>
      <c r="AP682" s="222"/>
      <c r="AQ682" s="222"/>
      <c r="AR682" s="222"/>
      <c r="AS682" s="222"/>
      <c r="AT682" s="222"/>
      <c r="AU682" s="222"/>
      <c r="AV682" s="222"/>
      <c r="AW682" s="222"/>
      <c r="AX682" s="222"/>
      <c r="AY682" s="222"/>
      <c r="AZ682" s="222"/>
      <c r="BA682" s="222"/>
      <c r="BB682" s="222"/>
      <c r="BC682" s="222"/>
      <c r="BD682" s="222"/>
      <c r="BE682" s="222"/>
      <c r="BF682" s="222"/>
      <c r="BG682" s="222"/>
      <c r="BH682" s="222"/>
      <c r="BI682" s="222"/>
      <c r="BJ682" s="222"/>
      <c r="BK682" s="222"/>
      <c r="BL682" s="222"/>
      <c r="BM682" s="223">
        <v>104</v>
      </c>
    </row>
    <row r="683" spans="1:65">
      <c r="A683" s="29"/>
      <c r="B683" s="19">
        <v>1</v>
      </c>
      <c r="C683" s="9">
        <v>6</v>
      </c>
      <c r="D683" s="224">
        <v>12</v>
      </c>
      <c r="E683" s="224">
        <v>13.454333220000001</v>
      </c>
      <c r="F683" s="224">
        <v>13.921151999999999</v>
      </c>
      <c r="G683" s="224">
        <v>14</v>
      </c>
      <c r="H683" s="224">
        <v>14.6</v>
      </c>
      <c r="I683" s="224">
        <v>11.5</v>
      </c>
      <c r="J683" s="224">
        <v>12.8</v>
      </c>
      <c r="K683" s="224">
        <v>11.4</v>
      </c>
      <c r="L683" s="224">
        <v>11.9</v>
      </c>
      <c r="M683" s="224">
        <v>12.1</v>
      </c>
      <c r="N683" s="224">
        <v>12.609594255999999</v>
      </c>
      <c r="O683" s="229">
        <v>14</v>
      </c>
      <c r="P683" s="224">
        <v>14.1</v>
      </c>
      <c r="Q683" s="224">
        <v>11.67</v>
      </c>
      <c r="R683" s="229">
        <v>13</v>
      </c>
      <c r="S683" s="224">
        <v>12.26</v>
      </c>
      <c r="T683" s="228">
        <v>17.100000000000001</v>
      </c>
      <c r="U683" s="229">
        <v>17.899999999999999</v>
      </c>
      <c r="V683" s="229">
        <v>11</v>
      </c>
      <c r="W683" s="224">
        <v>13.847</v>
      </c>
      <c r="X683" s="221"/>
      <c r="Y683" s="222"/>
      <c r="Z683" s="222"/>
      <c r="AA683" s="222"/>
      <c r="AB683" s="222"/>
      <c r="AC683" s="222"/>
      <c r="AD683" s="222"/>
      <c r="AE683" s="222"/>
      <c r="AF683" s="222"/>
      <c r="AG683" s="222"/>
      <c r="AH683" s="222"/>
      <c r="AI683" s="222"/>
      <c r="AJ683" s="222"/>
      <c r="AK683" s="222"/>
      <c r="AL683" s="222"/>
      <c r="AM683" s="222"/>
      <c r="AN683" s="222"/>
      <c r="AO683" s="222"/>
      <c r="AP683" s="222"/>
      <c r="AQ683" s="222"/>
      <c r="AR683" s="222"/>
      <c r="AS683" s="222"/>
      <c r="AT683" s="222"/>
      <c r="AU683" s="222"/>
      <c r="AV683" s="222"/>
      <c r="AW683" s="222"/>
      <c r="AX683" s="222"/>
      <c r="AY683" s="222"/>
      <c r="AZ683" s="222"/>
      <c r="BA683" s="222"/>
      <c r="BB683" s="222"/>
      <c r="BC683" s="222"/>
      <c r="BD683" s="222"/>
      <c r="BE683" s="222"/>
      <c r="BF683" s="222"/>
      <c r="BG683" s="222"/>
      <c r="BH683" s="222"/>
      <c r="BI683" s="222"/>
      <c r="BJ683" s="222"/>
      <c r="BK683" s="222"/>
      <c r="BL683" s="222"/>
      <c r="BM683" s="225"/>
    </row>
    <row r="684" spans="1:65">
      <c r="A684" s="29"/>
      <c r="B684" s="20" t="s">
        <v>260</v>
      </c>
      <c r="C684" s="12"/>
      <c r="D684" s="226">
        <v>12.083333333333334</v>
      </c>
      <c r="E684" s="226">
        <v>13.701750555302132</v>
      </c>
      <c r="F684" s="226">
        <v>13.540461833333334</v>
      </c>
      <c r="G684" s="226">
        <v>14.15</v>
      </c>
      <c r="H684" s="226">
        <v>14.35</v>
      </c>
      <c r="I684" s="226">
        <v>11.450000000000001</v>
      </c>
      <c r="J684" s="226">
        <v>13.016666666666666</v>
      </c>
      <c r="K684" s="226">
        <v>11.35</v>
      </c>
      <c r="L684" s="226">
        <v>11.91666666666667</v>
      </c>
      <c r="M684" s="226">
        <v>12.633333333333333</v>
      </c>
      <c r="N684" s="226">
        <v>12.294403222666665</v>
      </c>
      <c r="O684" s="226">
        <v>14.833333333333334</v>
      </c>
      <c r="P684" s="226">
        <v>14.033333333333331</v>
      </c>
      <c r="Q684" s="226">
        <v>11.896666666666667</v>
      </c>
      <c r="R684" s="226">
        <v>13.833333333333334</v>
      </c>
      <c r="S684" s="226">
        <v>11.791666666666666</v>
      </c>
      <c r="T684" s="226">
        <v>15.9</v>
      </c>
      <c r="U684" s="226">
        <v>17.2</v>
      </c>
      <c r="V684" s="226">
        <v>11.833333333333334</v>
      </c>
      <c r="W684" s="226">
        <v>13.257</v>
      </c>
      <c r="X684" s="221"/>
      <c r="Y684" s="222"/>
      <c r="Z684" s="222"/>
      <c r="AA684" s="222"/>
      <c r="AB684" s="222"/>
      <c r="AC684" s="222"/>
      <c r="AD684" s="222"/>
      <c r="AE684" s="222"/>
      <c r="AF684" s="222"/>
      <c r="AG684" s="222"/>
      <c r="AH684" s="222"/>
      <c r="AI684" s="222"/>
      <c r="AJ684" s="222"/>
      <c r="AK684" s="222"/>
      <c r="AL684" s="222"/>
      <c r="AM684" s="222"/>
      <c r="AN684" s="222"/>
      <c r="AO684" s="222"/>
      <c r="AP684" s="222"/>
      <c r="AQ684" s="222"/>
      <c r="AR684" s="222"/>
      <c r="AS684" s="222"/>
      <c r="AT684" s="222"/>
      <c r="AU684" s="222"/>
      <c r="AV684" s="222"/>
      <c r="AW684" s="222"/>
      <c r="AX684" s="222"/>
      <c r="AY684" s="222"/>
      <c r="AZ684" s="222"/>
      <c r="BA684" s="222"/>
      <c r="BB684" s="222"/>
      <c r="BC684" s="222"/>
      <c r="BD684" s="222"/>
      <c r="BE684" s="222"/>
      <c r="BF684" s="222"/>
      <c r="BG684" s="222"/>
      <c r="BH684" s="222"/>
      <c r="BI684" s="222"/>
      <c r="BJ684" s="222"/>
      <c r="BK684" s="222"/>
      <c r="BL684" s="222"/>
      <c r="BM684" s="225"/>
    </row>
    <row r="685" spans="1:65">
      <c r="A685" s="29"/>
      <c r="B685" s="3" t="s">
        <v>261</v>
      </c>
      <c r="C685" s="28"/>
      <c r="D685" s="224">
        <v>12.05</v>
      </c>
      <c r="E685" s="224">
        <v>13.837032492451772</v>
      </c>
      <c r="F685" s="224">
        <v>13.526519499999999</v>
      </c>
      <c r="G685" s="224">
        <v>14.2</v>
      </c>
      <c r="H685" s="224">
        <v>14.3</v>
      </c>
      <c r="I685" s="224">
        <v>11.45</v>
      </c>
      <c r="J685" s="224">
        <v>13</v>
      </c>
      <c r="K685" s="224">
        <v>11.350000000000001</v>
      </c>
      <c r="L685" s="224">
        <v>11.95</v>
      </c>
      <c r="M685" s="224">
        <v>12.1</v>
      </c>
      <c r="N685" s="224">
        <v>12.301189325999999</v>
      </c>
      <c r="O685" s="224">
        <v>13</v>
      </c>
      <c r="P685" s="224">
        <v>14.05</v>
      </c>
      <c r="Q685" s="224">
        <v>11.824999999999999</v>
      </c>
      <c r="R685" s="224">
        <v>14</v>
      </c>
      <c r="S685" s="224">
        <v>11.79</v>
      </c>
      <c r="T685" s="224">
        <v>15.75</v>
      </c>
      <c r="U685" s="224">
        <v>17.149999999999999</v>
      </c>
      <c r="V685" s="224">
        <v>12</v>
      </c>
      <c r="W685" s="224">
        <v>13.509499999999999</v>
      </c>
      <c r="X685" s="221"/>
      <c r="Y685" s="222"/>
      <c r="Z685" s="222"/>
      <c r="AA685" s="222"/>
      <c r="AB685" s="222"/>
      <c r="AC685" s="222"/>
      <c r="AD685" s="222"/>
      <c r="AE685" s="222"/>
      <c r="AF685" s="222"/>
      <c r="AG685" s="222"/>
      <c r="AH685" s="222"/>
      <c r="AI685" s="222"/>
      <c r="AJ685" s="222"/>
      <c r="AK685" s="222"/>
      <c r="AL685" s="222"/>
      <c r="AM685" s="222"/>
      <c r="AN685" s="222"/>
      <c r="AO685" s="222"/>
      <c r="AP685" s="222"/>
      <c r="AQ685" s="222"/>
      <c r="AR685" s="222"/>
      <c r="AS685" s="222"/>
      <c r="AT685" s="222"/>
      <c r="AU685" s="222"/>
      <c r="AV685" s="222"/>
      <c r="AW685" s="222"/>
      <c r="AX685" s="222"/>
      <c r="AY685" s="222"/>
      <c r="AZ685" s="222"/>
      <c r="BA685" s="222"/>
      <c r="BB685" s="222"/>
      <c r="BC685" s="222"/>
      <c r="BD685" s="222"/>
      <c r="BE685" s="222"/>
      <c r="BF685" s="222"/>
      <c r="BG685" s="222"/>
      <c r="BH685" s="222"/>
      <c r="BI685" s="222"/>
      <c r="BJ685" s="222"/>
      <c r="BK685" s="222"/>
      <c r="BL685" s="222"/>
      <c r="BM685" s="225"/>
    </row>
    <row r="686" spans="1:65">
      <c r="A686" s="29"/>
      <c r="B686" s="3" t="s">
        <v>262</v>
      </c>
      <c r="C686" s="28"/>
      <c r="D686" s="23">
        <v>0.14719601443879746</v>
      </c>
      <c r="E686" s="23">
        <v>0.43127425485200038</v>
      </c>
      <c r="F686" s="23">
        <v>0.736654376697082</v>
      </c>
      <c r="G686" s="23">
        <v>0.22583179581272436</v>
      </c>
      <c r="H686" s="23">
        <v>0.52057660339281508</v>
      </c>
      <c r="I686" s="23">
        <v>0.28809720581775894</v>
      </c>
      <c r="J686" s="23">
        <v>0.26394443859772204</v>
      </c>
      <c r="K686" s="23">
        <v>0.15165750888103116</v>
      </c>
      <c r="L686" s="23">
        <v>0.20412414523193134</v>
      </c>
      <c r="M686" s="23">
        <v>1.1552777443829978</v>
      </c>
      <c r="N686" s="23">
        <v>0.51304716364809444</v>
      </c>
      <c r="O686" s="23">
        <v>6.1128280416405181</v>
      </c>
      <c r="P686" s="23">
        <v>0.13662601021279416</v>
      </c>
      <c r="Q686" s="23">
        <v>0.43163255978513332</v>
      </c>
      <c r="R686" s="23">
        <v>0.40824829046386302</v>
      </c>
      <c r="S686" s="23">
        <v>0.42771096159283373</v>
      </c>
      <c r="T686" s="23">
        <v>0.66030296076876782</v>
      </c>
      <c r="U686" s="23">
        <v>0.39999999999999963</v>
      </c>
      <c r="V686" s="23">
        <v>0.40824829046386302</v>
      </c>
      <c r="W686" s="23">
        <v>0.59911501399981615</v>
      </c>
      <c r="X686" s="149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55"/>
    </row>
    <row r="687" spans="1:65">
      <c r="A687" s="29"/>
      <c r="B687" s="3" t="s">
        <v>86</v>
      </c>
      <c r="C687" s="28"/>
      <c r="D687" s="13">
        <v>1.2181739125969444E-2</v>
      </c>
      <c r="E687" s="13">
        <v>3.1475850703260047E-2</v>
      </c>
      <c r="F687" s="13">
        <v>5.4403932876470842E-2</v>
      </c>
      <c r="G687" s="13">
        <v>1.5959844227047659E-2</v>
      </c>
      <c r="H687" s="13">
        <v>3.6277115219011502E-2</v>
      </c>
      <c r="I687" s="13">
        <v>2.5161328019018245E-2</v>
      </c>
      <c r="J687" s="13">
        <v>2.027742165923601E-2</v>
      </c>
      <c r="K687" s="13">
        <v>1.3361895055597459E-2</v>
      </c>
      <c r="L687" s="13">
        <v>1.7129298900581645E-2</v>
      </c>
      <c r="M687" s="13">
        <v>9.1446787154327011E-2</v>
      </c>
      <c r="N687" s="13">
        <v>4.1730139670562563E-2</v>
      </c>
      <c r="O687" s="13">
        <v>0.41210076685216973</v>
      </c>
      <c r="P687" s="13">
        <v>9.7358202051872345E-3</v>
      </c>
      <c r="Q687" s="13">
        <v>3.6281806650473522E-2</v>
      </c>
      <c r="R687" s="13">
        <v>2.9511924611845517E-2</v>
      </c>
      <c r="S687" s="13">
        <v>3.6272307696918762E-2</v>
      </c>
      <c r="T687" s="13">
        <v>4.1528488098664641E-2</v>
      </c>
      <c r="U687" s="13">
        <v>2.3255813953488351E-2</v>
      </c>
      <c r="V687" s="13">
        <v>3.4499855532157439E-2</v>
      </c>
      <c r="W687" s="13">
        <v>4.5192352266713143E-2</v>
      </c>
      <c r="X687" s="149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5"/>
    </row>
    <row r="688" spans="1:65">
      <c r="A688" s="29"/>
      <c r="B688" s="3" t="s">
        <v>263</v>
      </c>
      <c r="C688" s="28"/>
      <c r="D688" s="13">
        <v>-6.551489289927892E-2</v>
      </c>
      <c r="E688" s="13">
        <v>5.9648151873562316E-2</v>
      </c>
      <c r="F688" s="13">
        <v>4.717461460819794E-2</v>
      </c>
      <c r="G688" s="13">
        <v>9.4314284039327179E-2</v>
      </c>
      <c r="H688" s="13">
        <v>0.10978162374306311</v>
      </c>
      <c r="I688" s="13">
        <v>-0.11449480196110973</v>
      </c>
      <c r="J688" s="13">
        <v>6.666025718155888E-3</v>
      </c>
      <c r="K688" s="13">
        <v>-0.12222847181297791</v>
      </c>
      <c r="L688" s="13">
        <v>-7.8404342652392156E-2</v>
      </c>
      <c r="M688" s="13">
        <v>-2.2979708714004787E-2</v>
      </c>
      <c r="N688" s="13">
        <v>-4.9191444501535897E-2</v>
      </c>
      <c r="O688" s="13">
        <v>0.14716102802709208</v>
      </c>
      <c r="P688" s="13">
        <v>8.5291669212147703E-2</v>
      </c>
      <c r="Q688" s="13">
        <v>-7.9951076622765904E-2</v>
      </c>
      <c r="R688" s="13">
        <v>6.9824329508411775E-2</v>
      </c>
      <c r="S688" s="13">
        <v>-8.8071429967227388E-2</v>
      </c>
      <c r="T688" s="13">
        <v>0.22965350644701776</v>
      </c>
      <c r="U688" s="13">
        <v>0.33019121452130218</v>
      </c>
      <c r="V688" s="13">
        <v>-8.484906752894894E-2</v>
      </c>
      <c r="W688" s="13">
        <v>2.525261226214548E-2</v>
      </c>
      <c r="X688" s="149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5"/>
    </row>
    <row r="689" spans="1:65">
      <c r="A689" s="29"/>
      <c r="B689" s="45" t="s">
        <v>264</v>
      </c>
      <c r="C689" s="46"/>
      <c r="D689" s="44">
        <v>0.56999999999999995</v>
      </c>
      <c r="E689" s="44">
        <v>0.42</v>
      </c>
      <c r="F689" s="44">
        <v>0.32</v>
      </c>
      <c r="G689" s="44">
        <v>0.69</v>
      </c>
      <c r="H689" s="44">
        <v>0.82</v>
      </c>
      <c r="I689" s="44">
        <v>0.96</v>
      </c>
      <c r="J689" s="44">
        <v>0</v>
      </c>
      <c r="K689" s="44">
        <v>1.02</v>
      </c>
      <c r="L689" s="44">
        <v>0.67</v>
      </c>
      <c r="M689" s="44">
        <v>0.23</v>
      </c>
      <c r="N689" s="44">
        <v>0.44</v>
      </c>
      <c r="O689" s="44" t="s">
        <v>265</v>
      </c>
      <c r="P689" s="44">
        <v>0.62</v>
      </c>
      <c r="Q689" s="44">
        <v>0.69</v>
      </c>
      <c r="R689" s="44" t="s">
        <v>265</v>
      </c>
      <c r="S689" s="44">
        <v>0.75</v>
      </c>
      <c r="T689" s="44">
        <v>1.77</v>
      </c>
      <c r="U689" s="44">
        <v>2.56</v>
      </c>
      <c r="V689" s="44" t="s">
        <v>265</v>
      </c>
      <c r="W689" s="44">
        <v>0.15</v>
      </c>
      <c r="X689" s="149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5"/>
    </row>
    <row r="690" spans="1:65">
      <c r="B690" s="30" t="s">
        <v>326</v>
      </c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BM690" s="55"/>
    </row>
    <row r="691" spans="1:65">
      <c r="BM691" s="55"/>
    </row>
    <row r="692" spans="1:65" ht="15">
      <c r="B692" s="8" t="s">
        <v>584</v>
      </c>
      <c r="BM692" s="27" t="s">
        <v>316</v>
      </c>
    </row>
    <row r="693" spans="1:65" ht="15">
      <c r="A693" s="24" t="s">
        <v>123</v>
      </c>
      <c r="B693" s="18" t="s">
        <v>110</v>
      </c>
      <c r="C693" s="15" t="s">
        <v>111</v>
      </c>
      <c r="D693" s="16" t="s">
        <v>229</v>
      </c>
      <c r="E693" s="149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7">
        <v>1</v>
      </c>
    </row>
    <row r="694" spans="1:65">
      <c r="A694" s="29"/>
      <c r="B694" s="19" t="s">
        <v>230</v>
      </c>
      <c r="C694" s="9" t="s">
        <v>230</v>
      </c>
      <c r="D694" s="147" t="s">
        <v>245</v>
      </c>
      <c r="E694" s="149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7" t="s">
        <v>82</v>
      </c>
    </row>
    <row r="695" spans="1:65">
      <c r="A695" s="29"/>
      <c r="B695" s="19"/>
      <c r="C695" s="9"/>
      <c r="D695" s="10" t="s">
        <v>317</v>
      </c>
      <c r="E695" s="149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7">
        <v>1</v>
      </c>
    </row>
    <row r="696" spans="1:65">
      <c r="A696" s="29"/>
      <c r="B696" s="19"/>
      <c r="C696" s="9"/>
      <c r="D696" s="25" t="s">
        <v>318</v>
      </c>
      <c r="E696" s="149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7">
        <v>1</v>
      </c>
    </row>
    <row r="697" spans="1:65">
      <c r="A697" s="29"/>
      <c r="B697" s="18">
        <v>1</v>
      </c>
      <c r="C697" s="14">
        <v>1</v>
      </c>
      <c r="D697" s="227" t="s">
        <v>95</v>
      </c>
      <c r="E697" s="221"/>
      <c r="F697" s="222"/>
      <c r="G697" s="222"/>
      <c r="H697" s="222"/>
      <c r="I697" s="222"/>
      <c r="J697" s="222"/>
      <c r="K697" s="222"/>
      <c r="L697" s="222"/>
      <c r="M697" s="222"/>
      <c r="N697" s="222"/>
      <c r="O697" s="222"/>
      <c r="P697" s="222"/>
      <c r="Q697" s="222"/>
      <c r="R697" s="222"/>
      <c r="S697" s="222"/>
      <c r="T697" s="222"/>
      <c r="U697" s="222"/>
      <c r="V697" s="222"/>
      <c r="W697" s="222"/>
      <c r="X697" s="222"/>
      <c r="Y697" s="222"/>
      <c r="Z697" s="222"/>
      <c r="AA697" s="222"/>
      <c r="AB697" s="222"/>
      <c r="AC697" s="222"/>
      <c r="AD697" s="222"/>
      <c r="AE697" s="222"/>
      <c r="AF697" s="222"/>
      <c r="AG697" s="222"/>
      <c r="AH697" s="222"/>
      <c r="AI697" s="222"/>
      <c r="AJ697" s="222"/>
      <c r="AK697" s="222"/>
      <c r="AL697" s="222"/>
      <c r="AM697" s="222"/>
      <c r="AN697" s="222"/>
      <c r="AO697" s="222"/>
      <c r="AP697" s="222"/>
      <c r="AQ697" s="222"/>
      <c r="AR697" s="222"/>
      <c r="AS697" s="222"/>
      <c r="AT697" s="222"/>
      <c r="AU697" s="222"/>
      <c r="AV697" s="222"/>
      <c r="AW697" s="222"/>
      <c r="AX697" s="222"/>
      <c r="AY697" s="222"/>
      <c r="AZ697" s="222"/>
      <c r="BA697" s="222"/>
      <c r="BB697" s="222"/>
      <c r="BC697" s="222"/>
      <c r="BD697" s="222"/>
      <c r="BE697" s="222"/>
      <c r="BF697" s="222"/>
      <c r="BG697" s="222"/>
      <c r="BH697" s="222"/>
      <c r="BI697" s="222"/>
      <c r="BJ697" s="222"/>
      <c r="BK697" s="222"/>
      <c r="BL697" s="222"/>
      <c r="BM697" s="223">
        <v>1</v>
      </c>
    </row>
    <row r="698" spans="1:65">
      <c r="A698" s="29"/>
      <c r="B698" s="19">
        <v>1</v>
      </c>
      <c r="C698" s="9">
        <v>2</v>
      </c>
      <c r="D698" s="229" t="s">
        <v>95</v>
      </c>
      <c r="E698" s="221"/>
      <c r="F698" s="222"/>
      <c r="G698" s="222"/>
      <c r="H698" s="222"/>
      <c r="I698" s="222"/>
      <c r="J698" s="222"/>
      <c r="K698" s="222"/>
      <c r="L698" s="222"/>
      <c r="M698" s="222"/>
      <c r="N698" s="222"/>
      <c r="O698" s="222"/>
      <c r="P698" s="222"/>
      <c r="Q698" s="222"/>
      <c r="R698" s="222"/>
      <c r="S698" s="222"/>
      <c r="T698" s="222"/>
      <c r="U698" s="222"/>
      <c r="V698" s="222"/>
      <c r="W698" s="222"/>
      <c r="X698" s="222"/>
      <c r="Y698" s="222"/>
      <c r="Z698" s="222"/>
      <c r="AA698" s="222"/>
      <c r="AB698" s="222"/>
      <c r="AC698" s="222"/>
      <c r="AD698" s="222"/>
      <c r="AE698" s="222"/>
      <c r="AF698" s="222"/>
      <c r="AG698" s="222"/>
      <c r="AH698" s="222"/>
      <c r="AI698" s="222"/>
      <c r="AJ698" s="222"/>
      <c r="AK698" s="222"/>
      <c r="AL698" s="222"/>
      <c r="AM698" s="222"/>
      <c r="AN698" s="222"/>
      <c r="AO698" s="222"/>
      <c r="AP698" s="222"/>
      <c r="AQ698" s="222"/>
      <c r="AR698" s="222"/>
      <c r="AS698" s="222"/>
      <c r="AT698" s="222"/>
      <c r="AU698" s="222"/>
      <c r="AV698" s="222"/>
      <c r="AW698" s="222"/>
      <c r="AX698" s="222"/>
      <c r="AY698" s="222"/>
      <c r="AZ698" s="222"/>
      <c r="BA698" s="222"/>
      <c r="BB698" s="222"/>
      <c r="BC698" s="222"/>
      <c r="BD698" s="222"/>
      <c r="BE698" s="222"/>
      <c r="BF698" s="222"/>
      <c r="BG698" s="222"/>
      <c r="BH698" s="222"/>
      <c r="BI698" s="222"/>
      <c r="BJ698" s="222"/>
      <c r="BK698" s="222"/>
      <c r="BL698" s="222"/>
      <c r="BM698" s="223">
        <v>7</v>
      </c>
    </row>
    <row r="699" spans="1:65">
      <c r="A699" s="29"/>
      <c r="B699" s="19">
        <v>1</v>
      </c>
      <c r="C699" s="9">
        <v>3</v>
      </c>
      <c r="D699" s="229" t="s">
        <v>95</v>
      </c>
      <c r="E699" s="221"/>
      <c r="F699" s="222"/>
      <c r="G699" s="222"/>
      <c r="H699" s="222"/>
      <c r="I699" s="222"/>
      <c r="J699" s="222"/>
      <c r="K699" s="222"/>
      <c r="L699" s="222"/>
      <c r="M699" s="222"/>
      <c r="N699" s="222"/>
      <c r="O699" s="222"/>
      <c r="P699" s="222"/>
      <c r="Q699" s="222"/>
      <c r="R699" s="222"/>
      <c r="S699" s="222"/>
      <c r="T699" s="222"/>
      <c r="U699" s="222"/>
      <c r="V699" s="222"/>
      <c r="W699" s="222"/>
      <c r="X699" s="222"/>
      <c r="Y699" s="222"/>
      <c r="Z699" s="222"/>
      <c r="AA699" s="222"/>
      <c r="AB699" s="222"/>
      <c r="AC699" s="222"/>
      <c r="AD699" s="222"/>
      <c r="AE699" s="222"/>
      <c r="AF699" s="222"/>
      <c r="AG699" s="222"/>
      <c r="AH699" s="222"/>
      <c r="AI699" s="222"/>
      <c r="AJ699" s="222"/>
      <c r="AK699" s="222"/>
      <c r="AL699" s="222"/>
      <c r="AM699" s="222"/>
      <c r="AN699" s="222"/>
      <c r="AO699" s="222"/>
      <c r="AP699" s="222"/>
      <c r="AQ699" s="222"/>
      <c r="AR699" s="222"/>
      <c r="AS699" s="222"/>
      <c r="AT699" s="222"/>
      <c r="AU699" s="222"/>
      <c r="AV699" s="222"/>
      <c r="AW699" s="222"/>
      <c r="AX699" s="222"/>
      <c r="AY699" s="222"/>
      <c r="AZ699" s="222"/>
      <c r="BA699" s="222"/>
      <c r="BB699" s="222"/>
      <c r="BC699" s="222"/>
      <c r="BD699" s="222"/>
      <c r="BE699" s="222"/>
      <c r="BF699" s="222"/>
      <c r="BG699" s="222"/>
      <c r="BH699" s="222"/>
      <c r="BI699" s="222"/>
      <c r="BJ699" s="222"/>
      <c r="BK699" s="222"/>
      <c r="BL699" s="222"/>
      <c r="BM699" s="223">
        <v>16</v>
      </c>
    </row>
    <row r="700" spans="1:65">
      <c r="A700" s="29"/>
      <c r="B700" s="19">
        <v>1</v>
      </c>
      <c r="C700" s="9">
        <v>4</v>
      </c>
      <c r="D700" s="229" t="s">
        <v>95</v>
      </c>
      <c r="E700" s="221"/>
      <c r="F700" s="222"/>
      <c r="G700" s="222"/>
      <c r="H700" s="222"/>
      <c r="I700" s="222"/>
      <c r="J700" s="222"/>
      <c r="K700" s="222"/>
      <c r="L700" s="222"/>
      <c r="M700" s="222"/>
      <c r="N700" s="222"/>
      <c r="O700" s="222"/>
      <c r="P700" s="222"/>
      <c r="Q700" s="222"/>
      <c r="R700" s="222"/>
      <c r="S700" s="222"/>
      <c r="T700" s="222"/>
      <c r="U700" s="222"/>
      <c r="V700" s="222"/>
      <c r="W700" s="222"/>
      <c r="X700" s="222"/>
      <c r="Y700" s="222"/>
      <c r="Z700" s="222"/>
      <c r="AA700" s="222"/>
      <c r="AB700" s="222"/>
      <c r="AC700" s="222"/>
      <c r="AD700" s="222"/>
      <c r="AE700" s="222"/>
      <c r="AF700" s="222"/>
      <c r="AG700" s="222"/>
      <c r="AH700" s="222"/>
      <c r="AI700" s="222"/>
      <c r="AJ700" s="222"/>
      <c r="AK700" s="222"/>
      <c r="AL700" s="222"/>
      <c r="AM700" s="222"/>
      <c r="AN700" s="222"/>
      <c r="AO700" s="222"/>
      <c r="AP700" s="222"/>
      <c r="AQ700" s="222"/>
      <c r="AR700" s="222"/>
      <c r="AS700" s="222"/>
      <c r="AT700" s="222"/>
      <c r="AU700" s="222"/>
      <c r="AV700" s="222"/>
      <c r="AW700" s="222"/>
      <c r="AX700" s="222"/>
      <c r="AY700" s="222"/>
      <c r="AZ700" s="222"/>
      <c r="BA700" s="222"/>
      <c r="BB700" s="222"/>
      <c r="BC700" s="222"/>
      <c r="BD700" s="222"/>
      <c r="BE700" s="222"/>
      <c r="BF700" s="222"/>
      <c r="BG700" s="222"/>
      <c r="BH700" s="222"/>
      <c r="BI700" s="222"/>
      <c r="BJ700" s="222"/>
      <c r="BK700" s="222"/>
      <c r="BL700" s="222"/>
      <c r="BM700" s="223" t="s">
        <v>95</v>
      </c>
    </row>
    <row r="701" spans="1:65">
      <c r="A701" s="29"/>
      <c r="B701" s="19">
        <v>1</v>
      </c>
      <c r="C701" s="9">
        <v>5</v>
      </c>
      <c r="D701" s="229" t="s">
        <v>95</v>
      </c>
      <c r="E701" s="221"/>
      <c r="F701" s="222"/>
      <c r="G701" s="222"/>
      <c r="H701" s="222"/>
      <c r="I701" s="222"/>
      <c r="J701" s="222"/>
      <c r="K701" s="222"/>
      <c r="L701" s="222"/>
      <c r="M701" s="222"/>
      <c r="N701" s="222"/>
      <c r="O701" s="222"/>
      <c r="P701" s="222"/>
      <c r="Q701" s="222"/>
      <c r="R701" s="222"/>
      <c r="S701" s="222"/>
      <c r="T701" s="222"/>
      <c r="U701" s="222"/>
      <c r="V701" s="222"/>
      <c r="W701" s="222"/>
      <c r="X701" s="222"/>
      <c r="Y701" s="222"/>
      <c r="Z701" s="222"/>
      <c r="AA701" s="222"/>
      <c r="AB701" s="222"/>
      <c r="AC701" s="222"/>
      <c r="AD701" s="222"/>
      <c r="AE701" s="222"/>
      <c r="AF701" s="222"/>
      <c r="AG701" s="222"/>
      <c r="AH701" s="222"/>
      <c r="AI701" s="222"/>
      <c r="AJ701" s="222"/>
      <c r="AK701" s="222"/>
      <c r="AL701" s="222"/>
      <c r="AM701" s="222"/>
      <c r="AN701" s="222"/>
      <c r="AO701" s="222"/>
      <c r="AP701" s="222"/>
      <c r="AQ701" s="222"/>
      <c r="AR701" s="222"/>
      <c r="AS701" s="222"/>
      <c r="AT701" s="222"/>
      <c r="AU701" s="222"/>
      <c r="AV701" s="222"/>
      <c r="AW701" s="222"/>
      <c r="AX701" s="222"/>
      <c r="AY701" s="222"/>
      <c r="AZ701" s="222"/>
      <c r="BA701" s="222"/>
      <c r="BB701" s="222"/>
      <c r="BC701" s="222"/>
      <c r="BD701" s="222"/>
      <c r="BE701" s="222"/>
      <c r="BF701" s="222"/>
      <c r="BG701" s="222"/>
      <c r="BH701" s="222"/>
      <c r="BI701" s="222"/>
      <c r="BJ701" s="222"/>
      <c r="BK701" s="222"/>
      <c r="BL701" s="222"/>
      <c r="BM701" s="223">
        <v>13</v>
      </c>
    </row>
    <row r="702" spans="1:65">
      <c r="A702" s="29"/>
      <c r="B702" s="19">
        <v>1</v>
      </c>
      <c r="C702" s="9">
        <v>6</v>
      </c>
      <c r="D702" s="229" t="s">
        <v>95</v>
      </c>
      <c r="E702" s="221"/>
      <c r="F702" s="222"/>
      <c r="G702" s="222"/>
      <c r="H702" s="222"/>
      <c r="I702" s="222"/>
      <c r="J702" s="222"/>
      <c r="K702" s="222"/>
      <c r="L702" s="222"/>
      <c r="M702" s="222"/>
      <c r="N702" s="222"/>
      <c r="O702" s="222"/>
      <c r="P702" s="222"/>
      <c r="Q702" s="222"/>
      <c r="R702" s="222"/>
      <c r="S702" s="222"/>
      <c r="T702" s="222"/>
      <c r="U702" s="222"/>
      <c r="V702" s="222"/>
      <c r="W702" s="222"/>
      <c r="X702" s="222"/>
      <c r="Y702" s="222"/>
      <c r="Z702" s="222"/>
      <c r="AA702" s="222"/>
      <c r="AB702" s="222"/>
      <c r="AC702" s="222"/>
      <c r="AD702" s="222"/>
      <c r="AE702" s="222"/>
      <c r="AF702" s="222"/>
      <c r="AG702" s="222"/>
      <c r="AH702" s="222"/>
      <c r="AI702" s="222"/>
      <c r="AJ702" s="222"/>
      <c r="AK702" s="222"/>
      <c r="AL702" s="222"/>
      <c r="AM702" s="222"/>
      <c r="AN702" s="222"/>
      <c r="AO702" s="222"/>
      <c r="AP702" s="222"/>
      <c r="AQ702" s="222"/>
      <c r="AR702" s="222"/>
      <c r="AS702" s="222"/>
      <c r="AT702" s="222"/>
      <c r="AU702" s="222"/>
      <c r="AV702" s="222"/>
      <c r="AW702" s="222"/>
      <c r="AX702" s="222"/>
      <c r="AY702" s="222"/>
      <c r="AZ702" s="222"/>
      <c r="BA702" s="222"/>
      <c r="BB702" s="222"/>
      <c r="BC702" s="222"/>
      <c r="BD702" s="222"/>
      <c r="BE702" s="222"/>
      <c r="BF702" s="222"/>
      <c r="BG702" s="222"/>
      <c r="BH702" s="222"/>
      <c r="BI702" s="222"/>
      <c r="BJ702" s="222"/>
      <c r="BK702" s="222"/>
      <c r="BL702" s="222"/>
      <c r="BM702" s="225"/>
    </row>
    <row r="703" spans="1:65">
      <c r="A703" s="29"/>
      <c r="B703" s="20" t="s">
        <v>260</v>
      </c>
      <c r="C703" s="12"/>
      <c r="D703" s="226" t="s">
        <v>687</v>
      </c>
      <c r="E703" s="221"/>
      <c r="F703" s="222"/>
      <c r="G703" s="222"/>
      <c r="H703" s="222"/>
      <c r="I703" s="222"/>
      <c r="J703" s="222"/>
      <c r="K703" s="222"/>
      <c r="L703" s="222"/>
      <c r="M703" s="222"/>
      <c r="N703" s="222"/>
      <c r="O703" s="222"/>
      <c r="P703" s="222"/>
      <c r="Q703" s="222"/>
      <c r="R703" s="222"/>
      <c r="S703" s="222"/>
      <c r="T703" s="222"/>
      <c r="U703" s="222"/>
      <c r="V703" s="222"/>
      <c r="W703" s="222"/>
      <c r="X703" s="222"/>
      <c r="Y703" s="222"/>
      <c r="Z703" s="222"/>
      <c r="AA703" s="222"/>
      <c r="AB703" s="222"/>
      <c r="AC703" s="222"/>
      <c r="AD703" s="222"/>
      <c r="AE703" s="222"/>
      <c r="AF703" s="222"/>
      <c r="AG703" s="222"/>
      <c r="AH703" s="222"/>
      <c r="AI703" s="222"/>
      <c r="AJ703" s="222"/>
      <c r="AK703" s="222"/>
      <c r="AL703" s="222"/>
      <c r="AM703" s="222"/>
      <c r="AN703" s="222"/>
      <c r="AO703" s="222"/>
      <c r="AP703" s="222"/>
      <c r="AQ703" s="222"/>
      <c r="AR703" s="222"/>
      <c r="AS703" s="222"/>
      <c r="AT703" s="222"/>
      <c r="AU703" s="222"/>
      <c r="AV703" s="222"/>
      <c r="AW703" s="222"/>
      <c r="AX703" s="222"/>
      <c r="AY703" s="222"/>
      <c r="AZ703" s="222"/>
      <c r="BA703" s="222"/>
      <c r="BB703" s="222"/>
      <c r="BC703" s="222"/>
      <c r="BD703" s="222"/>
      <c r="BE703" s="222"/>
      <c r="BF703" s="222"/>
      <c r="BG703" s="222"/>
      <c r="BH703" s="222"/>
      <c r="BI703" s="222"/>
      <c r="BJ703" s="222"/>
      <c r="BK703" s="222"/>
      <c r="BL703" s="222"/>
      <c r="BM703" s="225"/>
    </row>
    <row r="704" spans="1:65">
      <c r="A704" s="29"/>
      <c r="B704" s="3" t="s">
        <v>261</v>
      </c>
      <c r="C704" s="28"/>
      <c r="D704" s="224" t="s">
        <v>687</v>
      </c>
      <c r="E704" s="221"/>
      <c r="F704" s="222"/>
      <c r="G704" s="222"/>
      <c r="H704" s="222"/>
      <c r="I704" s="222"/>
      <c r="J704" s="222"/>
      <c r="K704" s="222"/>
      <c r="L704" s="222"/>
      <c r="M704" s="222"/>
      <c r="N704" s="222"/>
      <c r="O704" s="222"/>
      <c r="P704" s="222"/>
      <c r="Q704" s="222"/>
      <c r="R704" s="222"/>
      <c r="S704" s="222"/>
      <c r="T704" s="222"/>
      <c r="U704" s="222"/>
      <c r="V704" s="222"/>
      <c r="W704" s="222"/>
      <c r="X704" s="222"/>
      <c r="Y704" s="222"/>
      <c r="Z704" s="222"/>
      <c r="AA704" s="222"/>
      <c r="AB704" s="222"/>
      <c r="AC704" s="222"/>
      <c r="AD704" s="222"/>
      <c r="AE704" s="222"/>
      <c r="AF704" s="222"/>
      <c r="AG704" s="222"/>
      <c r="AH704" s="222"/>
      <c r="AI704" s="222"/>
      <c r="AJ704" s="222"/>
      <c r="AK704" s="222"/>
      <c r="AL704" s="222"/>
      <c r="AM704" s="222"/>
      <c r="AN704" s="222"/>
      <c r="AO704" s="222"/>
      <c r="AP704" s="222"/>
      <c r="AQ704" s="222"/>
      <c r="AR704" s="222"/>
      <c r="AS704" s="222"/>
      <c r="AT704" s="222"/>
      <c r="AU704" s="222"/>
      <c r="AV704" s="222"/>
      <c r="AW704" s="222"/>
      <c r="AX704" s="222"/>
      <c r="AY704" s="222"/>
      <c r="AZ704" s="222"/>
      <c r="BA704" s="222"/>
      <c r="BB704" s="222"/>
      <c r="BC704" s="222"/>
      <c r="BD704" s="222"/>
      <c r="BE704" s="222"/>
      <c r="BF704" s="222"/>
      <c r="BG704" s="222"/>
      <c r="BH704" s="222"/>
      <c r="BI704" s="222"/>
      <c r="BJ704" s="222"/>
      <c r="BK704" s="222"/>
      <c r="BL704" s="222"/>
      <c r="BM704" s="225"/>
    </row>
    <row r="705" spans="1:65">
      <c r="A705" s="29"/>
      <c r="B705" s="3" t="s">
        <v>262</v>
      </c>
      <c r="C705" s="28"/>
      <c r="D705" s="224" t="s">
        <v>687</v>
      </c>
      <c r="E705" s="221"/>
      <c r="F705" s="222"/>
      <c r="G705" s="222"/>
      <c r="H705" s="222"/>
      <c r="I705" s="222"/>
      <c r="J705" s="222"/>
      <c r="K705" s="222"/>
      <c r="L705" s="222"/>
      <c r="M705" s="222"/>
      <c r="N705" s="222"/>
      <c r="O705" s="222"/>
      <c r="P705" s="222"/>
      <c r="Q705" s="222"/>
      <c r="R705" s="222"/>
      <c r="S705" s="222"/>
      <c r="T705" s="222"/>
      <c r="U705" s="222"/>
      <c r="V705" s="222"/>
      <c r="W705" s="222"/>
      <c r="X705" s="222"/>
      <c r="Y705" s="222"/>
      <c r="Z705" s="222"/>
      <c r="AA705" s="222"/>
      <c r="AB705" s="222"/>
      <c r="AC705" s="222"/>
      <c r="AD705" s="222"/>
      <c r="AE705" s="222"/>
      <c r="AF705" s="222"/>
      <c r="AG705" s="222"/>
      <c r="AH705" s="222"/>
      <c r="AI705" s="222"/>
      <c r="AJ705" s="222"/>
      <c r="AK705" s="222"/>
      <c r="AL705" s="222"/>
      <c r="AM705" s="222"/>
      <c r="AN705" s="222"/>
      <c r="AO705" s="222"/>
      <c r="AP705" s="222"/>
      <c r="AQ705" s="222"/>
      <c r="AR705" s="222"/>
      <c r="AS705" s="222"/>
      <c r="AT705" s="222"/>
      <c r="AU705" s="222"/>
      <c r="AV705" s="222"/>
      <c r="AW705" s="222"/>
      <c r="AX705" s="222"/>
      <c r="AY705" s="222"/>
      <c r="AZ705" s="222"/>
      <c r="BA705" s="222"/>
      <c r="BB705" s="222"/>
      <c r="BC705" s="222"/>
      <c r="BD705" s="222"/>
      <c r="BE705" s="222"/>
      <c r="BF705" s="222"/>
      <c r="BG705" s="222"/>
      <c r="BH705" s="222"/>
      <c r="BI705" s="222"/>
      <c r="BJ705" s="222"/>
      <c r="BK705" s="222"/>
      <c r="BL705" s="222"/>
      <c r="BM705" s="225"/>
    </row>
    <row r="706" spans="1:65">
      <c r="A706" s="29"/>
      <c r="B706" s="3" t="s">
        <v>86</v>
      </c>
      <c r="C706" s="28"/>
      <c r="D706" s="13" t="s">
        <v>687</v>
      </c>
      <c r="E706" s="149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5"/>
    </row>
    <row r="707" spans="1:65">
      <c r="A707" s="29"/>
      <c r="B707" s="3" t="s">
        <v>263</v>
      </c>
      <c r="C707" s="28"/>
      <c r="D707" s="13" t="s">
        <v>687</v>
      </c>
      <c r="E707" s="149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5"/>
    </row>
    <row r="708" spans="1:65">
      <c r="A708" s="29"/>
      <c r="B708" s="45" t="s">
        <v>264</v>
      </c>
      <c r="C708" s="46"/>
      <c r="D708" s="44" t="s">
        <v>265</v>
      </c>
      <c r="E708" s="149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5"/>
    </row>
    <row r="709" spans="1:65">
      <c r="B709" s="30"/>
      <c r="C709" s="20"/>
      <c r="D709" s="20"/>
      <c r="BM709" s="55"/>
    </row>
    <row r="710" spans="1:65" ht="15">
      <c r="B710" s="8" t="s">
        <v>585</v>
      </c>
      <c r="BM710" s="27" t="s">
        <v>66</v>
      </c>
    </row>
    <row r="711" spans="1:65" ht="15">
      <c r="A711" s="24" t="s">
        <v>40</v>
      </c>
      <c r="B711" s="18" t="s">
        <v>110</v>
      </c>
      <c r="C711" s="15" t="s">
        <v>111</v>
      </c>
      <c r="D711" s="16" t="s">
        <v>229</v>
      </c>
      <c r="E711" s="17" t="s">
        <v>229</v>
      </c>
      <c r="F711" s="17" t="s">
        <v>229</v>
      </c>
      <c r="G711" s="17" t="s">
        <v>229</v>
      </c>
      <c r="H711" s="17" t="s">
        <v>229</v>
      </c>
      <c r="I711" s="149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7">
        <v>1</v>
      </c>
    </row>
    <row r="712" spans="1:65">
      <c r="A712" s="29"/>
      <c r="B712" s="19" t="s">
        <v>230</v>
      </c>
      <c r="C712" s="9" t="s">
        <v>230</v>
      </c>
      <c r="D712" s="147" t="s">
        <v>233</v>
      </c>
      <c r="E712" s="148" t="s">
        <v>234</v>
      </c>
      <c r="F712" s="148" t="s">
        <v>236</v>
      </c>
      <c r="G712" s="148" t="s">
        <v>238</v>
      </c>
      <c r="H712" s="148" t="s">
        <v>254</v>
      </c>
      <c r="I712" s="149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7" t="s">
        <v>3</v>
      </c>
    </row>
    <row r="713" spans="1:65">
      <c r="A713" s="29"/>
      <c r="B713" s="19"/>
      <c r="C713" s="9"/>
      <c r="D713" s="10" t="s">
        <v>287</v>
      </c>
      <c r="E713" s="11" t="s">
        <v>287</v>
      </c>
      <c r="F713" s="11" t="s">
        <v>287</v>
      </c>
      <c r="G713" s="11" t="s">
        <v>317</v>
      </c>
      <c r="H713" s="11" t="s">
        <v>287</v>
      </c>
      <c r="I713" s="149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7">
        <v>2</v>
      </c>
    </row>
    <row r="714" spans="1:65">
      <c r="A714" s="29"/>
      <c r="B714" s="19"/>
      <c r="C714" s="9"/>
      <c r="D714" s="25" t="s">
        <v>318</v>
      </c>
      <c r="E714" s="25" t="s">
        <v>319</v>
      </c>
      <c r="F714" s="25" t="s">
        <v>320</v>
      </c>
      <c r="G714" s="25" t="s">
        <v>320</v>
      </c>
      <c r="H714" s="25" t="s">
        <v>259</v>
      </c>
      <c r="I714" s="149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7">
        <v>2</v>
      </c>
    </row>
    <row r="715" spans="1:65">
      <c r="A715" s="29"/>
      <c r="B715" s="18">
        <v>1</v>
      </c>
      <c r="C715" s="14">
        <v>1</v>
      </c>
      <c r="D715" s="21">
        <v>5.1740000000000004</v>
      </c>
      <c r="E715" s="21">
        <v>5.1685154564221261</v>
      </c>
      <c r="F715" s="21">
        <v>9.2658799999999992</v>
      </c>
      <c r="G715" s="21">
        <v>6.6</v>
      </c>
      <c r="H715" s="21">
        <v>5.8100000000000005</v>
      </c>
      <c r="I715" s="149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7">
        <v>1</v>
      </c>
    </row>
    <row r="716" spans="1:65">
      <c r="A716" s="29"/>
      <c r="B716" s="19">
        <v>1</v>
      </c>
      <c r="C716" s="9">
        <v>2</v>
      </c>
      <c r="D716" s="11">
        <v>5.3940000000000001</v>
      </c>
      <c r="E716" s="11">
        <v>5.3109408063108656</v>
      </c>
      <c r="F716" s="11">
        <v>9.3296399999999995</v>
      </c>
      <c r="G716" s="11">
        <v>6.3</v>
      </c>
      <c r="H716" s="11">
        <v>5.82</v>
      </c>
      <c r="I716" s="149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7">
        <v>33</v>
      </c>
    </row>
    <row r="717" spans="1:65">
      <c r="A717" s="29"/>
      <c r="B717" s="19">
        <v>1</v>
      </c>
      <c r="C717" s="9">
        <v>3</v>
      </c>
      <c r="D717" s="11">
        <v>5.3760000000000003</v>
      </c>
      <c r="E717" s="11">
        <v>5.3289773239373917</v>
      </c>
      <c r="F717" s="11">
        <v>9.2453200000000013</v>
      </c>
      <c r="G717" s="11">
        <v>6.4</v>
      </c>
      <c r="H717" s="11">
        <v>5.8100000000000005</v>
      </c>
      <c r="I717" s="149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7">
        <v>16</v>
      </c>
    </row>
    <row r="718" spans="1:65">
      <c r="A718" s="29"/>
      <c r="B718" s="19">
        <v>1</v>
      </c>
      <c r="C718" s="9">
        <v>4</v>
      </c>
      <c r="D718" s="11">
        <v>5.2430000000000003</v>
      </c>
      <c r="E718" s="11">
        <v>5.2922668703862144</v>
      </c>
      <c r="F718" s="11">
        <v>9.3195200000000007</v>
      </c>
      <c r="G718" s="11">
        <v>6.7</v>
      </c>
      <c r="H718" s="11">
        <v>5.8100000000000005</v>
      </c>
      <c r="I718" s="149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7">
        <v>6.4341731942296549</v>
      </c>
    </row>
    <row r="719" spans="1:65">
      <c r="A719" s="29"/>
      <c r="B719" s="19">
        <v>1</v>
      </c>
      <c r="C719" s="9">
        <v>5</v>
      </c>
      <c r="D719" s="11">
        <v>5.4749999999999996</v>
      </c>
      <c r="E719" s="11">
        <v>5.198617105251941</v>
      </c>
      <c r="F719" s="11">
        <v>9.2486800000000002</v>
      </c>
      <c r="G719" s="11">
        <v>6.4</v>
      </c>
      <c r="H719" s="11">
        <v>5.77</v>
      </c>
      <c r="I719" s="149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7">
        <v>105</v>
      </c>
    </row>
    <row r="720" spans="1:65">
      <c r="A720" s="29"/>
      <c r="B720" s="19">
        <v>1</v>
      </c>
      <c r="C720" s="9">
        <v>6</v>
      </c>
      <c r="D720" s="11">
        <v>5.5270000000000001</v>
      </c>
      <c r="E720" s="11">
        <v>5.2943182645811175</v>
      </c>
      <c r="F720" s="11">
        <v>9.3135200000000005</v>
      </c>
      <c r="G720" s="11">
        <v>6.2</v>
      </c>
      <c r="H720" s="11">
        <v>5.9</v>
      </c>
      <c r="I720" s="149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55"/>
    </row>
    <row r="721" spans="1:65">
      <c r="A721" s="29"/>
      <c r="B721" s="20" t="s">
        <v>260</v>
      </c>
      <c r="C721" s="12"/>
      <c r="D721" s="22">
        <v>5.3648333333333342</v>
      </c>
      <c r="E721" s="22">
        <v>5.2656059711482763</v>
      </c>
      <c r="F721" s="22">
        <v>9.287093333333333</v>
      </c>
      <c r="G721" s="22">
        <v>6.4333333333333336</v>
      </c>
      <c r="H721" s="22">
        <v>5.82</v>
      </c>
      <c r="I721" s="149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55"/>
    </row>
    <row r="722" spans="1:65">
      <c r="A722" s="29"/>
      <c r="B722" s="3" t="s">
        <v>261</v>
      </c>
      <c r="C722" s="28"/>
      <c r="D722" s="11">
        <v>5.3849999999999998</v>
      </c>
      <c r="E722" s="11">
        <v>5.2932925674836664</v>
      </c>
      <c r="F722" s="11">
        <v>9.2896999999999998</v>
      </c>
      <c r="G722" s="11">
        <v>6.4</v>
      </c>
      <c r="H722" s="11">
        <v>5.8100000000000005</v>
      </c>
      <c r="I722" s="149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5"/>
    </row>
    <row r="723" spans="1:65">
      <c r="A723" s="29"/>
      <c r="B723" s="3" t="s">
        <v>262</v>
      </c>
      <c r="C723" s="28"/>
      <c r="D723" s="23">
        <v>0.13466316002035084</v>
      </c>
      <c r="E723" s="23">
        <v>6.5605565586704176E-2</v>
      </c>
      <c r="F723" s="23">
        <v>3.802808786498018E-2</v>
      </c>
      <c r="G723" s="23">
        <v>0.18618986725025249</v>
      </c>
      <c r="H723" s="23">
        <v>4.2895221179054595E-2</v>
      </c>
      <c r="I723" s="149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5"/>
    </row>
    <row r="724" spans="1:65">
      <c r="A724" s="29"/>
      <c r="B724" s="3" t="s">
        <v>86</v>
      </c>
      <c r="C724" s="28"/>
      <c r="D724" s="13">
        <v>2.5101089195753358E-2</v>
      </c>
      <c r="E724" s="13">
        <v>1.2459262228540336E-2</v>
      </c>
      <c r="F724" s="13">
        <v>4.0947244202326864E-3</v>
      </c>
      <c r="G724" s="13">
        <v>2.8941430142526293E-2</v>
      </c>
      <c r="H724" s="13">
        <v>7.3703129173633324E-3</v>
      </c>
      <c r="I724" s="149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5"/>
    </row>
    <row r="725" spans="1:65">
      <c r="A725" s="29"/>
      <c r="B725" s="3" t="s">
        <v>263</v>
      </c>
      <c r="C725" s="28"/>
      <c r="D725" s="13">
        <v>-0.16619693449584705</v>
      </c>
      <c r="E725" s="13">
        <v>-0.18161886349739265</v>
      </c>
      <c r="F725" s="13">
        <v>0.44340120369502278</v>
      </c>
      <c r="G725" s="13">
        <v>-1.3053128521234303E-4</v>
      </c>
      <c r="H725" s="13">
        <v>-9.5454874416570301E-2</v>
      </c>
      <c r="I725" s="149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5"/>
    </row>
    <row r="726" spans="1:65">
      <c r="A726" s="29"/>
      <c r="B726" s="45" t="s">
        <v>264</v>
      </c>
      <c r="C726" s="46"/>
      <c r="D726" s="44">
        <v>0.55000000000000004</v>
      </c>
      <c r="E726" s="44">
        <v>0.67</v>
      </c>
      <c r="F726" s="44">
        <v>4.22</v>
      </c>
      <c r="G726" s="44">
        <v>0.75</v>
      </c>
      <c r="H726" s="44">
        <v>0</v>
      </c>
      <c r="I726" s="149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5"/>
    </row>
    <row r="727" spans="1:65">
      <c r="B727" s="30"/>
      <c r="C727" s="20"/>
      <c r="D727" s="20"/>
      <c r="E727" s="20"/>
      <c r="F727" s="20"/>
      <c r="G727" s="20"/>
      <c r="H727" s="20"/>
      <c r="BM727" s="55"/>
    </row>
    <row r="728" spans="1:65" ht="15">
      <c r="B728" s="8" t="s">
        <v>586</v>
      </c>
      <c r="BM728" s="27" t="s">
        <v>316</v>
      </c>
    </row>
    <row r="729" spans="1:65" ht="15">
      <c r="A729" s="24" t="s">
        <v>124</v>
      </c>
      <c r="B729" s="18" t="s">
        <v>110</v>
      </c>
      <c r="C729" s="15" t="s">
        <v>111</v>
      </c>
      <c r="D729" s="16" t="s">
        <v>229</v>
      </c>
      <c r="E729" s="17" t="s">
        <v>229</v>
      </c>
      <c r="F729" s="17" t="s">
        <v>229</v>
      </c>
      <c r="G729" s="149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7">
        <v>1</v>
      </c>
    </row>
    <row r="730" spans="1:65">
      <c r="A730" s="29"/>
      <c r="B730" s="19" t="s">
        <v>230</v>
      </c>
      <c r="C730" s="9" t="s">
        <v>230</v>
      </c>
      <c r="D730" s="147" t="s">
        <v>245</v>
      </c>
      <c r="E730" s="148" t="s">
        <v>284</v>
      </c>
      <c r="F730" s="148" t="s">
        <v>254</v>
      </c>
      <c r="G730" s="149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7" t="s">
        <v>82</v>
      </c>
    </row>
    <row r="731" spans="1:65">
      <c r="A731" s="29"/>
      <c r="B731" s="19"/>
      <c r="C731" s="9"/>
      <c r="D731" s="10" t="s">
        <v>317</v>
      </c>
      <c r="E731" s="11" t="s">
        <v>317</v>
      </c>
      <c r="F731" s="11" t="s">
        <v>287</v>
      </c>
      <c r="G731" s="149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7">
        <v>2</v>
      </c>
    </row>
    <row r="732" spans="1:65">
      <c r="A732" s="29"/>
      <c r="B732" s="19"/>
      <c r="C732" s="9"/>
      <c r="D732" s="25" t="s">
        <v>318</v>
      </c>
      <c r="E732" s="25" t="s">
        <v>321</v>
      </c>
      <c r="F732" s="25" t="s">
        <v>259</v>
      </c>
      <c r="G732" s="149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7">
        <v>2</v>
      </c>
    </row>
    <row r="733" spans="1:65">
      <c r="A733" s="29"/>
      <c r="B733" s="18">
        <v>1</v>
      </c>
      <c r="C733" s="14">
        <v>1</v>
      </c>
      <c r="D733" s="143" t="s">
        <v>103</v>
      </c>
      <c r="E733" s="21">
        <v>2</v>
      </c>
      <c r="F733" s="143" t="s">
        <v>95</v>
      </c>
      <c r="G733" s="149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7">
        <v>1</v>
      </c>
    </row>
    <row r="734" spans="1:65">
      <c r="A734" s="29"/>
      <c r="B734" s="19">
        <v>1</v>
      </c>
      <c r="C734" s="9">
        <v>2</v>
      </c>
      <c r="D734" s="144" t="s">
        <v>103</v>
      </c>
      <c r="E734" s="11">
        <v>2</v>
      </c>
      <c r="F734" s="144" t="s">
        <v>95</v>
      </c>
      <c r="G734" s="149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7">
        <v>1</v>
      </c>
    </row>
    <row r="735" spans="1:65">
      <c r="A735" s="29"/>
      <c r="B735" s="19">
        <v>1</v>
      </c>
      <c r="C735" s="9">
        <v>3</v>
      </c>
      <c r="D735" s="144" t="s">
        <v>103</v>
      </c>
      <c r="E735" s="11">
        <v>1</v>
      </c>
      <c r="F735" s="144" t="s">
        <v>95</v>
      </c>
      <c r="G735" s="149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7">
        <v>16</v>
      </c>
    </row>
    <row r="736" spans="1:65">
      <c r="A736" s="29"/>
      <c r="B736" s="19">
        <v>1</v>
      </c>
      <c r="C736" s="9">
        <v>4</v>
      </c>
      <c r="D736" s="144" t="s">
        <v>103</v>
      </c>
      <c r="E736" s="11">
        <v>2</v>
      </c>
      <c r="F736" s="144" t="s">
        <v>95</v>
      </c>
      <c r="G736" s="149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7">
        <v>2.1666666666666701</v>
      </c>
    </row>
    <row r="737" spans="1:65">
      <c r="A737" s="29"/>
      <c r="B737" s="19">
        <v>1</v>
      </c>
      <c r="C737" s="9">
        <v>5</v>
      </c>
      <c r="D737" s="144" t="s">
        <v>103</v>
      </c>
      <c r="E737" s="11">
        <v>4</v>
      </c>
      <c r="F737" s="144" t="s">
        <v>95</v>
      </c>
      <c r="G737" s="149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7">
        <v>10</v>
      </c>
    </row>
    <row r="738" spans="1:65">
      <c r="A738" s="29"/>
      <c r="B738" s="19">
        <v>1</v>
      </c>
      <c r="C738" s="9">
        <v>6</v>
      </c>
      <c r="D738" s="144" t="s">
        <v>103</v>
      </c>
      <c r="E738" s="11">
        <v>2</v>
      </c>
      <c r="F738" s="144" t="s">
        <v>95</v>
      </c>
      <c r="G738" s="149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55"/>
    </row>
    <row r="739" spans="1:65">
      <c r="A739" s="29"/>
      <c r="B739" s="20" t="s">
        <v>260</v>
      </c>
      <c r="C739" s="12"/>
      <c r="D739" s="22" t="s">
        <v>687</v>
      </c>
      <c r="E739" s="22">
        <v>2.1666666666666665</v>
      </c>
      <c r="F739" s="22" t="s">
        <v>687</v>
      </c>
      <c r="G739" s="149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55"/>
    </row>
    <row r="740" spans="1:65">
      <c r="A740" s="29"/>
      <c r="B740" s="3" t="s">
        <v>261</v>
      </c>
      <c r="C740" s="28"/>
      <c r="D740" s="11" t="s">
        <v>687</v>
      </c>
      <c r="E740" s="11">
        <v>2</v>
      </c>
      <c r="F740" s="11" t="s">
        <v>687</v>
      </c>
      <c r="G740" s="149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5"/>
    </row>
    <row r="741" spans="1:65">
      <c r="A741" s="29"/>
      <c r="B741" s="3" t="s">
        <v>262</v>
      </c>
      <c r="C741" s="28"/>
      <c r="D741" s="23" t="s">
        <v>687</v>
      </c>
      <c r="E741" s="23">
        <v>0.9831920802501749</v>
      </c>
      <c r="F741" s="23" t="s">
        <v>687</v>
      </c>
      <c r="G741" s="149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5"/>
    </row>
    <row r="742" spans="1:65">
      <c r="A742" s="29"/>
      <c r="B742" s="3" t="s">
        <v>86</v>
      </c>
      <c r="C742" s="28"/>
      <c r="D742" s="13" t="s">
        <v>687</v>
      </c>
      <c r="E742" s="13">
        <v>0.45378096011546537</v>
      </c>
      <c r="F742" s="13" t="s">
        <v>687</v>
      </c>
      <c r="G742" s="149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5"/>
    </row>
    <row r="743" spans="1:65">
      <c r="A743" s="29"/>
      <c r="B743" s="3" t="s">
        <v>263</v>
      </c>
      <c r="C743" s="28"/>
      <c r="D743" s="13" t="s">
        <v>687</v>
      </c>
      <c r="E743" s="13">
        <v>-1.6653345369377348E-15</v>
      </c>
      <c r="F743" s="13" t="s">
        <v>687</v>
      </c>
      <c r="G743" s="149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5"/>
    </row>
    <row r="744" spans="1:65">
      <c r="A744" s="29"/>
      <c r="B744" s="45" t="s">
        <v>264</v>
      </c>
      <c r="C744" s="46"/>
      <c r="D744" s="44">
        <v>0</v>
      </c>
      <c r="E744" s="44">
        <v>0.67</v>
      </c>
      <c r="F744" s="44">
        <v>5.0599999999999996</v>
      </c>
      <c r="G744" s="149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5"/>
    </row>
    <row r="745" spans="1:65">
      <c r="B745" s="30"/>
      <c r="C745" s="20"/>
      <c r="D745" s="20"/>
      <c r="E745" s="20"/>
      <c r="F745" s="20"/>
      <c r="BM745" s="55"/>
    </row>
    <row r="746" spans="1:65" ht="15">
      <c r="B746" s="8" t="s">
        <v>587</v>
      </c>
      <c r="BM746" s="27" t="s">
        <v>66</v>
      </c>
    </row>
    <row r="747" spans="1:65" ht="15">
      <c r="A747" s="24" t="s">
        <v>43</v>
      </c>
      <c r="B747" s="18" t="s">
        <v>110</v>
      </c>
      <c r="C747" s="15" t="s">
        <v>111</v>
      </c>
      <c r="D747" s="16" t="s">
        <v>229</v>
      </c>
      <c r="E747" s="17" t="s">
        <v>229</v>
      </c>
      <c r="F747" s="17" t="s">
        <v>229</v>
      </c>
      <c r="G747" s="17" t="s">
        <v>229</v>
      </c>
      <c r="H747" s="17" t="s">
        <v>229</v>
      </c>
      <c r="I747" s="17" t="s">
        <v>229</v>
      </c>
      <c r="J747" s="17" t="s">
        <v>229</v>
      </c>
      <c r="K747" s="17" t="s">
        <v>229</v>
      </c>
      <c r="L747" s="17" t="s">
        <v>229</v>
      </c>
      <c r="M747" s="17" t="s">
        <v>229</v>
      </c>
      <c r="N747" s="17" t="s">
        <v>229</v>
      </c>
      <c r="O747" s="17" t="s">
        <v>229</v>
      </c>
      <c r="P747" s="17" t="s">
        <v>229</v>
      </c>
      <c r="Q747" s="149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7">
        <v>1</v>
      </c>
    </row>
    <row r="748" spans="1:65">
      <c r="A748" s="29"/>
      <c r="B748" s="19" t="s">
        <v>230</v>
      </c>
      <c r="C748" s="9" t="s">
        <v>230</v>
      </c>
      <c r="D748" s="147" t="s">
        <v>233</v>
      </c>
      <c r="E748" s="148" t="s">
        <v>234</v>
      </c>
      <c r="F748" s="148" t="s">
        <v>238</v>
      </c>
      <c r="G748" s="148" t="s">
        <v>239</v>
      </c>
      <c r="H748" s="148" t="s">
        <v>240</v>
      </c>
      <c r="I748" s="148" t="s">
        <v>241</v>
      </c>
      <c r="J748" s="148" t="s">
        <v>242</v>
      </c>
      <c r="K748" s="148" t="s">
        <v>243</v>
      </c>
      <c r="L748" s="148" t="s">
        <v>244</v>
      </c>
      <c r="M748" s="148" t="s">
        <v>245</v>
      </c>
      <c r="N748" s="148" t="s">
        <v>247</v>
      </c>
      <c r="O748" s="148" t="s">
        <v>284</v>
      </c>
      <c r="P748" s="148" t="s">
        <v>254</v>
      </c>
      <c r="Q748" s="149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7" t="s">
        <v>3</v>
      </c>
    </row>
    <row r="749" spans="1:65">
      <c r="A749" s="29"/>
      <c r="B749" s="19"/>
      <c r="C749" s="9"/>
      <c r="D749" s="10" t="s">
        <v>287</v>
      </c>
      <c r="E749" s="11" t="s">
        <v>287</v>
      </c>
      <c r="F749" s="11" t="s">
        <v>317</v>
      </c>
      <c r="G749" s="11" t="s">
        <v>287</v>
      </c>
      <c r="H749" s="11" t="s">
        <v>287</v>
      </c>
      <c r="I749" s="11" t="s">
        <v>287</v>
      </c>
      <c r="J749" s="11" t="s">
        <v>287</v>
      </c>
      <c r="K749" s="11" t="s">
        <v>287</v>
      </c>
      <c r="L749" s="11" t="s">
        <v>287</v>
      </c>
      <c r="M749" s="11" t="s">
        <v>317</v>
      </c>
      <c r="N749" s="11" t="s">
        <v>317</v>
      </c>
      <c r="O749" s="11" t="s">
        <v>317</v>
      </c>
      <c r="P749" s="11" t="s">
        <v>287</v>
      </c>
      <c r="Q749" s="149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7">
        <v>1</v>
      </c>
    </row>
    <row r="750" spans="1:65">
      <c r="A750" s="29"/>
      <c r="B750" s="19"/>
      <c r="C750" s="9"/>
      <c r="D750" s="25" t="s">
        <v>318</v>
      </c>
      <c r="E750" s="25" t="s">
        <v>319</v>
      </c>
      <c r="F750" s="25" t="s">
        <v>320</v>
      </c>
      <c r="G750" s="25" t="s">
        <v>320</v>
      </c>
      <c r="H750" s="25" t="s">
        <v>320</v>
      </c>
      <c r="I750" s="25" t="s">
        <v>320</v>
      </c>
      <c r="J750" s="25" t="s">
        <v>320</v>
      </c>
      <c r="K750" s="25" t="s">
        <v>320</v>
      </c>
      <c r="L750" s="25" t="s">
        <v>320</v>
      </c>
      <c r="M750" s="25" t="s">
        <v>318</v>
      </c>
      <c r="N750" s="25" t="s">
        <v>318</v>
      </c>
      <c r="O750" s="25" t="s">
        <v>321</v>
      </c>
      <c r="P750" s="25" t="s">
        <v>259</v>
      </c>
      <c r="Q750" s="149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7">
        <v>2</v>
      </c>
    </row>
    <row r="751" spans="1:65">
      <c r="A751" s="29"/>
      <c r="B751" s="18">
        <v>1</v>
      </c>
      <c r="C751" s="14">
        <v>1</v>
      </c>
      <c r="D751" s="220">
        <v>21.47</v>
      </c>
      <c r="E751" s="220">
        <v>22.175221334000703</v>
      </c>
      <c r="F751" s="220">
        <v>23.4</v>
      </c>
      <c r="G751" s="220">
        <v>21.3</v>
      </c>
      <c r="H751" s="220">
        <v>19.8</v>
      </c>
      <c r="I751" s="220">
        <v>19.399999999999999</v>
      </c>
      <c r="J751" s="220">
        <v>19.899999999999999</v>
      </c>
      <c r="K751" s="220">
        <v>19.399999999999999</v>
      </c>
      <c r="L751" s="220">
        <v>19.399999999999999</v>
      </c>
      <c r="M751" s="220">
        <v>21.863503849200001</v>
      </c>
      <c r="N751" s="227">
        <v>29.3</v>
      </c>
      <c r="O751" s="227">
        <v>30.599999999999998</v>
      </c>
      <c r="P751" s="227">
        <v>28.9</v>
      </c>
      <c r="Q751" s="221"/>
      <c r="R751" s="222"/>
      <c r="S751" s="222"/>
      <c r="T751" s="222"/>
      <c r="U751" s="222"/>
      <c r="V751" s="222"/>
      <c r="W751" s="222"/>
      <c r="X751" s="222"/>
      <c r="Y751" s="222"/>
      <c r="Z751" s="222"/>
      <c r="AA751" s="222"/>
      <c r="AB751" s="222"/>
      <c r="AC751" s="222"/>
      <c r="AD751" s="222"/>
      <c r="AE751" s="222"/>
      <c r="AF751" s="222"/>
      <c r="AG751" s="222"/>
      <c r="AH751" s="222"/>
      <c r="AI751" s="222"/>
      <c r="AJ751" s="222"/>
      <c r="AK751" s="222"/>
      <c r="AL751" s="222"/>
      <c r="AM751" s="222"/>
      <c r="AN751" s="222"/>
      <c r="AO751" s="222"/>
      <c r="AP751" s="222"/>
      <c r="AQ751" s="222"/>
      <c r="AR751" s="222"/>
      <c r="AS751" s="222"/>
      <c r="AT751" s="222"/>
      <c r="AU751" s="222"/>
      <c r="AV751" s="222"/>
      <c r="AW751" s="222"/>
      <c r="AX751" s="222"/>
      <c r="AY751" s="222"/>
      <c r="AZ751" s="222"/>
      <c r="BA751" s="222"/>
      <c r="BB751" s="222"/>
      <c r="BC751" s="222"/>
      <c r="BD751" s="222"/>
      <c r="BE751" s="222"/>
      <c r="BF751" s="222"/>
      <c r="BG751" s="222"/>
      <c r="BH751" s="222"/>
      <c r="BI751" s="222"/>
      <c r="BJ751" s="222"/>
      <c r="BK751" s="222"/>
      <c r="BL751" s="222"/>
      <c r="BM751" s="223">
        <v>1</v>
      </c>
    </row>
    <row r="752" spans="1:65">
      <c r="A752" s="29"/>
      <c r="B752" s="19">
        <v>1</v>
      </c>
      <c r="C752" s="9">
        <v>2</v>
      </c>
      <c r="D752" s="224">
        <v>22</v>
      </c>
      <c r="E752" s="224">
        <v>21.360279803361113</v>
      </c>
      <c r="F752" s="224">
        <v>23.3</v>
      </c>
      <c r="G752" s="224">
        <v>21.5</v>
      </c>
      <c r="H752" s="224">
        <v>20.3</v>
      </c>
      <c r="I752" s="224">
        <v>19.600000000000001</v>
      </c>
      <c r="J752" s="224">
        <v>18.899999999999999</v>
      </c>
      <c r="K752" s="224">
        <v>20.7</v>
      </c>
      <c r="L752" s="224">
        <v>20.9</v>
      </c>
      <c r="M752" s="224">
        <v>22.002566869199999</v>
      </c>
      <c r="N752" s="229">
        <v>29.5</v>
      </c>
      <c r="O752" s="229">
        <v>30</v>
      </c>
      <c r="P752" s="229">
        <v>28.8</v>
      </c>
      <c r="Q752" s="221"/>
      <c r="R752" s="222"/>
      <c r="S752" s="222"/>
      <c r="T752" s="222"/>
      <c r="U752" s="222"/>
      <c r="V752" s="222"/>
      <c r="W752" s="222"/>
      <c r="X752" s="222"/>
      <c r="Y752" s="222"/>
      <c r="Z752" s="222"/>
      <c r="AA752" s="222"/>
      <c r="AB752" s="222"/>
      <c r="AC752" s="222"/>
      <c r="AD752" s="222"/>
      <c r="AE752" s="222"/>
      <c r="AF752" s="222"/>
      <c r="AG752" s="222"/>
      <c r="AH752" s="222"/>
      <c r="AI752" s="222"/>
      <c r="AJ752" s="222"/>
      <c r="AK752" s="222"/>
      <c r="AL752" s="222"/>
      <c r="AM752" s="222"/>
      <c r="AN752" s="222"/>
      <c r="AO752" s="222"/>
      <c r="AP752" s="222"/>
      <c r="AQ752" s="222"/>
      <c r="AR752" s="222"/>
      <c r="AS752" s="222"/>
      <c r="AT752" s="222"/>
      <c r="AU752" s="222"/>
      <c r="AV752" s="222"/>
      <c r="AW752" s="222"/>
      <c r="AX752" s="222"/>
      <c r="AY752" s="222"/>
      <c r="AZ752" s="222"/>
      <c r="BA752" s="222"/>
      <c r="BB752" s="222"/>
      <c r="BC752" s="222"/>
      <c r="BD752" s="222"/>
      <c r="BE752" s="222"/>
      <c r="BF752" s="222"/>
      <c r="BG752" s="222"/>
      <c r="BH752" s="222"/>
      <c r="BI752" s="222"/>
      <c r="BJ752" s="222"/>
      <c r="BK752" s="222"/>
      <c r="BL752" s="222"/>
      <c r="BM752" s="223">
        <v>34</v>
      </c>
    </row>
    <row r="753" spans="1:65">
      <c r="A753" s="29"/>
      <c r="B753" s="19">
        <v>1</v>
      </c>
      <c r="C753" s="9">
        <v>3</v>
      </c>
      <c r="D753" s="224">
        <v>21.91</v>
      </c>
      <c r="E753" s="224">
        <v>21.996676956703027</v>
      </c>
      <c r="F753" s="224">
        <v>23.3</v>
      </c>
      <c r="G753" s="224">
        <v>21</v>
      </c>
      <c r="H753" s="224">
        <v>19.3</v>
      </c>
      <c r="I753" s="224">
        <v>19.600000000000001</v>
      </c>
      <c r="J753" s="224">
        <v>19.8</v>
      </c>
      <c r="K753" s="224">
        <v>20.5</v>
      </c>
      <c r="L753" s="224">
        <v>20.3</v>
      </c>
      <c r="M753" s="224">
        <v>21.037047877199999</v>
      </c>
      <c r="N753" s="229">
        <v>30.5</v>
      </c>
      <c r="O753" s="229">
        <v>28.2</v>
      </c>
      <c r="P753" s="229">
        <v>28.9</v>
      </c>
      <c r="Q753" s="221"/>
      <c r="R753" s="222"/>
      <c r="S753" s="222"/>
      <c r="T753" s="222"/>
      <c r="U753" s="222"/>
      <c r="V753" s="222"/>
      <c r="W753" s="222"/>
      <c r="X753" s="222"/>
      <c r="Y753" s="222"/>
      <c r="Z753" s="222"/>
      <c r="AA753" s="222"/>
      <c r="AB753" s="222"/>
      <c r="AC753" s="222"/>
      <c r="AD753" s="222"/>
      <c r="AE753" s="222"/>
      <c r="AF753" s="222"/>
      <c r="AG753" s="222"/>
      <c r="AH753" s="222"/>
      <c r="AI753" s="222"/>
      <c r="AJ753" s="222"/>
      <c r="AK753" s="222"/>
      <c r="AL753" s="222"/>
      <c r="AM753" s="222"/>
      <c r="AN753" s="222"/>
      <c r="AO753" s="222"/>
      <c r="AP753" s="222"/>
      <c r="AQ753" s="222"/>
      <c r="AR753" s="222"/>
      <c r="AS753" s="222"/>
      <c r="AT753" s="222"/>
      <c r="AU753" s="222"/>
      <c r="AV753" s="222"/>
      <c r="AW753" s="222"/>
      <c r="AX753" s="222"/>
      <c r="AY753" s="222"/>
      <c r="AZ753" s="222"/>
      <c r="BA753" s="222"/>
      <c r="BB753" s="222"/>
      <c r="BC753" s="222"/>
      <c r="BD753" s="222"/>
      <c r="BE753" s="222"/>
      <c r="BF753" s="222"/>
      <c r="BG753" s="222"/>
      <c r="BH753" s="222"/>
      <c r="BI753" s="222"/>
      <c r="BJ753" s="222"/>
      <c r="BK753" s="222"/>
      <c r="BL753" s="222"/>
      <c r="BM753" s="223">
        <v>16</v>
      </c>
    </row>
    <row r="754" spans="1:65">
      <c r="A754" s="29"/>
      <c r="B754" s="19">
        <v>1</v>
      </c>
      <c r="C754" s="9">
        <v>4</v>
      </c>
      <c r="D754" s="224">
        <v>21.39</v>
      </c>
      <c r="E754" s="224">
        <v>22.094278040117114</v>
      </c>
      <c r="F754" s="224">
        <v>24</v>
      </c>
      <c r="G754" s="224">
        <v>21.1</v>
      </c>
      <c r="H754" s="228">
        <v>21.3</v>
      </c>
      <c r="I754" s="224">
        <v>19.399999999999999</v>
      </c>
      <c r="J754" s="224">
        <v>19.399999999999999</v>
      </c>
      <c r="K754" s="224">
        <v>21</v>
      </c>
      <c r="L754" s="224">
        <v>19.8</v>
      </c>
      <c r="M754" s="224">
        <v>20.752343581199998</v>
      </c>
      <c r="N754" s="229">
        <v>30.599999999999998</v>
      </c>
      <c r="O754" s="229">
        <v>35.200000000000003</v>
      </c>
      <c r="P754" s="228">
        <v>29.8</v>
      </c>
      <c r="Q754" s="221"/>
      <c r="R754" s="222"/>
      <c r="S754" s="222"/>
      <c r="T754" s="222"/>
      <c r="U754" s="222"/>
      <c r="V754" s="222"/>
      <c r="W754" s="222"/>
      <c r="X754" s="222"/>
      <c r="Y754" s="222"/>
      <c r="Z754" s="222"/>
      <c r="AA754" s="222"/>
      <c r="AB754" s="222"/>
      <c r="AC754" s="222"/>
      <c r="AD754" s="222"/>
      <c r="AE754" s="222"/>
      <c r="AF754" s="222"/>
      <c r="AG754" s="222"/>
      <c r="AH754" s="222"/>
      <c r="AI754" s="222"/>
      <c r="AJ754" s="222"/>
      <c r="AK754" s="222"/>
      <c r="AL754" s="222"/>
      <c r="AM754" s="222"/>
      <c r="AN754" s="222"/>
      <c r="AO754" s="222"/>
      <c r="AP754" s="222"/>
      <c r="AQ754" s="222"/>
      <c r="AR754" s="222"/>
      <c r="AS754" s="222"/>
      <c r="AT754" s="222"/>
      <c r="AU754" s="222"/>
      <c r="AV754" s="222"/>
      <c r="AW754" s="222"/>
      <c r="AX754" s="222"/>
      <c r="AY754" s="222"/>
      <c r="AZ754" s="222"/>
      <c r="BA754" s="222"/>
      <c r="BB754" s="222"/>
      <c r="BC754" s="222"/>
      <c r="BD754" s="222"/>
      <c r="BE754" s="222"/>
      <c r="BF754" s="222"/>
      <c r="BG754" s="222"/>
      <c r="BH754" s="222"/>
      <c r="BI754" s="222"/>
      <c r="BJ754" s="222"/>
      <c r="BK754" s="222"/>
      <c r="BL754" s="222"/>
      <c r="BM754" s="223">
        <v>20.946770733088822</v>
      </c>
    </row>
    <row r="755" spans="1:65">
      <c r="A755" s="29"/>
      <c r="B755" s="19">
        <v>1</v>
      </c>
      <c r="C755" s="9">
        <v>5</v>
      </c>
      <c r="D755" s="224">
        <v>22.09</v>
      </c>
      <c r="E755" s="224">
        <v>22.684251416860274</v>
      </c>
      <c r="F755" s="224">
        <v>23.6</v>
      </c>
      <c r="G755" s="224">
        <v>21.4</v>
      </c>
      <c r="H755" s="224">
        <v>19.8</v>
      </c>
      <c r="I755" s="224">
        <v>19.5</v>
      </c>
      <c r="J755" s="224">
        <v>19.100000000000001</v>
      </c>
      <c r="K755" s="224">
        <v>19.600000000000001</v>
      </c>
      <c r="L755" s="224">
        <v>20.399999999999999</v>
      </c>
      <c r="M755" s="224">
        <v>21.512667781199998</v>
      </c>
      <c r="N755" s="229">
        <v>31.100000000000005</v>
      </c>
      <c r="O755" s="229">
        <v>33.799999999999997</v>
      </c>
      <c r="P755" s="229">
        <v>28.8</v>
      </c>
      <c r="Q755" s="221"/>
      <c r="R755" s="222"/>
      <c r="S755" s="222"/>
      <c r="T755" s="222"/>
      <c r="U755" s="222"/>
      <c r="V755" s="222"/>
      <c r="W755" s="222"/>
      <c r="X755" s="222"/>
      <c r="Y755" s="222"/>
      <c r="Z755" s="222"/>
      <c r="AA755" s="222"/>
      <c r="AB755" s="222"/>
      <c r="AC755" s="222"/>
      <c r="AD755" s="222"/>
      <c r="AE755" s="222"/>
      <c r="AF755" s="222"/>
      <c r="AG755" s="222"/>
      <c r="AH755" s="222"/>
      <c r="AI755" s="222"/>
      <c r="AJ755" s="222"/>
      <c r="AK755" s="222"/>
      <c r="AL755" s="222"/>
      <c r="AM755" s="222"/>
      <c r="AN755" s="222"/>
      <c r="AO755" s="222"/>
      <c r="AP755" s="222"/>
      <c r="AQ755" s="222"/>
      <c r="AR755" s="222"/>
      <c r="AS755" s="222"/>
      <c r="AT755" s="222"/>
      <c r="AU755" s="222"/>
      <c r="AV755" s="222"/>
      <c r="AW755" s="222"/>
      <c r="AX755" s="222"/>
      <c r="AY755" s="222"/>
      <c r="AZ755" s="222"/>
      <c r="BA755" s="222"/>
      <c r="BB755" s="222"/>
      <c r="BC755" s="222"/>
      <c r="BD755" s="222"/>
      <c r="BE755" s="222"/>
      <c r="BF755" s="222"/>
      <c r="BG755" s="222"/>
      <c r="BH755" s="222"/>
      <c r="BI755" s="222"/>
      <c r="BJ755" s="222"/>
      <c r="BK755" s="222"/>
      <c r="BL755" s="222"/>
      <c r="BM755" s="223">
        <v>106</v>
      </c>
    </row>
    <row r="756" spans="1:65">
      <c r="A756" s="29"/>
      <c r="B756" s="19">
        <v>1</v>
      </c>
      <c r="C756" s="9">
        <v>6</v>
      </c>
      <c r="D756" s="224">
        <v>22.07</v>
      </c>
      <c r="E756" s="224">
        <v>22.361933407087349</v>
      </c>
      <c r="F756" s="228">
        <v>21.9</v>
      </c>
      <c r="G756" s="224">
        <v>21.4</v>
      </c>
      <c r="H756" s="224">
        <v>20</v>
      </c>
      <c r="I756" s="224">
        <v>19.600000000000001</v>
      </c>
      <c r="J756" s="224">
        <v>20</v>
      </c>
      <c r="K756" s="224">
        <v>20.399999999999999</v>
      </c>
      <c r="L756" s="224">
        <v>19.399999999999999</v>
      </c>
      <c r="M756" s="224">
        <v>22.175473069200002</v>
      </c>
      <c r="N756" s="229">
        <v>30</v>
      </c>
      <c r="O756" s="229">
        <v>39.4</v>
      </c>
      <c r="P756" s="229">
        <v>28.6</v>
      </c>
      <c r="Q756" s="221"/>
      <c r="R756" s="222"/>
      <c r="S756" s="222"/>
      <c r="T756" s="222"/>
      <c r="U756" s="222"/>
      <c r="V756" s="222"/>
      <c r="W756" s="222"/>
      <c r="X756" s="222"/>
      <c r="Y756" s="222"/>
      <c r="Z756" s="222"/>
      <c r="AA756" s="222"/>
      <c r="AB756" s="222"/>
      <c r="AC756" s="222"/>
      <c r="AD756" s="222"/>
      <c r="AE756" s="222"/>
      <c r="AF756" s="222"/>
      <c r="AG756" s="222"/>
      <c r="AH756" s="222"/>
      <c r="AI756" s="222"/>
      <c r="AJ756" s="222"/>
      <c r="AK756" s="222"/>
      <c r="AL756" s="222"/>
      <c r="AM756" s="222"/>
      <c r="AN756" s="222"/>
      <c r="AO756" s="222"/>
      <c r="AP756" s="222"/>
      <c r="AQ756" s="222"/>
      <c r="AR756" s="222"/>
      <c r="AS756" s="222"/>
      <c r="AT756" s="222"/>
      <c r="AU756" s="222"/>
      <c r="AV756" s="222"/>
      <c r="AW756" s="222"/>
      <c r="AX756" s="222"/>
      <c r="AY756" s="222"/>
      <c r="AZ756" s="222"/>
      <c r="BA756" s="222"/>
      <c r="BB756" s="222"/>
      <c r="BC756" s="222"/>
      <c r="BD756" s="222"/>
      <c r="BE756" s="222"/>
      <c r="BF756" s="222"/>
      <c r="BG756" s="222"/>
      <c r="BH756" s="222"/>
      <c r="BI756" s="222"/>
      <c r="BJ756" s="222"/>
      <c r="BK756" s="222"/>
      <c r="BL756" s="222"/>
      <c r="BM756" s="225"/>
    </row>
    <row r="757" spans="1:65">
      <c r="A757" s="29"/>
      <c r="B757" s="20" t="s">
        <v>260</v>
      </c>
      <c r="C757" s="12"/>
      <c r="D757" s="226">
        <v>21.821666666666669</v>
      </c>
      <c r="E757" s="226">
        <v>22.112106826354932</v>
      </c>
      <c r="F757" s="226">
        <v>23.25</v>
      </c>
      <c r="G757" s="226">
        <v>21.283333333333335</v>
      </c>
      <c r="H757" s="226">
        <v>20.083333333333332</v>
      </c>
      <c r="I757" s="226">
        <v>19.516666666666666</v>
      </c>
      <c r="J757" s="226">
        <v>19.516666666666666</v>
      </c>
      <c r="K757" s="226">
        <v>20.266666666666666</v>
      </c>
      <c r="L757" s="226">
        <v>20.033333333333331</v>
      </c>
      <c r="M757" s="226">
        <v>21.557267171199996</v>
      </c>
      <c r="N757" s="226">
        <v>30.166666666666668</v>
      </c>
      <c r="O757" s="226">
        <v>32.866666666666667</v>
      </c>
      <c r="P757" s="226">
        <v>28.966666666666665</v>
      </c>
      <c r="Q757" s="221"/>
      <c r="R757" s="222"/>
      <c r="S757" s="222"/>
      <c r="T757" s="222"/>
      <c r="U757" s="222"/>
      <c r="V757" s="222"/>
      <c r="W757" s="222"/>
      <c r="X757" s="222"/>
      <c r="Y757" s="222"/>
      <c r="Z757" s="222"/>
      <c r="AA757" s="222"/>
      <c r="AB757" s="222"/>
      <c r="AC757" s="222"/>
      <c r="AD757" s="222"/>
      <c r="AE757" s="222"/>
      <c r="AF757" s="222"/>
      <c r="AG757" s="222"/>
      <c r="AH757" s="222"/>
      <c r="AI757" s="222"/>
      <c r="AJ757" s="222"/>
      <c r="AK757" s="222"/>
      <c r="AL757" s="222"/>
      <c r="AM757" s="222"/>
      <c r="AN757" s="222"/>
      <c r="AO757" s="222"/>
      <c r="AP757" s="222"/>
      <c r="AQ757" s="222"/>
      <c r="AR757" s="222"/>
      <c r="AS757" s="222"/>
      <c r="AT757" s="222"/>
      <c r="AU757" s="222"/>
      <c r="AV757" s="222"/>
      <c r="AW757" s="222"/>
      <c r="AX757" s="222"/>
      <c r="AY757" s="222"/>
      <c r="AZ757" s="222"/>
      <c r="BA757" s="222"/>
      <c r="BB757" s="222"/>
      <c r="BC757" s="222"/>
      <c r="BD757" s="222"/>
      <c r="BE757" s="222"/>
      <c r="BF757" s="222"/>
      <c r="BG757" s="222"/>
      <c r="BH757" s="222"/>
      <c r="BI757" s="222"/>
      <c r="BJ757" s="222"/>
      <c r="BK757" s="222"/>
      <c r="BL757" s="222"/>
      <c r="BM757" s="225"/>
    </row>
    <row r="758" spans="1:65">
      <c r="A758" s="29"/>
      <c r="B758" s="3" t="s">
        <v>261</v>
      </c>
      <c r="C758" s="28"/>
      <c r="D758" s="224">
        <v>21.954999999999998</v>
      </c>
      <c r="E758" s="224">
        <v>22.134749687058907</v>
      </c>
      <c r="F758" s="224">
        <v>23.35</v>
      </c>
      <c r="G758" s="224">
        <v>21.35</v>
      </c>
      <c r="H758" s="224">
        <v>19.899999999999999</v>
      </c>
      <c r="I758" s="224">
        <v>19.55</v>
      </c>
      <c r="J758" s="224">
        <v>19.600000000000001</v>
      </c>
      <c r="K758" s="224">
        <v>20.45</v>
      </c>
      <c r="L758" s="224">
        <v>20.05</v>
      </c>
      <c r="M758" s="224">
        <v>21.688085815199997</v>
      </c>
      <c r="N758" s="224">
        <v>30.25</v>
      </c>
      <c r="O758" s="224">
        <v>32.199999999999996</v>
      </c>
      <c r="P758" s="224">
        <v>28.85</v>
      </c>
      <c r="Q758" s="221"/>
      <c r="R758" s="222"/>
      <c r="S758" s="222"/>
      <c r="T758" s="222"/>
      <c r="U758" s="222"/>
      <c r="V758" s="222"/>
      <c r="W758" s="222"/>
      <c r="X758" s="222"/>
      <c r="Y758" s="222"/>
      <c r="Z758" s="222"/>
      <c r="AA758" s="222"/>
      <c r="AB758" s="222"/>
      <c r="AC758" s="222"/>
      <c r="AD758" s="222"/>
      <c r="AE758" s="222"/>
      <c r="AF758" s="222"/>
      <c r="AG758" s="222"/>
      <c r="AH758" s="222"/>
      <c r="AI758" s="222"/>
      <c r="AJ758" s="222"/>
      <c r="AK758" s="222"/>
      <c r="AL758" s="222"/>
      <c r="AM758" s="222"/>
      <c r="AN758" s="222"/>
      <c r="AO758" s="222"/>
      <c r="AP758" s="222"/>
      <c r="AQ758" s="222"/>
      <c r="AR758" s="222"/>
      <c r="AS758" s="222"/>
      <c r="AT758" s="222"/>
      <c r="AU758" s="222"/>
      <c r="AV758" s="222"/>
      <c r="AW758" s="222"/>
      <c r="AX758" s="222"/>
      <c r="AY758" s="222"/>
      <c r="AZ758" s="222"/>
      <c r="BA758" s="222"/>
      <c r="BB758" s="222"/>
      <c r="BC758" s="222"/>
      <c r="BD758" s="222"/>
      <c r="BE758" s="222"/>
      <c r="BF758" s="222"/>
      <c r="BG758" s="222"/>
      <c r="BH758" s="222"/>
      <c r="BI758" s="222"/>
      <c r="BJ758" s="222"/>
      <c r="BK758" s="222"/>
      <c r="BL758" s="222"/>
      <c r="BM758" s="225"/>
    </row>
    <row r="759" spans="1:65">
      <c r="A759" s="29"/>
      <c r="B759" s="3" t="s">
        <v>262</v>
      </c>
      <c r="C759" s="28"/>
      <c r="D759" s="23">
        <v>0.31089655299901081</v>
      </c>
      <c r="E759" s="23">
        <v>0.44105146794691946</v>
      </c>
      <c r="F759" s="23">
        <v>0.71203932475671661</v>
      </c>
      <c r="G759" s="23">
        <v>0.19407902170679453</v>
      </c>
      <c r="H759" s="23">
        <v>0.67946057035465035</v>
      </c>
      <c r="I759" s="23">
        <v>9.8319208025018909E-2</v>
      </c>
      <c r="J759" s="23">
        <v>0.45350486950711644</v>
      </c>
      <c r="K759" s="23">
        <v>0.63140055960275066</v>
      </c>
      <c r="L759" s="23">
        <v>0.60221812216726478</v>
      </c>
      <c r="M759" s="23">
        <v>0.56476020778558367</v>
      </c>
      <c r="N759" s="23">
        <v>0.69185740341971325</v>
      </c>
      <c r="O759" s="23">
        <v>4.1020320167773514</v>
      </c>
      <c r="P759" s="23">
        <v>0.42268979957726294</v>
      </c>
      <c r="Q759" s="149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5"/>
    </row>
    <row r="760" spans="1:65">
      <c r="A760" s="29"/>
      <c r="B760" s="3" t="s">
        <v>86</v>
      </c>
      <c r="C760" s="28"/>
      <c r="D760" s="13">
        <v>1.4247149759368095E-2</v>
      </c>
      <c r="E760" s="13">
        <v>1.9946153092080757E-2</v>
      </c>
      <c r="F760" s="13">
        <v>3.0625347301364157E-2</v>
      </c>
      <c r="G760" s="13">
        <v>9.1188263918619197E-3</v>
      </c>
      <c r="H760" s="13">
        <v>3.3832061594422425E-2</v>
      </c>
      <c r="I760" s="13">
        <v>5.0377049372341033E-3</v>
      </c>
      <c r="J760" s="13">
        <v>2.3236799462362928E-2</v>
      </c>
      <c r="K760" s="13">
        <v>3.1154632875135726E-2</v>
      </c>
      <c r="L760" s="13">
        <v>3.0060804767084767E-2</v>
      </c>
      <c r="M760" s="13">
        <v>2.6198135566093E-2</v>
      </c>
      <c r="N760" s="13">
        <v>2.2934499560874472E-2</v>
      </c>
      <c r="O760" s="13">
        <v>0.12480827637253604</v>
      </c>
      <c r="P760" s="13">
        <v>1.4592283069410688E-2</v>
      </c>
      <c r="Q760" s="149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5"/>
    </row>
    <row r="761" spans="1:65">
      <c r="A761" s="29"/>
      <c r="B761" s="3" t="s">
        <v>263</v>
      </c>
      <c r="C761" s="28"/>
      <c r="D761" s="13">
        <v>4.1767580536689053E-2</v>
      </c>
      <c r="E761" s="13">
        <v>5.5633209916470472E-2</v>
      </c>
      <c r="F761" s="13">
        <v>0.10995629332366996</v>
      </c>
      <c r="G761" s="13">
        <v>1.6067517257581709E-2</v>
      </c>
      <c r="H761" s="13">
        <v>-4.122054949460785E-2</v>
      </c>
      <c r="I761" s="13">
        <v>-6.8273247683141691E-2</v>
      </c>
      <c r="J761" s="13">
        <v>-6.8273247683141691E-2</v>
      </c>
      <c r="K761" s="13">
        <v>-3.2468205963023355E-2</v>
      </c>
      <c r="L761" s="13">
        <v>-4.3607552275949035E-2</v>
      </c>
      <c r="M761" s="13">
        <v>2.914513391540563E-2</v>
      </c>
      <c r="N761" s="13">
        <v>0.44015834474253945</v>
      </c>
      <c r="O761" s="13">
        <v>0.56905649493496568</v>
      </c>
      <c r="P761" s="13">
        <v>0.38287027799034989</v>
      </c>
      <c r="Q761" s="149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5"/>
    </row>
    <row r="762" spans="1:65">
      <c r="A762" s="29"/>
      <c r="B762" s="45" t="s">
        <v>264</v>
      </c>
      <c r="C762" s="46"/>
      <c r="D762" s="44">
        <v>0.12</v>
      </c>
      <c r="E762" s="44">
        <v>0.25</v>
      </c>
      <c r="F762" s="44">
        <v>0.75</v>
      </c>
      <c r="G762" s="44">
        <v>0.12</v>
      </c>
      <c r="H762" s="44">
        <v>0.65</v>
      </c>
      <c r="I762" s="44">
        <v>0.9</v>
      </c>
      <c r="J762" s="44">
        <v>0.9</v>
      </c>
      <c r="K762" s="44">
        <v>0.56999999999999995</v>
      </c>
      <c r="L762" s="44">
        <v>0.67</v>
      </c>
      <c r="M762" s="44">
        <v>0</v>
      </c>
      <c r="N762" s="44">
        <v>3.81</v>
      </c>
      <c r="O762" s="44">
        <v>5</v>
      </c>
      <c r="P762" s="44">
        <v>3.28</v>
      </c>
      <c r="Q762" s="149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5"/>
    </row>
    <row r="763" spans="1:65">
      <c r="B763" s="30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BM763" s="55"/>
    </row>
    <row r="764" spans="1:65" ht="15">
      <c r="B764" s="8" t="s">
        <v>588</v>
      </c>
      <c r="BM764" s="27" t="s">
        <v>66</v>
      </c>
    </row>
    <row r="765" spans="1:65" ht="15">
      <c r="A765" s="24" t="s">
        <v>59</v>
      </c>
      <c r="B765" s="18" t="s">
        <v>110</v>
      </c>
      <c r="C765" s="15" t="s">
        <v>111</v>
      </c>
      <c r="D765" s="16" t="s">
        <v>229</v>
      </c>
      <c r="E765" s="17" t="s">
        <v>229</v>
      </c>
      <c r="F765" s="17" t="s">
        <v>229</v>
      </c>
      <c r="G765" s="17" t="s">
        <v>229</v>
      </c>
      <c r="H765" s="17" t="s">
        <v>229</v>
      </c>
      <c r="I765" s="17" t="s">
        <v>229</v>
      </c>
      <c r="J765" s="17" t="s">
        <v>229</v>
      </c>
      <c r="K765" s="17" t="s">
        <v>229</v>
      </c>
      <c r="L765" s="17" t="s">
        <v>229</v>
      </c>
      <c r="M765" s="17" t="s">
        <v>229</v>
      </c>
      <c r="N765" s="17" t="s">
        <v>229</v>
      </c>
      <c r="O765" s="149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7">
        <v>1</v>
      </c>
    </row>
    <row r="766" spans="1:65">
      <c r="A766" s="29"/>
      <c r="B766" s="19" t="s">
        <v>230</v>
      </c>
      <c r="C766" s="9" t="s">
        <v>230</v>
      </c>
      <c r="D766" s="147" t="s">
        <v>234</v>
      </c>
      <c r="E766" s="148" t="s">
        <v>238</v>
      </c>
      <c r="F766" s="148" t="s">
        <v>239</v>
      </c>
      <c r="G766" s="148" t="s">
        <v>240</v>
      </c>
      <c r="H766" s="148" t="s">
        <v>241</v>
      </c>
      <c r="I766" s="148" t="s">
        <v>242</v>
      </c>
      <c r="J766" s="148" t="s">
        <v>243</v>
      </c>
      <c r="K766" s="148" t="s">
        <v>244</v>
      </c>
      <c r="L766" s="148" t="s">
        <v>245</v>
      </c>
      <c r="M766" s="148" t="s">
        <v>247</v>
      </c>
      <c r="N766" s="148" t="s">
        <v>284</v>
      </c>
      <c r="O766" s="149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7" t="s">
        <v>3</v>
      </c>
    </row>
    <row r="767" spans="1:65">
      <c r="A767" s="29"/>
      <c r="B767" s="19"/>
      <c r="C767" s="9"/>
      <c r="D767" s="10" t="s">
        <v>287</v>
      </c>
      <c r="E767" s="11" t="s">
        <v>317</v>
      </c>
      <c r="F767" s="11" t="s">
        <v>287</v>
      </c>
      <c r="G767" s="11" t="s">
        <v>287</v>
      </c>
      <c r="H767" s="11" t="s">
        <v>287</v>
      </c>
      <c r="I767" s="11" t="s">
        <v>287</v>
      </c>
      <c r="J767" s="11" t="s">
        <v>287</v>
      </c>
      <c r="K767" s="11" t="s">
        <v>287</v>
      </c>
      <c r="L767" s="11" t="s">
        <v>317</v>
      </c>
      <c r="M767" s="11" t="s">
        <v>317</v>
      </c>
      <c r="N767" s="11" t="s">
        <v>317</v>
      </c>
      <c r="O767" s="149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7">
        <v>3</v>
      </c>
    </row>
    <row r="768" spans="1:65">
      <c r="A768" s="29"/>
      <c r="B768" s="19"/>
      <c r="C768" s="9"/>
      <c r="D768" s="25" t="s">
        <v>319</v>
      </c>
      <c r="E768" s="25" t="s">
        <v>320</v>
      </c>
      <c r="F768" s="25" t="s">
        <v>320</v>
      </c>
      <c r="G768" s="25" t="s">
        <v>320</v>
      </c>
      <c r="H768" s="25" t="s">
        <v>320</v>
      </c>
      <c r="I768" s="25" t="s">
        <v>320</v>
      </c>
      <c r="J768" s="25" t="s">
        <v>320</v>
      </c>
      <c r="K768" s="25" t="s">
        <v>320</v>
      </c>
      <c r="L768" s="25" t="s">
        <v>318</v>
      </c>
      <c r="M768" s="25" t="s">
        <v>318</v>
      </c>
      <c r="N768" s="25" t="s">
        <v>321</v>
      </c>
      <c r="O768" s="149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7">
        <v>3</v>
      </c>
    </row>
    <row r="769" spans="1:65">
      <c r="A769" s="29"/>
      <c r="B769" s="18">
        <v>1</v>
      </c>
      <c r="C769" s="14">
        <v>1</v>
      </c>
      <c r="D769" s="201" t="s">
        <v>105</v>
      </c>
      <c r="E769" s="200" t="s">
        <v>212</v>
      </c>
      <c r="F769" s="200" t="s">
        <v>212</v>
      </c>
      <c r="G769" s="200">
        <v>1E-3</v>
      </c>
      <c r="H769" s="200">
        <v>1E-3</v>
      </c>
      <c r="I769" s="200">
        <v>1E-3</v>
      </c>
      <c r="J769" s="200">
        <v>1E-3</v>
      </c>
      <c r="K769" s="200">
        <v>1E-3</v>
      </c>
      <c r="L769" s="201" t="s">
        <v>306</v>
      </c>
      <c r="M769" s="201" t="s">
        <v>306</v>
      </c>
      <c r="N769" s="200" t="s">
        <v>212</v>
      </c>
      <c r="O769" s="202"/>
      <c r="P769" s="203"/>
      <c r="Q769" s="203"/>
      <c r="R769" s="203"/>
      <c r="S769" s="203"/>
      <c r="T769" s="203"/>
      <c r="U769" s="203"/>
      <c r="V769" s="203"/>
      <c r="W769" s="203"/>
      <c r="X769" s="203"/>
      <c r="Y769" s="203"/>
      <c r="Z769" s="203"/>
      <c r="AA769" s="203"/>
      <c r="AB769" s="203"/>
      <c r="AC769" s="203"/>
      <c r="AD769" s="203"/>
      <c r="AE769" s="203"/>
      <c r="AF769" s="203"/>
      <c r="AG769" s="203"/>
      <c r="AH769" s="203"/>
      <c r="AI769" s="203"/>
      <c r="AJ769" s="203"/>
      <c r="AK769" s="203"/>
      <c r="AL769" s="203"/>
      <c r="AM769" s="203"/>
      <c r="AN769" s="203"/>
      <c r="AO769" s="203"/>
      <c r="AP769" s="203"/>
      <c r="AQ769" s="203"/>
      <c r="AR769" s="203"/>
      <c r="AS769" s="203"/>
      <c r="AT769" s="203"/>
      <c r="AU769" s="203"/>
      <c r="AV769" s="203"/>
      <c r="AW769" s="203"/>
      <c r="AX769" s="203"/>
      <c r="AY769" s="203"/>
      <c r="AZ769" s="203"/>
      <c r="BA769" s="203"/>
      <c r="BB769" s="203"/>
      <c r="BC769" s="203"/>
      <c r="BD769" s="203"/>
      <c r="BE769" s="203"/>
      <c r="BF769" s="203"/>
      <c r="BG769" s="203"/>
      <c r="BH769" s="203"/>
      <c r="BI769" s="203"/>
      <c r="BJ769" s="203"/>
      <c r="BK769" s="203"/>
      <c r="BL769" s="203"/>
      <c r="BM769" s="204">
        <v>1</v>
      </c>
    </row>
    <row r="770" spans="1:65">
      <c r="A770" s="29"/>
      <c r="B770" s="19">
        <v>1</v>
      </c>
      <c r="C770" s="9">
        <v>2</v>
      </c>
      <c r="D770" s="206" t="s">
        <v>105</v>
      </c>
      <c r="E770" s="23" t="s">
        <v>212</v>
      </c>
      <c r="F770" s="23" t="s">
        <v>212</v>
      </c>
      <c r="G770" s="23" t="s">
        <v>212</v>
      </c>
      <c r="H770" s="23">
        <v>1E-3</v>
      </c>
      <c r="I770" s="23">
        <v>1E-3</v>
      </c>
      <c r="J770" s="23">
        <v>1E-3</v>
      </c>
      <c r="K770" s="23" t="s">
        <v>212</v>
      </c>
      <c r="L770" s="206" t="s">
        <v>306</v>
      </c>
      <c r="M770" s="206" t="s">
        <v>306</v>
      </c>
      <c r="N770" s="23" t="s">
        <v>212</v>
      </c>
      <c r="O770" s="202"/>
      <c r="P770" s="203"/>
      <c r="Q770" s="203"/>
      <c r="R770" s="203"/>
      <c r="S770" s="203"/>
      <c r="T770" s="203"/>
      <c r="U770" s="203"/>
      <c r="V770" s="203"/>
      <c r="W770" s="203"/>
      <c r="X770" s="203"/>
      <c r="Y770" s="203"/>
      <c r="Z770" s="203"/>
      <c r="AA770" s="203"/>
      <c r="AB770" s="203"/>
      <c r="AC770" s="203"/>
      <c r="AD770" s="203"/>
      <c r="AE770" s="203"/>
      <c r="AF770" s="203"/>
      <c r="AG770" s="203"/>
      <c r="AH770" s="203"/>
      <c r="AI770" s="203"/>
      <c r="AJ770" s="203"/>
      <c r="AK770" s="203"/>
      <c r="AL770" s="203"/>
      <c r="AM770" s="203"/>
      <c r="AN770" s="203"/>
      <c r="AO770" s="203"/>
      <c r="AP770" s="203"/>
      <c r="AQ770" s="203"/>
      <c r="AR770" s="203"/>
      <c r="AS770" s="203"/>
      <c r="AT770" s="203"/>
      <c r="AU770" s="203"/>
      <c r="AV770" s="203"/>
      <c r="AW770" s="203"/>
      <c r="AX770" s="203"/>
      <c r="AY770" s="203"/>
      <c r="AZ770" s="203"/>
      <c r="BA770" s="203"/>
      <c r="BB770" s="203"/>
      <c r="BC770" s="203"/>
      <c r="BD770" s="203"/>
      <c r="BE770" s="203"/>
      <c r="BF770" s="203"/>
      <c r="BG770" s="203"/>
      <c r="BH770" s="203"/>
      <c r="BI770" s="203"/>
      <c r="BJ770" s="203"/>
      <c r="BK770" s="203"/>
      <c r="BL770" s="203"/>
      <c r="BM770" s="204">
        <v>2</v>
      </c>
    </row>
    <row r="771" spans="1:65">
      <c r="A771" s="29"/>
      <c r="B771" s="19">
        <v>1</v>
      </c>
      <c r="C771" s="9">
        <v>3</v>
      </c>
      <c r="D771" s="206" t="s">
        <v>105</v>
      </c>
      <c r="E771" s="23" t="s">
        <v>212</v>
      </c>
      <c r="F771" s="23" t="s">
        <v>212</v>
      </c>
      <c r="G771" s="23">
        <v>1E-3</v>
      </c>
      <c r="H771" s="23">
        <v>1E-3</v>
      </c>
      <c r="I771" s="23">
        <v>1E-3</v>
      </c>
      <c r="J771" s="23" t="s">
        <v>212</v>
      </c>
      <c r="K771" s="23">
        <v>1E-3</v>
      </c>
      <c r="L771" s="206" t="s">
        <v>306</v>
      </c>
      <c r="M771" s="206" t="s">
        <v>306</v>
      </c>
      <c r="N771" s="23" t="s">
        <v>212</v>
      </c>
      <c r="O771" s="202"/>
      <c r="P771" s="203"/>
      <c r="Q771" s="203"/>
      <c r="R771" s="203"/>
      <c r="S771" s="203"/>
      <c r="T771" s="203"/>
      <c r="U771" s="203"/>
      <c r="V771" s="203"/>
      <c r="W771" s="203"/>
      <c r="X771" s="203"/>
      <c r="Y771" s="203"/>
      <c r="Z771" s="203"/>
      <c r="AA771" s="203"/>
      <c r="AB771" s="203"/>
      <c r="AC771" s="203"/>
      <c r="AD771" s="203"/>
      <c r="AE771" s="203"/>
      <c r="AF771" s="203"/>
      <c r="AG771" s="203"/>
      <c r="AH771" s="203"/>
      <c r="AI771" s="203"/>
      <c r="AJ771" s="203"/>
      <c r="AK771" s="203"/>
      <c r="AL771" s="203"/>
      <c r="AM771" s="203"/>
      <c r="AN771" s="203"/>
      <c r="AO771" s="203"/>
      <c r="AP771" s="203"/>
      <c r="AQ771" s="203"/>
      <c r="AR771" s="203"/>
      <c r="AS771" s="203"/>
      <c r="AT771" s="203"/>
      <c r="AU771" s="203"/>
      <c r="AV771" s="203"/>
      <c r="AW771" s="203"/>
      <c r="AX771" s="203"/>
      <c r="AY771" s="203"/>
      <c r="AZ771" s="203"/>
      <c r="BA771" s="203"/>
      <c r="BB771" s="203"/>
      <c r="BC771" s="203"/>
      <c r="BD771" s="203"/>
      <c r="BE771" s="203"/>
      <c r="BF771" s="203"/>
      <c r="BG771" s="203"/>
      <c r="BH771" s="203"/>
      <c r="BI771" s="203"/>
      <c r="BJ771" s="203"/>
      <c r="BK771" s="203"/>
      <c r="BL771" s="203"/>
      <c r="BM771" s="204">
        <v>16</v>
      </c>
    </row>
    <row r="772" spans="1:65">
      <c r="A772" s="29"/>
      <c r="B772" s="19">
        <v>1</v>
      </c>
      <c r="C772" s="9">
        <v>4</v>
      </c>
      <c r="D772" s="206" t="s">
        <v>105</v>
      </c>
      <c r="E772" s="23" t="s">
        <v>212</v>
      </c>
      <c r="F772" s="23" t="s">
        <v>212</v>
      </c>
      <c r="G772" s="23">
        <v>1E-3</v>
      </c>
      <c r="H772" s="23">
        <v>1E-3</v>
      </c>
      <c r="I772" s="23">
        <v>1E-3</v>
      </c>
      <c r="J772" s="23">
        <v>1E-3</v>
      </c>
      <c r="K772" s="23">
        <v>1E-3</v>
      </c>
      <c r="L772" s="206" t="s">
        <v>306</v>
      </c>
      <c r="M772" s="206" t="s">
        <v>306</v>
      </c>
      <c r="N772" s="23" t="s">
        <v>212</v>
      </c>
      <c r="O772" s="202"/>
      <c r="P772" s="203"/>
      <c r="Q772" s="203"/>
      <c r="R772" s="203"/>
      <c r="S772" s="203"/>
      <c r="T772" s="203"/>
      <c r="U772" s="203"/>
      <c r="V772" s="203"/>
      <c r="W772" s="203"/>
      <c r="X772" s="203"/>
      <c r="Y772" s="203"/>
      <c r="Z772" s="203"/>
      <c r="AA772" s="203"/>
      <c r="AB772" s="203"/>
      <c r="AC772" s="203"/>
      <c r="AD772" s="203"/>
      <c r="AE772" s="203"/>
      <c r="AF772" s="203"/>
      <c r="AG772" s="203"/>
      <c r="AH772" s="203"/>
      <c r="AI772" s="203"/>
      <c r="AJ772" s="203"/>
      <c r="AK772" s="203"/>
      <c r="AL772" s="203"/>
      <c r="AM772" s="203"/>
      <c r="AN772" s="203"/>
      <c r="AO772" s="203"/>
      <c r="AP772" s="203"/>
      <c r="AQ772" s="203"/>
      <c r="AR772" s="203"/>
      <c r="AS772" s="203"/>
      <c r="AT772" s="203"/>
      <c r="AU772" s="203"/>
      <c r="AV772" s="203"/>
      <c r="AW772" s="203"/>
      <c r="AX772" s="203"/>
      <c r="AY772" s="203"/>
      <c r="AZ772" s="203"/>
      <c r="BA772" s="203"/>
      <c r="BB772" s="203"/>
      <c r="BC772" s="203"/>
      <c r="BD772" s="203"/>
      <c r="BE772" s="203"/>
      <c r="BF772" s="203"/>
      <c r="BG772" s="203"/>
      <c r="BH772" s="203"/>
      <c r="BI772" s="203"/>
      <c r="BJ772" s="203"/>
      <c r="BK772" s="203"/>
      <c r="BL772" s="203"/>
      <c r="BM772" s="204" t="s">
        <v>212</v>
      </c>
    </row>
    <row r="773" spans="1:65">
      <c r="A773" s="29"/>
      <c r="B773" s="19">
        <v>1</v>
      </c>
      <c r="C773" s="9">
        <v>5</v>
      </c>
      <c r="D773" s="206" t="s">
        <v>105</v>
      </c>
      <c r="E773" s="23" t="s">
        <v>212</v>
      </c>
      <c r="F773" s="23" t="s">
        <v>212</v>
      </c>
      <c r="G773" s="23" t="s">
        <v>212</v>
      </c>
      <c r="H773" s="23">
        <v>1E-3</v>
      </c>
      <c r="I773" s="23" t="s">
        <v>212</v>
      </c>
      <c r="J773" s="23">
        <v>1E-3</v>
      </c>
      <c r="K773" s="23" t="s">
        <v>212</v>
      </c>
      <c r="L773" s="206" t="s">
        <v>306</v>
      </c>
      <c r="M773" s="206" t="s">
        <v>306</v>
      </c>
      <c r="N773" s="23" t="s">
        <v>212</v>
      </c>
      <c r="O773" s="202"/>
      <c r="P773" s="203"/>
      <c r="Q773" s="203"/>
      <c r="R773" s="203"/>
      <c r="S773" s="203"/>
      <c r="T773" s="203"/>
      <c r="U773" s="203"/>
      <c r="V773" s="203"/>
      <c r="W773" s="203"/>
      <c r="X773" s="203"/>
      <c r="Y773" s="203"/>
      <c r="Z773" s="203"/>
      <c r="AA773" s="203"/>
      <c r="AB773" s="203"/>
      <c r="AC773" s="203"/>
      <c r="AD773" s="203"/>
      <c r="AE773" s="203"/>
      <c r="AF773" s="203"/>
      <c r="AG773" s="203"/>
      <c r="AH773" s="203"/>
      <c r="AI773" s="203"/>
      <c r="AJ773" s="203"/>
      <c r="AK773" s="203"/>
      <c r="AL773" s="203"/>
      <c r="AM773" s="203"/>
      <c r="AN773" s="203"/>
      <c r="AO773" s="203"/>
      <c r="AP773" s="203"/>
      <c r="AQ773" s="203"/>
      <c r="AR773" s="203"/>
      <c r="AS773" s="203"/>
      <c r="AT773" s="203"/>
      <c r="AU773" s="203"/>
      <c r="AV773" s="203"/>
      <c r="AW773" s="203"/>
      <c r="AX773" s="203"/>
      <c r="AY773" s="203"/>
      <c r="AZ773" s="203"/>
      <c r="BA773" s="203"/>
      <c r="BB773" s="203"/>
      <c r="BC773" s="203"/>
      <c r="BD773" s="203"/>
      <c r="BE773" s="203"/>
      <c r="BF773" s="203"/>
      <c r="BG773" s="203"/>
      <c r="BH773" s="203"/>
      <c r="BI773" s="203"/>
      <c r="BJ773" s="203"/>
      <c r="BK773" s="203"/>
      <c r="BL773" s="203"/>
      <c r="BM773" s="204">
        <v>107</v>
      </c>
    </row>
    <row r="774" spans="1:65">
      <c r="A774" s="29"/>
      <c r="B774" s="19">
        <v>1</v>
      </c>
      <c r="C774" s="9">
        <v>6</v>
      </c>
      <c r="D774" s="206" t="s">
        <v>105</v>
      </c>
      <c r="E774" s="23" t="s">
        <v>212</v>
      </c>
      <c r="F774" s="23" t="s">
        <v>212</v>
      </c>
      <c r="G774" s="23" t="s">
        <v>212</v>
      </c>
      <c r="H774" s="23">
        <v>1E-3</v>
      </c>
      <c r="I774" s="23">
        <v>1E-3</v>
      </c>
      <c r="J774" s="23">
        <v>1E-3</v>
      </c>
      <c r="K774" s="23">
        <v>1E-3</v>
      </c>
      <c r="L774" s="206" t="s">
        <v>306</v>
      </c>
      <c r="M774" s="206" t="s">
        <v>306</v>
      </c>
      <c r="N774" s="23" t="s">
        <v>212</v>
      </c>
      <c r="O774" s="202"/>
      <c r="P774" s="203"/>
      <c r="Q774" s="203"/>
      <c r="R774" s="203"/>
      <c r="S774" s="203"/>
      <c r="T774" s="203"/>
      <c r="U774" s="203"/>
      <c r="V774" s="203"/>
      <c r="W774" s="203"/>
      <c r="X774" s="203"/>
      <c r="Y774" s="203"/>
      <c r="Z774" s="203"/>
      <c r="AA774" s="203"/>
      <c r="AB774" s="203"/>
      <c r="AC774" s="203"/>
      <c r="AD774" s="203"/>
      <c r="AE774" s="203"/>
      <c r="AF774" s="203"/>
      <c r="AG774" s="203"/>
      <c r="AH774" s="203"/>
      <c r="AI774" s="203"/>
      <c r="AJ774" s="203"/>
      <c r="AK774" s="203"/>
      <c r="AL774" s="203"/>
      <c r="AM774" s="203"/>
      <c r="AN774" s="203"/>
      <c r="AO774" s="203"/>
      <c r="AP774" s="203"/>
      <c r="AQ774" s="203"/>
      <c r="AR774" s="203"/>
      <c r="AS774" s="203"/>
      <c r="AT774" s="203"/>
      <c r="AU774" s="203"/>
      <c r="AV774" s="203"/>
      <c r="AW774" s="203"/>
      <c r="AX774" s="203"/>
      <c r="AY774" s="203"/>
      <c r="AZ774" s="203"/>
      <c r="BA774" s="203"/>
      <c r="BB774" s="203"/>
      <c r="BC774" s="203"/>
      <c r="BD774" s="203"/>
      <c r="BE774" s="203"/>
      <c r="BF774" s="203"/>
      <c r="BG774" s="203"/>
      <c r="BH774" s="203"/>
      <c r="BI774" s="203"/>
      <c r="BJ774" s="203"/>
      <c r="BK774" s="203"/>
      <c r="BL774" s="203"/>
      <c r="BM774" s="56"/>
    </row>
    <row r="775" spans="1:65">
      <c r="A775" s="29"/>
      <c r="B775" s="20" t="s">
        <v>260</v>
      </c>
      <c r="C775" s="12"/>
      <c r="D775" s="208" t="s">
        <v>687</v>
      </c>
      <c r="E775" s="208" t="s">
        <v>687</v>
      </c>
      <c r="F775" s="208" t="s">
        <v>687</v>
      </c>
      <c r="G775" s="208">
        <v>1E-3</v>
      </c>
      <c r="H775" s="208">
        <v>1E-3</v>
      </c>
      <c r="I775" s="208">
        <v>1E-3</v>
      </c>
      <c r="J775" s="208">
        <v>1E-3</v>
      </c>
      <c r="K775" s="208">
        <v>1E-3</v>
      </c>
      <c r="L775" s="208" t="s">
        <v>687</v>
      </c>
      <c r="M775" s="208" t="s">
        <v>687</v>
      </c>
      <c r="N775" s="208" t="s">
        <v>687</v>
      </c>
      <c r="O775" s="202"/>
      <c r="P775" s="203"/>
      <c r="Q775" s="203"/>
      <c r="R775" s="203"/>
      <c r="S775" s="203"/>
      <c r="T775" s="203"/>
      <c r="U775" s="203"/>
      <c r="V775" s="203"/>
      <c r="W775" s="203"/>
      <c r="X775" s="203"/>
      <c r="Y775" s="203"/>
      <c r="Z775" s="203"/>
      <c r="AA775" s="203"/>
      <c r="AB775" s="203"/>
      <c r="AC775" s="203"/>
      <c r="AD775" s="203"/>
      <c r="AE775" s="203"/>
      <c r="AF775" s="203"/>
      <c r="AG775" s="203"/>
      <c r="AH775" s="203"/>
      <c r="AI775" s="203"/>
      <c r="AJ775" s="203"/>
      <c r="AK775" s="203"/>
      <c r="AL775" s="203"/>
      <c r="AM775" s="203"/>
      <c r="AN775" s="203"/>
      <c r="AO775" s="203"/>
      <c r="AP775" s="203"/>
      <c r="AQ775" s="203"/>
      <c r="AR775" s="203"/>
      <c r="AS775" s="203"/>
      <c r="AT775" s="203"/>
      <c r="AU775" s="203"/>
      <c r="AV775" s="203"/>
      <c r="AW775" s="203"/>
      <c r="AX775" s="203"/>
      <c r="AY775" s="203"/>
      <c r="AZ775" s="203"/>
      <c r="BA775" s="203"/>
      <c r="BB775" s="203"/>
      <c r="BC775" s="203"/>
      <c r="BD775" s="203"/>
      <c r="BE775" s="203"/>
      <c r="BF775" s="203"/>
      <c r="BG775" s="203"/>
      <c r="BH775" s="203"/>
      <c r="BI775" s="203"/>
      <c r="BJ775" s="203"/>
      <c r="BK775" s="203"/>
      <c r="BL775" s="203"/>
      <c r="BM775" s="56"/>
    </row>
    <row r="776" spans="1:65">
      <c r="A776" s="29"/>
      <c r="B776" s="3" t="s">
        <v>261</v>
      </c>
      <c r="C776" s="28"/>
      <c r="D776" s="23" t="s">
        <v>687</v>
      </c>
      <c r="E776" s="23" t="s">
        <v>687</v>
      </c>
      <c r="F776" s="23" t="s">
        <v>687</v>
      </c>
      <c r="G776" s="23">
        <v>1E-3</v>
      </c>
      <c r="H776" s="23">
        <v>1E-3</v>
      </c>
      <c r="I776" s="23">
        <v>1E-3</v>
      </c>
      <c r="J776" s="23">
        <v>1E-3</v>
      </c>
      <c r="K776" s="23">
        <v>1E-3</v>
      </c>
      <c r="L776" s="23" t="s">
        <v>687</v>
      </c>
      <c r="M776" s="23" t="s">
        <v>687</v>
      </c>
      <c r="N776" s="23" t="s">
        <v>687</v>
      </c>
      <c r="O776" s="202"/>
      <c r="P776" s="203"/>
      <c r="Q776" s="203"/>
      <c r="R776" s="203"/>
      <c r="S776" s="203"/>
      <c r="T776" s="203"/>
      <c r="U776" s="203"/>
      <c r="V776" s="203"/>
      <c r="W776" s="203"/>
      <c r="X776" s="203"/>
      <c r="Y776" s="203"/>
      <c r="Z776" s="203"/>
      <c r="AA776" s="203"/>
      <c r="AB776" s="203"/>
      <c r="AC776" s="203"/>
      <c r="AD776" s="203"/>
      <c r="AE776" s="203"/>
      <c r="AF776" s="203"/>
      <c r="AG776" s="203"/>
      <c r="AH776" s="203"/>
      <c r="AI776" s="203"/>
      <c r="AJ776" s="203"/>
      <c r="AK776" s="203"/>
      <c r="AL776" s="203"/>
      <c r="AM776" s="203"/>
      <c r="AN776" s="203"/>
      <c r="AO776" s="203"/>
      <c r="AP776" s="203"/>
      <c r="AQ776" s="203"/>
      <c r="AR776" s="203"/>
      <c r="AS776" s="203"/>
      <c r="AT776" s="203"/>
      <c r="AU776" s="203"/>
      <c r="AV776" s="203"/>
      <c r="AW776" s="203"/>
      <c r="AX776" s="203"/>
      <c r="AY776" s="203"/>
      <c r="AZ776" s="203"/>
      <c r="BA776" s="203"/>
      <c r="BB776" s="203"/>
      <c r="BC776" s="203"/>
      <c r="BD776" s="203"/>
      <c r="BE776" s="203"/>
      <c r="BF776" s="203"/>
      <c r="BG776" s="203"/>
      <c r="BH776" s="203"/>
      <c r="BI776" s="203"/>
      <c r="BJ776" s="203"/>
      <c r="BK776" s="203"/>
      <c r="BL776" s="203"/>
      <c r="BM776" s="56"/>
    </row>
    <row r="777" spans="1:65">
      <c r="A777" s="29"/>
      <c r="B777" s="3" t="s">
        <v>262</v>
      </c>
      <c r="C777" s="28"/>
      <c r="D777" s="23" t="s">
        <v>687</v>
      </c>
      <c r="E777" s="23" t="s">
        <v>687</v>
      </c>
      <c r="F777" s="23" t="s">
        <v>687</v>
      </c>
      <c r="G777" s="23">
        <v>0</v>
      </c>
      <c r="H777" s="23">
        <v>0</v>
      </c>
      <c r="I777" s="23">
        <v>0</v>
      </c>
      <c r="J777" s="23">
        <v>0</v>
      </c>
      <c r="K777" s="23">
        <v>0</v>
      </c>
      <c r="L777" s="23" t="s">
        <v>687</v>
      </c>
      <c r="M777" s="23" t="s">
        <v>687</v>
      </c>
      <c r="N777" s="23" t="s">
        <v>687</v>
      </c>
      <c r="O777" s="202"/>
      <c r="P777" s="203"/>
      <c r="Q777" s="203"/>
      <c r="R777" s="203"/>
      <c r="S777" s="203"/>
      <c r="T777" s="203"/>
      <c r="U777" s="203"/>
      <c r="V777" s="203"/>
      <c r="W777" s="203"/>
      <c r="X777" s="203"/>
      <c r="Y777" s="203"/>
      <c r="Z777" s="203"/>
      <c r="AA777" s="203"/>
      <c r="AB777" s="203"/>
      <c r="AC777" s="203"/>
      <c r="AD777" s="203"/>
      <c r="AE777" s="203"/>
      <c r="AF777" s="203"/>
      <c r="AG777" s="203"/>
      <c r="AH777" s="203"/>
      <c r="AI777" s="203"/>
      <c r="AJ777" s="203"/>
      <c r="AK777" s="203"/>
      <c r="AL777" s="203"/>
      <c r="AM777" s="203"/>
      <c r="AN777" s="203"/>
      <c r="AO777" s="203"/>
      <c r="AP777" s="203"/>
      <c r="AQ777" s="203"/>
      <c r="AR777" s="203"/>
      <c r="AS777" s="203"/>
      <c r="AT777" s="203"/>
      <c r="AU777" s="203"/>
      <c r="AV777" s="203"/>
      <c r="AW777" s="203"/>
      <c r="AX777" s="203"/>
      <c r="AY777" s="203"/>
      <c r="AZ777" s="203"/>
      <c r="BA777" s="203"/>
      <c r="BB777" s="203"/>
      <c r="BC777" s="203"/>
      <c r="BD777" s="203"/>
      <c r="BE777" s="203"/>
      <c r="BF777" s="203"/>
      <c r="BG777" s="203"/>
      <c r="BH777" s="203"/>
      <c r="BI777" s="203"/>
      <c r="BJ777" s="203"/>
      <c r="BK777" s="203"/>
      <c r="BL777" s="203"/>
      <c r="BM777" s="56"/>
    </row>
    <row r="778" spans="1:65">
      <c r="A778" s="29"/>
      <c r="B778" s="3" t="s">
        <v>86</v>
      </c>
      <c r="C778" s="28"/>
      <c r="D778" s="13" t="s">
        <v>687</v>
      </c>
      <c r="E778" s="13" t="s">
        <v>687</v>
      </c>
      <c r="F778" s="13" t="s">
        <v>687</v>
      </c>
      <c r="G778" s="13">
        <v>0</v>
      </c>
      <c r="H778" s="13">
        <v>0</v>
      </c>
      <c r="I778" s="13">
        <v>0</v>
      </c>
      <c r="J778" s="13">
        <v>0</v>
      </c>
      <c r="K778" s="13">
        <v>0</v>
      </c>
      <c r="L778" s="13" t="s">
        <v>687</v>
      </c>
      <c r="M778" s="13" t="s">
        <v>687</v>
      </c>
      <c r="N778" s="13" t="s">
        <v>687</v>
      </c>
      <c r="O778" s="149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5"/>
    </row>
    <row r="779" spans="1:65">
      <c r="A779" s="29"/>
      <c r="B779" s="3" t="s">
        <v>263</v>
      </c>
      <c r="C779" s="28"/>
      <c r="D779" s="13" t="s">
        <v>687</v>
      </c>
      <c r="E779" s="13" t="s">
        <v>687</v>
      </c>
      <c r="F779" s="13" t="s">
        <v>687</v>
      </c>
      <c r="G779" s="13" t="s">
        <v>687</v>
      </c>
      <c r="H779" s="13" t="s">
        <v>687</v>
      </c>
      <c r="I779" s="13" t="s">
        <v>687</v>
      </c>
      <c r="J779" s="13" t="s">
        <v>687</v>
      </c>
      <c r="K779" s="13" t="s">
        <v>687</v>
      </c>
      <c r="L779" s="13" t="s">
        <v>687</v>
      </c>
      <c r="M779" s="13" t="s">
        <v>687</v>
      </c>
      <c r="N779" s="13" t="s">
        <v>687</v>
      </c>
      <c r="O779" s="149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5"/>
    </row>
    <row r="780" spans="1:65">
      <c r="A780" s="29"/>
      <c r="B780" s="45" t="s">
        <v>264</v>
      </c>
      <c r="C780" s="46"/>
      <c r="D780" s="44">
        <v>6.61</v>
      </c>
      <c r="E780" s="44">
        <v>0.67</v>
      </c>
      <c r="F780" s="44">
        <v>0.67</v>
      </c>
      <c r="G780" s="44">
        <v>0.27</v>
      </c>
      <c r="H780" s="44">
        <v>0.13</v>
      </c>
      <c r="I780" s="44">
        <v>0</v>
      </c>
      <c r="J780" s="44">
        <v>0</v>
      </c>
      <c r="K780" s="44">
        <v>0.13</v>
      </c>
      <c r="L780" s="44">
        <v>38.979999999999997</v>
      </c>
      <c r="M780" s="44">
        <v>38.979999999999997</v>
      </c>
      <c r="N780" s="44">
        <v>0.67</v>
      </c>
      <c r="O780" s="149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5"/>
    </row>
    <row r="781" spans="1:65">
      <c r="B781" s="30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BM781" s="55"/>
    </row>
    <row r="782" spans="1:65" ht="15">
      <c r="B782" s="8" t="s">
        <v>589</v>
      </c>
      <c r="BM782" s="27" t="s">
        <v>66</v>
      </c>
    </row>
    <row r="783" spans="1:65" ht="15">
      <c r="A783" s="24" t="s">
        <v>60</v>
      </c>
      <c r="B783" s="18" t="s">
        <v>110</v>
      </c>
      <c r="C783" s="15" t="s">
        <v>111</v>
      </c>
      <c r="D783" s="16" t="s">
        <v>229</v>
      </c>
      <c r="E783" s="17" t="s">
        <v>229</v>
      </c>
      <c r="F783" s="17" t="s">
        <v>229</v>
      </c>
      <c r="G783" s="17" t="s">
        <v>229</v>
      </c>
      <c r="H783" s="17" t="s">
        <v>229</v>
      </c>
      <c r="I783" s="17" t="s">
        <v>229</v>
      </c>
      <c r="J783" s="17" t="s">
        <v>229</v>
      </c>
      <c r="K783" s="17" t="s">
        <v>229</v>
      </c>
      <c r="L783" s="17" t="s">
        <v>229</v>
      </c>
      <c r="M783" s="17" t="s">
        <v>229</v>
      </c>
      <c r="N783" s="17" t="s">
        <v>229</v>
      </c>
      <c r="O783" s="17" t="s">
        <v>229</v>
      </c>
      <c r="P783" s="17" t="s">
        <v>229</v>
      </c>
      <c r="Q783" s="17" t="s">
        <v>229</v>
      </c>
      <c r="R783" s="17" t="s">
        <v>229</v>
      </c>
      <c r="S783" s="17" t="s">
        <v>229</v>
      </c>
      <c r="T783" s="17" t="s">
        <v>229</v>
      </c>
      <c r="U783" s="17" t="s">
        <v>229</v>
      </c>
      <c r="V783" s="17" t="s">
        <v>229</v>
      </c>
      <c r="W783" s="17" t="s">
        <v>229</v>
      </c>
      <c r="X783" s="17" t="s">
        <v>229</v>
      </c>
      <c r="Y783" s="149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7">
        <v>1</v>
      </c>
    </row>
    <row r="784" spans="1:65">
      <c r="A784" s="29"/>
      <c r="B784" s="19" t="s">
        <v>230</v>
      </c>
      <c r="C784" s="9" t="s">
        <v>230</v>
      </c>
      <c r="D784" s="147" t="s">
        <v>233</v>
      </c>
      <c r="E784" s="148" t="s">
        <v>234</v>
      </c>
      <c r="F784" s="148" t="s">
        <v>235</v>
      </c>
      <c r="G784" s="148" t="s">
        <v>236</v>
      </c>
      <c r="H784" s="148" t="s">
        <v>238</v>
      </c>
      <c r="I784" s="148" t="s">
        <v>239</v>
      </c>
      <c r="J784" s="148" t="s">
        <v>240</v>
      </c>
      <c r="K784" s="148" t="s">
        <v>241</v>
      </c>
      <c r="L784" s="148" t="s">
        <v>242</v>
      </c>
      <c r="M784" s="148" t="s">
        <v>243</v>
      </c>
      <c r="N784" s="148" t="s">
        <v>244</v>
      </c>
      <c r="O784" s="148" t="s">
        <v>245</v>
      </c>
      <c r="P784" s="148" t="s">
        <v>246</v>
      </c>
      <c r="Q784" s="148" t="s">
        <v>247</v>
      </c>
      <c r="R784" s="148" t="s">
        <v>248</v>
      </c>
      <c r="S784" s="148" t="s">
        <v>249</v>
      </c>
      <c r="T784" s="148" t="s">
        <v>250</v>
      </c>
      <c r="U784" s="148" t="s">
        <v>284</v>
      </c>
      <c r="V784" s="148" t="s">
        <v>253</v>
      </c>
      <c r="W784" s="148" t="s">
        <v>254</v>
      </c>
      <c r="X784" s="148" t="s">
        <v>299</v>
      </c>
      <c r="Y784" s="149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7" t="s">
        <v>1</v>
      </c>
    </row>
    <row r="785" spans="1:65">
      <c r="A785" s="29"/>
      <c r="B785" s="19"/>
      <c r="C785" s="9"/>
      <c r="D785" s="10" t="s">
        <v>288</v>
      </c>
      <c r="E785" s="11" t="s">
        <v>287</v>
      </c>
      <c r="F785" s="11" t="s">
        <v>288</v>
      </c>
      <c r="G785" s="11" t="s">
        <v>288</v>
      </c>
      <c r="H785" s="11" t="s">
        <v>317</v>
      </c>
      <c r="I785" s="11" t="s">
        <v>317</v>
      </c>
      <c r="J785" s="11" t="s">
        <v>287</v>
      </c>
      <c r="K785" s="11" t="s">
        <v>287</v>
      </c>
      <c r="L785" s="11" t="s">
        <v>287</v>
      </c>
      <c r="M785" s="11" t="s">
        <v>287</v>
      </c>
      <c r="N785" s="11" t="s">
        <v>287</v>
      </c>
      <c r="O785" s="11" t="s">
        <v>317</v>
      </c>
      <c r="P785" s="11" t="s">
        <v>317</v>
      </c>
      <c r="Q785" s="11" t="s">
        <v>317</v>
      </c>
      <c r="R785" s="11" t="s">
        <v>287</v>
      </c>
      <c r="S785" s="11" t="s">
        <v>287</v>
      </c>
      <c r="T785" s="11" t="s">
        <v>287</v>
      </c>
      <c r="U785" s="11" t="s">
        <v>317</v>
      </c>
      <c r="V785" s="11" t="s">
        <v>288</v>
      </c>
      <c r="W785" s="11" t="s">
        <v>288</v>
      </c>
      <c r="X785" s="11" t="s">
        <v>288</v>
      </c>
      <c r="Y785" s="149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7">
        <v>3</v>
      </c>
    </row>
    <row r="786" spans="1:65">
      <c r="A786" s="29"/>
      <c r="B786" s="19"/>
      <c r="C786" s="9"/>
      <c r="D786" s="25" t="s">
        <v>318</v>
      </c>
      <c r="E786" s="25" t="s">
        <v>319</v>
      </c>
      <c r="F786" s="25" t="s">
        <v>319</v>
      </c>
      <c r="G786" s="25" t="s">
        <v>320</v>
      </c>
      <c r="H786" s="25" t="s">
        <v>320</v>
      </c>
      <c r="I786" s="25" t="s">
        <v>320</v>
      </c>
      <c r="J786" s="25" t="s">
        <v>320</v>
      </c>
      <c r="K786" s="25" t="s">
        <v>320</v>
      </c>
      <c r="L786" s="25" t="s">
        <v>320</v>
      </c>
      <c r="M786" s="25" t="s">
        <v>320</v>
      </c>
      <c r="N786" s="25" t="s">
        <v>320</v>
      </c>
      <c r="O786" s="25" t="s">
        <v>318</v>
      </c>
      <c r="P786" s="25" t="s">
        <v>320</v>
      </c>
      <c r="Q786" s="25" t="s">
        <v>318</v>
      </c>
      <c r="R786" s="25" t="s">
        <v>320</v>
      </c>
      <c r="S786" s="25" t="s">
        <v>318</v>
      </c>
      <c r="T786" s="25" t="s">
        <v>290</v>
      </c>
      <c r="U786" s="25" t="s">
        <v>321</v>
      </c>
      <c r="V786" s="25" t="s">
        <v>318</v>
      </c>
      <c r="W786" s="25" t="s">
        <v>259</v>
      </c>
      <c r="X786" s="25" t="s">
        <v>320</v>
      </c>
      <c r="Y786" s="149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7">
        <v>3</v>
      </c>
    </row>
    <row r="787" spans="1:65">
      <c r="A787" s="29"/>
      <c r="B787" s="18">
        <v>1</v>
      </c>
      <c r="C787" s="14">
        <v>1</v>
      </c>
      <c r="D787" s="200">
        <v>2.5700000000000001E-2</v>
      </c>
      <c r="E787" s="200">
        <v>2.6724650654900001E-2</v>
      </c>
      <c r="F787" s="200">
        <v>2.2146700000000002E-2</v>
      </c>
      <c r="G787" s="200">
        <v>2.3693850000000002E-2</v>
      </c>
      <c r="H787" s="200">
        <v>2.5999999999999999E-2</v>
      </c>
      <c r="I787" s="200">
        <v>0.02</v>
      </c>
      <c r="J787" s="200">
        <v>0.03</v>
      </c>
      <c r="K787" s="200">
        <v>0.04</v>
      </c>
      <c r="L787" s="200">
        <v>0.03</v>
      </c>
      <c r="M787" s="201">
        <v>0.05</v>
      </c>
      <c r="N787" s="200">
        <v>0.02</v>
      </c>
      <c r="O787" s="200">
        <v>3.0738367285583598E-2</v>
      </c>
      <c r="P787" s="200">
        <v>2.7999999999999997E-2</v>
      </c>
      <c r="Q787" s="200">
        <v>0.03</v>
      </c>
      <c r="R787" s="200">
        <v>0.02</v>
      </c>
      <c r="S787" s="200">
        <v>2.18E-2</v>
      </c>
      <c r="T787" s="200">
        <v>0.02</v>
      </c>
      <c r="U787" s="200">
        <v>2.1299999999999999E-2</v>
      </c>
      <c r="V787" s="200">
        <v>0.03</v>
      </c>
      <c r="W787" s="200">
        <v>3.4999999999999996E-2</v>
      </c>
      <c r="X787" s="200">
        <v>3.0200000000000001E-2</v>
      </c>
      <c r="Y787" s="202"/>
      <c r="Z787" s="203"/>
      <c r="AA787" s="203"/>
      <c r="AB787" s="203"/>
      <c r="AC787" s="203"/>
      <c r="AD787" s="203"/>
      <c r="AE787" s="203"/>
      <c r="AF787" s="203"/>
      <c r="AG787" s="203"/>
      <c r="AH787" s="203"/>
      <c r="AI787" s="203"/>
      <c r="AJ787" s="203"/>
      <c r="AK787" s="203"/>
      <c r="AL787" s="203"/>
      <c r="AM787" s="203"/>
      <c r="AN787" s="203"/>
      <c r="AO787" s="203"/>
      <c r="AP787" s="203"/>
      <c r="AQ787" s="203"/>
      <c r="AR787" s="203"/>
      <c r="AS787" s="203"/>
      <c r="AT787" s="203"/>
      <c r="AU787" s="203"/>
      <c r="AV787" s="203"/>
      <c r="AW787" s="203"/>
      <c r="AX787" s="203"/>
      <c r="AY787" s="203"/>
      <c r="AZ787" s="203"/>
      <c r="BA787" s="203"/>
      <c r="BB787" s="203"/>
      <c r="BC787" s="203"/>
      <c r="BD787" s="203"/>
      <c r="BE787" s="203"/>
      <c r="BF787" s="203"/>
      <c r="BG787" s="203"/>
      <c r="BH787" s="203"/>
      <c r="BI787" s="203"/>
      <c r="BJ787" s="203"/>
      <c r="BK787" s="203"/>
      <c r="BL787" s="203"/>
      <c r="BM787" s="204">
        <v>1</v>
      </c>
    </row>
    <row r="788" spans="1:65">
      <c r="A788" s="29"/>
      <c r="B788" s="19">
        <v>1</v>
      </c>
      <c r="C788" s="9">
        <v>2</v>
      </c>
      <c r="D788" s="23">
        <v>2.5999999999999999E-2</v>
      </c>
      <c r="E788" s="23">
        <v>2.7224553014999996E-2</v>
      </c>
      <c r="F788" s="23">
        <v>2.3128800000000001E-2</v>
      </c>
      <c r="G788" s="23">
        <v>2.293365E-2</v>
      </c>
      <c r="H788" s="23">
        <v>2.8000000000000004E-2</v>
      </c>
      <c r="I788" s="23">
        <v>0.02</v>
      </c>
      <c r="J788" s="23">
        <v>0.03</v>
      </c>
      <c r="K788" s="23">
        <v>0.03</v>
      </c>
      <c r="L788" s="23">
        <v>0.02</v>
      </c>
      <c r="M788" s="206">
        <v>0.05</v>
      </c>
      <c r="N788" s="23">
        <v>0.02</v>
      </c>
      <c r="O788" s="23">
        <v>2.9275015474825829E-2</v>
      </c>
      <c r="P788" s="207">
        <v>2.6800000000000001E-2</v>
      </c>
      <c r="Q788" s="23">
        <v>0.03</v>
      </c>
      <c r="R788" s="23">
        <v>0.02</v>
      </c>
      <c r="S788" s="23">
        <v>2.3400000000000001E-2</v>
      </c>
      <c r="T788" s="23">
        <v>0.03</v>
      </c>
      <c r="U788" s="23">
        <v>1.9599999999999999E-2</v>
      </c>
      <c r="V788" s="23">
        <v>0.04</v>
      </c>
      <c r="W788" s="23">
        <v>3.4999999999999996E-2</v>
      </c>
      <c r="X788" s="23">
        <v>2.7799999999999998E-2</v>
      </c>
      <c r="Y788" s="202"/>
      <c r="Z788" s="203"/>
      <c r="AA788" s="203"/>
      <c r="AB788" s="203"/>
      <c r="AC788" s="203"/>
      <c r="AD788" s="203"/>
      <c r="AE788" s="203"/>
      <c r="AF788" s="203"/>
      <c r="AG788" s="203"/>
      <c r="AH788" s="203"/>
      <c r="AI788" s="203"/>
      <c r="AJ788" s="203"/>
      <c r="AK788" s="203"/>
      <c r="AL788" s="203"/>
      <c r="AM788" s="203"/>
      <c r="AN788" s="203"/>
      <c r="AO788" s="203"/>
      <c r="AP788" s="203"/>
      <c r="AQ788" s="203"/>
      <c r="AR788" s="203"/>
      <c r="AS788" s="203"/>
      <c r="AT788" s="203"/>
      <c r="AU788" s="203"/>
      <c r="AV788" s="203"/>
      <c r="AW788" s="203"/>
      <c r="AX788" s="203"/>
      <c r="AY788" s="203"/>
      <c r="AZ788" s="203"/>
      <c r="BA788" s="203"/>
      <c r="BB788" s="203"/>
      <c r="BC788" s="203"/>
      <c r="BD788" s="203"/>
      <c r="BE788" s="203"/>
      <c r="BF788" s="203"/>
      <c r="BG788" s="203"/>
      <c r="BH788" s="203"/>
      <c r="BI788" s="203"/>
      <c r="BJ788" s="203"/>
      <c r="BK788" s="203"/>
      <c r="BL788" s="203"/>
      <c r="BM788" s="204">
        <v>20</v>
      </c>
    </row>
    <row r="789" spans="1:65">
      <c r="A789" s="29"/>
      <c r="B789" s="19">
        <v>1</v>
      </c>
      <c r="C789" s="9">
        <v>3</v>
      </c>
      <c r="D789" s="23">
        <v>2.6600000000000002E-2</v>
      </c>
      <c r="E789" s="23">
        <v>2.7043711538600003E-2</v>
      </c>
      <c r="F789" s="23">
        <v>2.16528E-2</v>
      </c>
      <c r="G789" s="23">
        <v>2.3421899999999999E-2</v>
      </c>
      <c r="H789" s="23">
        <v>2.5999999999999999E-2</v>
      </c>
      <c r="I789" s="23">
        <v>0.02</v>
      </c>
      <c r="J789" s="23">
        <v>0.03</v>
      </c>
      <c r="K789" s="23">
        <v>0.04</v>
      </c>
      <c r="L789" s="23">
        <v>0.03</v>
      </c>
      <c r="M789" s="206">
        <v>0.05</v>
      </c>
      <c r="N789" s="23">
        <v>0.03</v>
      </c>
      <c r="O789" s="23">
        <v>3.1447939234403928E-2</v>
      </c>
      <c r="P789" s="23">
        <v>2.7999999999999997E-2</v>
      </c>
      <c r="Q789" s="23">
        <v>0.03</v>
      </c>
      <c r="R789" s="23">
        <v>0.02</v>
      </c>
      <c r="S789" s="23">
        <v>2.4E-2</v>
      </c>
      <c r="T789" s="23">
        <v>0.03</v>
      </c>
      <c r="U789" s="23">
        <v>1.9900000000000001E-2</v>
      </c>
      <c r="V789" s="23">
        <v>0.04</v>
      </c>
      <c r="W789" s="23">
        <v>3.4999999999999996E-2</v>
      </c>
      <c r="X789" s="23">
        <v>2.7099999999999999E-2</v>
      </c>
      <c r="Y789" s="202"/>
      <c r="Z789" s="203"/>
      <c r="AA789" s="203"/>
      <c r="AB789" s="203"/>
      <c r="AC789" s="203"/>
      <c r="AD789" s="203"/>
      <c r="AE789" s="203"/>
      <c r="AF789" s="203"/>
      <c r="AG789" s="203"/>
      <c r="AH789" s="203"/>
      <c r="AI789" s="203"/>
      <c r="AJ789" s="203"/>
      <c r="AK789" s="203"/>
      <c r="AL789" s="203"/>
      <c r="AM789" s="203"/>
      <c r="AN789" s="203"/>
      <c r="AO789" s="203"/>
      <c r="AP789" s="203"/>
      <c r="AQ789" s="203"/>
      <c r="AR789" s="203"/>
      <c r="AS789" s="203"/>
      <c r="AT789" s="203"/>
      <c r="AU789" s="203"/>
      <c r="AV789" s="203"/>
      <c r="AW789" s="203"/>
      <c r="AX789" s="203"/>
      <c r="AY789" s="203"/>
      <c r="AZ789" s="203"/>
      <c r="BA789" s="203"/>
      <c r="BB789" s="203"/>
      <c r="BC789" s="203"/>
      <c r="BD789" s="203"/>
      <c r="BE789" s="203"/>
      <c r="BF789" s="203"/>
      <c r="BG789" s="203"/>
      <c r="BH789" s="203"/>
      <c r="BI789" s="203"/>
      <c r="BJ789" s="203"/>
      <c r="BK789" s="203"/>
      <c r="BL789" s="203"/>
      <c r="BM789" s="204">
        <v>16</v>
      </c>
    </row>
    <row r="790" spans="1:65">
      <c r="A790" s="29"/>
      <c r="B790" s="19">
        <v>1</v>
      </c>
      <c r="C790" s="9">
        <v>4</v>
      </c>
      <c r="D790" s="23">
        <v>2.5899999999999999E-2</v>
      </c>
      <c r="E790" s="23">
        <v>2.7265142067800004E-2</v>
      </c>
      <c r="F790" s="23">
        <v>2.0299999999999999E-2</v>
      </c>
      <c r="G790" s="23">
        <v>2.3817750000000002E-2</v>
      </c>
      <c r="H790" s="23">
        <v>2.7E-2</v>
      </c>
      <c r="I790" s="23">
        <v>0.02</v>
      </c>
      <c r="J790" s="23">
        <v>0.03</v>
      </c>
      <c r="K790" s="23">
        <v>0.04</v>
      </c>
      <c r="L790" s="23">
        <v>0.03</v>
      </c>
      <c r="M790" s="206">
        <v>0.05</v>
      </c>
      <c r="N790" s="23">
        <v>0.02</v>
      </c>
      <c r="O790" s="23">
        <v>2.8995577599198328E-2</v>
      </c>
      <c r="P790" s="23">
        <v>2.7799999999999998E-2</v>
      </c>
      <c r="Q790" s="23">
        <v>0.03</v>
      </c>
      <c r="R790" s="23">
        <v>0.02</v>
      </c>
      <c r="S790" s="23">
        <v>2.6100000000000002E-2</v>
      </c>
      <c r="T790" s="23">
        <v>0.03</v>
      </c>
      <c r="U790" s="23">
        <v>2.2100000000000002E-2</v>
      </c>
      <c r="V790" s="23">
        <v>0.04</v>
      </c>
      <c r="W790" s="23">
        <v>3.4999999999999996E-2</v>
      </c>
      <c r="X790" s="23">
        <v>2.8000000000000004E-2</v>
      </c>
      <c r="Y790" s="202"/>
      <c r="Z790" s="203"/>
      <c r="AA790" s="203"/>
      <c r="AB790" s="203"/>
      <c r="AC790" s="203"/>
      <c r="AD790" s="203"/>
      <c r="AE790" s="203"/>
      <c r="AF790" s="203"/>
      <c r="AG790" s="203"/>
      <c r="AH790" s="203"/>
      <c r="AI790" s="203"/>
      <c r="AJ790" s="203"/>
      <c r="AK790" s="203"/>
      <c r="AL790" s="203"/>
      <c r="AM790" s="203"/>
      <c r="AN790" s="203"/>
      <c r="AO790" s="203"/>
      <c r="AP790" s="203"/>
      <c r="AQ790" s="203"/>
      <c r="AR790" s="203"/>
      <c r="AS790" s="203"/>
      <c r="AT790" s="203"/>
      <c r="AU790" s="203"/>
      <c r="AV790" s="203"/>
      <c r="AW790" s="203"/>
      <c r="AX790" s="203"/>
      <c r="AY790" s="203"/>
      <c r="AZ790" s="203"/>
      <c r="BA790" s="203"/>
      <c r="BB790" s="203"/>
      <c r="BC790" s="203"/>
      <c r="BD790" s="203"/>
      <c r="BE790" s="203"/>
      <c r="BF790" s="203"/>
      <c r="BG790" s="203"/>
      <c r="BH790" s="203"/>
      <c r="BI790" s="203"/>
      <c r="BJ790" s="203"/>
      <c r="BK790" s="203"/>
      <c r="BL790" s="203"/>
      <c r="BM790" s="204">
        <v>2.7091650537164842E-2</v>
      </c>
    </row>
    <row r="791" spans="1:65">
      <c r="A791" s="29"/>
      <c r="B791" s="19">
        <v>1</v>
      </c>
      <c r="C791" s="9">
        <v>5</v>
      </c>
      <c r="D791" s="23">
        <v>2.63E-2</v>
      </c>
      <c r="E791" s="23">
        <v>2.8420697308639997E-2</v>
      </c>
      <c r="F791" s="23">
        <v>2.2684999999999997E-2</v>
      </c>
      <c r="G791" s="23">
        <v>2.4218850000000004E-2</v>
      </c>
      <c r="H791" s="23">
        <v>2.7E-2</v>
      </c>
      <c r="I791" s="23">
        <v>0.02</v>
      </c>
      <c r="J791" s="23">
        <v>0.03</v>
      </c>
      <c r="K791" s="23">
        <v>0.03</v>
      </c>
      <c r="L791" s="23">
        <v>0.03</v>
      </c>
      <c r="M791" s="206">
        <v>0.05</v>
      </c>
      <c r="N791" s="23">
        <v>0.03</v>
      </c>
      <c r="O791" s="23">
        <v>2.7694304558666668E-2</v>
      </c>
      <c r="P791" s="23">
        <v>2.7900000000000001E-2</v>
      </c>
      <c r="Q791" s="23">
        <v>0.03</v>
      </c>
      <c r="R791" s="23">
        <v>0.02</v>
      </c>
      <c r="S791" s="23">
        <v>1.8000000000000002E-2</v>
      </c>
      <c r="T791" s="23">
        <v>0.03</v>
      </c>
      <c r="U791" s="23">
        <v>1.8499999999999999E-2</v>
      </c>
      <c r="V791" s="23">
        <v>0.03</v>
      </c>
      <c r="W791" s="23">
        <v>3.4999999999999996E-2</v>
      </c>
      <c r="X791" s="23">
        <v>2.7199999999999998E-2</v>
      </c>
      <c r="Y791" s="202"/>
      <c r="Z791" s="203"/>
      <c r="AA791" s="203"/>
      <c r="AB791" s="203"/>
      <c r="AC791" s="203"/>
      <c r="AD791" s="203"/>
      <c r="AE791" s="203"/>
      <c r="AF791" s="203"/>
      <c r="AG791" s="203"/>
      <c r="AH791" s="203"/>
      <c r="AI791" s="203"/>
      <c r="AJ791" s="203"/>
      <c r="AK791" s="203"/>
      <c r="AL791" s="203"/>
      <c r="AM791" s="203"/>
      <c r="AN791" s="203"/>
      <c r="AO791" s="203"/>
      <c r="AP791" s="203"/>
      <c r="AQ791" s="203"/>
      <c r="AR791" s="203"/>
      <c r="AS791" s="203"/>
      <c r="AT791" s="203"/>
      <c r="AU791" s="203"/>
      <c r="AV791" s="203"/>
      <c r="AW791" s="203"/>
      <c r="AX791" s="203"/>
      <c r="AY791" s="203"/>
      <c r="AZ791" s="203"/>
      <c r="BA791" s="203"/>
      <c r="BB791" s="203"/>
      <c r="BC791" s="203"/>
      <c r="BD791" s="203"/>
      <c r="BE791" s="203"/>
      <c r="BF791" s="203"/>
      <c r="BG791" s="203"/>
      <c r="BH791" s="203"/>
      <c r="BI791" s="203"/>
      <c r="BJ791" s="203"/>
      <c r="BK791" s="203"/>
      <c r="BL791" s="203"/>
      <c r="BM791" s="204">
        <v>108</v>
      </c>
    </row>
    <row r="792" spans="1:65">
      <c r="A792" s="29"/>
      <c r="B792" s="19">
        <v>1</v>
      </c>
      <c r="C792" s="9">
        <v>6</v>
      </c>
      <c r="D792" s="23">
        <v>2.6600000000000002E-2</v>
      </c>
      <c r="E792" s="23">
        <v>2.8580342850469998E-2</v>
      </c>
      <c r="F792" s="23">
        <v>2.1271299999999996E-2</v>
      </c>
      <c r="G792" s="23">
        <v>2.4789000000000005E-2</v>
      </c>
      <c r="H792" s="23">
        <v>2.5999999999999999E-2</v>
      </c>
      <c r="I792" s="23">
        <v>0.02</v>
      </c>
      <c r="J792" s="23">
        <v>0.03</v>
      </c>
      <c r="K792" s="23">
        <v>0.04</v>
      </c>
      <c r="L792" s="23">
        <v>0.03</v>
      </c>
      <c r="M792" s="206">
        <v>0.05</v>
      </c>
      <c r="N792" s="23">
        <v>0.02</v>
      </c>
      <c r="O792" s="23">
        <v>2.9348162871692823E-2</v>
      </c>
      <c r="P792" s="23">
        <v>2.87E-2</v>
      </c>
      <c r="Q792" s="23">
        <v>0.03</v>
      </c>
      <c r="R792" s="23">
        <v>0.02</v>
      </c>
      <c r="S792" s="23">
        <v>1.9400000000000001E-2</v>
      </c>
      <c r="T792" s="23">
        <v>0.03</v>
      </c>
      <c r="U792" s="23">
        <v>2.3E-2</v>
      </c>
      <c r="V792" s="23">
        <v>0.03</v>
      </c>
      <c r="W792" s="23">
        <v>3.4999999999999996E-2</v>
      </c>
      <c r="X792" s="23">
        <v>3.1199999999999999E-2</v>
      </c>
      <c r="Y792" s="202"/>
      <c r="Z792" s="203"/>
      <c r="AA792" s="203"/>
      <c r="AB792" s="203"/>
      <c r="AC792" s="203"/>
      <c r="AD792" s="203"/>
      <c r="AE792" s="203"/>
      <c r="AF792" s="203"/>
      <c r="AG792" s="203"/>
      <c r="AH792" s="203"/>
      <c r="AI792" s="203"/>
      <c r="AJ792" s="203"/>
      <c r="AK792" s="203"/>
      <c r="AL792" s="203"/>
      <c r="AM792" s="203"/>
      <c r="AN792" s="203"/>
      <c r="AO792" s="203"/>
      <c r="AP792" s="203"/>
      <c r="AQ792" s="203"/>
      <c r="AR792" s="203"/>
      <c r="AS792" s="203"/>
      <c r="AT792" s="203"/>
      <c r="AU792" s="203"/>
      <c r="AV792" s="203"/>
      <c r="AW792" s="203"/>
      <c r="AX792" s="203"/>
      <c r="AY792" s="203"/>
      <c r="AZ792" s="203"/>
      <c r="BA792" s="203"/>
      <c r="BB792" s="203"/>
      <c r="BC792" s="203"/>
      <c r="BD792" s="203"/>
      <c r="BE792" s="203"/>
      <c r="BF792" s="203"/>
      <c r="BG792" s="203"/>
      <c r="BH792" s="203"/>
      <c r="BI792" s="203"/>
      <c r="BJ792" s="203"/>
      <c r="BK792" s="203"/>
      <c r="BL792" s="203"/>
      <c r="BM792" s="56"/>
    </row>
    <row r="793" spans="1:65">
      <c r="A793" s="29"/>
      <c r="B793" s="20" t="s">
        <v>260</v>
      </c>
      <c r="C793" s="12"/>
      <c r="D793" s="208">
        <v>2.6183333333333333E-2</v>
      </c>
      <c r="E793" s="208">
        <v>2.7543182905901669E-2</v>
      </c>
      <c r="F793" s="208">
        <v>2.1864099999999997E-2</v>
      </c>
      <c r="G793" s="208">
        <v>2.38125E-2</v>
      </c>
      <c r="H793" s="208">
        <v>2.6666666666666668E-2</v>
      </c>
      <c r="I793" s="208">
        <v>0.02</v>
      </c>
      <c r="J793" s="208">
        <v>0.03</v>
      </c>
      <c r="K793" s="208">
        <v>3.6666666666666674E-2</v>
      </c>
      <c r="L793" s="208">
        <v>2.8333333333333335E-2</v>
      </c>
      <c r="M793" s="208">
        <v>4.9999999999999996E-2</v>
      </c>
      <c r="N793" s="208">
        <v>2.3333333333333334E-2</v>
      </c>
      <c r="O793" s="208">
        <v>2.9583227837395195E-2</v>
      </c>
      <c r="P793" s="208">
        <v>2.7866666666666668E-2</v>
      </c>
      <c r="Q793" s="208">
        <v>0.03</v>
      </c>
      <c r="R793" s="208">
        <v>0.02</v>
      </c>
      <c r="S793" s="208">
        <v>2.211666666666667E-2</v>
      </c>
      <c r="T793" s="208">
        <v>2.8333333333333335E-2</v>
      </c>
      <c r="U793" s="208">
        <v>2.0733333333333336E-2</v>
      </c>
      <c r="V793" s="208">
        <v>3.5000000000000003E-2</v>
      </c>
      <c r="W793" s="208">
        <v>3.4999999999999996E-2</v>
      </c>
      <c r="X793" s="208">
        <v>2.8583333333333336E-2</v>
      </c>
      <c r="Y793" s="202"/>
      <c r="Z793" s="203"/>
      <c r="AA793" s="203"/>
      <c r="AB793" s="203"/>
      <c r="AC793" s="203"/>
      <c r="AD793" s="203"/>
      <c r="AE793" s="203"/>
      <c r="AF793" s="203"/>
      <c r="AG793" s="203"/>
      <c r="AH793" s="203"/>
      <c r="AI793" s="203"/>
      <c r="AJ793" s="203"/>
      <c r="AK793" s="203"/>
      <c r="AL793" s="203"/>
      <c r="AM793" s="203"/>
      <c r="AN793" s="203"/>
      <c r="AO793" s="203"/>
      <c r="AP793" s="203"/>
      <c r="AQ793" s="203"/>
      <c r="AR793" s="203"/>
      <c r="AS793" s="203"/>
      <c r="AT793" s="203"/>
      <c r="AU793" s="203"/>
      <c r="AV793" s="203"/>
      <c r="AW793" s="203"/>
      <c r="AX793" s="203"/>
      <c r="AY793" s="203"/>
      <c r="AZ793" s="203"/>
      <c r="BA793" s="203"/>
      <c r="BB793" s="203"/>
      <c r="BC793" s="203"/>
      <c r="BD793" s="203"/>
      <c r="BE793" s="203"/>
      <c r="BF793" s="203"/>
      <c r="BG793" s="203"/>
      <c r="BH793" s="203"/>
      <c r="BI793" s="203"/>
      <c r="BJ793" s="203"/>
      <c r="BK793" s="203"/>
      <c r="BL793" s="203"/>
      <c r="BM793" s="56"/>
    </row>
    <row r="794" spans="1:65">
      <c r="A794" s="29"/>
      <c r="B794" s="3" t="s">
        <v>261</v>
      </c>
      <c r="C794" s="28"/>
      <c r="D794" s="23">
        <v>2.615E-2</v>
      </c>
      <c r="E794" s="23">
        <v>2.72448475414E-2</v>
      </c>
      <c r="F794" s="23">
        <v>2.1899750000000003E-2</v>
      </c>
      <c r="G794" s="23">
        <v>2.3755800000000001E-2</v>
      </c>
      <c r="H794" s="23">
        <v>2.6499999999999999E-2</v>
      </c>
      <c r="I794" s="23">
        <v>0.02</v>
      </c>
      <c r="J794" s="23">
        <v>0.03</v>
      </c>
      <c r="K794" s="23">
        <v>0.04</v>
      </c>
      <c r="L794" s="23">
        <v>0.03</v>
      </c>
      <c r="M794" s="23">
        <v>0.05</v>
      </c>
      <c r="N794" s="23">
        <v>0.02</v>
      </c>
      <c r="O794" s="23">
        <v>2.9311589173259326E-2</v>
      </c>
      <c r="P794" s="23">
        <v>2.7949999999999999E-2</v>
      </c>
      <c r="Q794" s="23">
        <v>0.03</v>
      </c>
      <c r="R794" s="23">
        <v>0.02</v>
      </c>
      <c r="S794" s="23">
        <v>2.2600000000000002E-2</v>
      </c>
      <c r="T794" s="23">
        <v>0.03</v>
      </c>
      <c r="U794" s="23">
        <v>2.06E-2</v>
      </c>
      <c r="V794" s="23">
        <v>3.5000000000000003E-2</v>
      </c>
      <c r="W794" s="23">
        <v>3.4999999999999996E-2</v>
      </c>
      <c r="X794" s="23">
        <v>2.7900000000000001E-2</v>
      </c>
      <c r="Y794" s="202"/>
      <c r="Z794" s="203"/>
      <c r="AA794" s="203"/>
      <c r="AB794" s="203"/>
      <c r="AC794" s="203"/>
      <c r="AD794" s="203"/>
      <c r="AE794" s="203"/>
      <c r="AF794" s="203"/>
      <c r="AG794" s="203"/>
      <c r="AH794" s="203"/>
      <c r="AI794" s="203"/>
      <c r="AJ794" s="203"/>
      <c r="AK794" s="203"/>
      <c r="AL794" s="203"/>
      <c r="AM794" s="203"/>
      <c r="AN794" s="203"/>
      <c r="AO794" s="203"/>
      <c r="AP794" s="203"/>
      <c r="AQ794" s="203"/>
      <c r="AR794" s="203"/>
      <c r="AS794" s="203"/>
      <c r="AT794" s="203"/>
      <c r="AU794" s="203"/>
      <c r="AV794" s="203"/>
      <c r="AW794" s="203"/>
      <c r="AX794" s="203"/>
      <c r="AY794" s="203"/>
      <c r="AZ794" s="203"/>
      <c r="BA794" s="203"/>
      <c r="BB794" s="203"/>
      <c r="BC794" s="203"/>
      <c r="BD794" s="203"/>
      <c r="BE794" s="203"/>
      <c r="BF794" s="203"/>
      <c r="BG794" s="203"/>
      <c r="BH794" s="203"/>
      <c r="BI794" s="203"/>
      <c r="BJ794" s="203"/>
      <c r="BK794" s="203"/>
      <c r="BL794" s="203"/>
      <c r="BM794" s="56"/>
    </row>
    <row r="795" spans="1:65">
      <c r="A795" s="29"/>
      <c r="B795" s="3" t="s">
        <v>262</v>
      </c>
      <c r="C795" s="28"/>
      <c r="D795" s="23">
        <v>3.7638632635454152E-4</v>
      </c>
      <c r="E795" s="23">
        <v>7.6733704267975035E-4</v>
      </c>
      <c r="F795" s="23">
        <v>1.0193796152562604E-3</v>
      </c>
      <c r="G795" s="23">
        <v>6.4151751963606018E-4</v>
      </c>
      <c r="H795" s="23">
        <v>8.164965809277279E-4</v>
      </c>
      <c r="I795" s="23">
        <v>0</v>
      </c>
      <c r="J795" s="23">
        <v>0</v>
      </c>
      <c r="K795" s="23">
        <v>5.1639777949432242E-3</v>
      </c>
      <c r="L795" s="23">
        <v>4.0824829046386289E-3</v>
      </c>
      <c r="M795" s="23">
        <v>7.6011774306101464E-18</v>
      </c>
      <c r="N795" s="23">
        <v>5.1639777949432156E-3</v>
      </c>
      <c r="O795" s="23">
        <v>1.3322995228410074E-3</v>
      </c>
      <c r="P795" s="23">
        <v>6.1210020966069438E-4</v>
      </c>
      <c r="Q795" s="23">
        <v>0</v>
      </c>
      <c r="R795" s="23">
        <v>0</v>
      </c>
      <c r="S795" s="23">
        <v>3.0162338547709902E-3</v>
      </c>
      <c r="T795" s="23">
        <v>4.0824829046386289E-3</v>
      </c>
      <c r="U795" s="23">
        <v>1.6907591983090519E-3</v>
      </c>
      <c r="V795" s="23">
        <v>5.4772255750516622E-3</v>
      </c>
      <c r="W795" s="23">
        <v>0</v>
      </c>
      <c r="X795" s="23">
        <v>1.704601615236436E-3</v>
      </c>
      <c r="Y795" s="202"/>
      <c r="Z795" s="203"/>
      <c r="AA795" s="203"/>
      <c r="AB795" s="203"/>
      <c r="AC795" s="203"/>
      <c r="AD795" s="203"/>
      <c r="AE795" s="203"/>
      <c r="AF795" s="203"/>
      <c r="AG795" s="203"/>
      <c r="AH795" s="203"/>
      <c r="AI795" s="203"/>
      <c r="AJ795" s="203"/>
      <c r="AK795" s="203"/>
      <c r="AL795" s="203"/>
      <c r="AM795" s="203"/>
      <c r="AN795" s="203"/>
      <c r="AO795" s="203"/>
      <c r="AP795" s="203"/>
      <c r="AQ795" s="203"/>
      <c r="AR795" s="203"/>
      <c r="AS795" s="203"/>
      <c r="AT795" s="203"/>
      <c r="AU795" s="203"/>
      <c r="AV795" s="203"/>
      <c r="AW795" s="203"/>
      <c r="AX795" s="203"/>
      <c r="AY795" s="203"/>
      <c r="AZ795" s="203"/>
      <c r="BA795" s="203"/>
      <c r="BB795" s="203"/>
      <c r="BC795" s="203"/>
      <c r="BD795" s="203"/>
      <c r="BE795" s="203"/>
      <c r="BF795" s="203"/>
      <c r="BG795" s="203"/>
      <c r="BH795" s="203"/>
      <c r="BI795" s="203"/>
      <c r="BJ795" s="203"/>
      <c r="BK795" s="203"/>
      <c r="BL795" s="203"/>
      <c r="BM795" s="56"/>
    </row>
    <row r="796" spans="1:65">
      <c r="A796" s="29"/>
      <c r="B796" s="3" t="s">
        <v>86</v>
      </c>
      <c r="C796" s="28"/>
      <c r="D796" s="13">
        <v>1.4375034743012407E-2</v>
      </c>
      <c r="E796" s="13">
        <v>2.7859417893032735E-2</v>
      </c>
      <c r="F796" s="13">
        <v>4.6623442778630744E-2</v>
      </c>
      <c r="G796" s="13">
        <v>2.6940368278679693E-2</v>
      </c>
      <c r="H796" s="13">
        <v>3.0618621784789794E-2</v>
      </c>
      <c r="I796" s="13">
        <v>0</v>
      </c>
      <c r="J796" s="13">
        <v>0</v>
      </c>
      <c r="K796" s="13">
        <v>0.14083575804390608</v>
      </c>
      <c r="L796" s="13">
        <v>0.14408763192842219</v>
      </c>
      <c r="M796" s="13">
        <v>1.5202354861220294E-16</v>
      </c>
      <c r="N796" s="13">
        <v>0.22131333406899495</v>
      </c>
      <c r="O796" s="13">
        <v>4.5035637428208257E-2</v>
      </c>
      <c r="P796" s="13">
        <v>2.1965318528493816E-2</v>
      </c>
      <c r="Q796" s="13">
        <v>0</v>
      </c>
      <c r="R796" s="13">
        <v>0</v>
      </c>
      <c r="S796" s="13">
        <v>0.13637832048700782</v>
      </c>
      <c r="T796" s="13">
        <v>0.14408763192842219</v>
      </c>
      <c r="U796" s="13">
        <v>8.1547871301079669E-2</v>
      </c>
      <c r="V796" s="13">
        <v>0.15649215928719032</v>
      </c>
      <c r="W796" s="13">
        <v>0</v>
      </c>
      <c r="X796" s="13">
        <v>5.9636208113228076E-2</v>
      </c>
      <c r="Y796" s="149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5"/>
    </row>
    <row r="797" spans="1:65">
      <c r="A797" s="29"/>
      <c r="B797" s="3" t="s">
        <v>263</v>
      </c>
      <c r="C797" s="28"/>
      <c r="D797" s="13">
        <v>-3.3527569779680411E-2</v>
      </c>
      <c r="E797" s="13">
        <v>1.6666846049760098E-2</v>
      </c>
      <c r="F797" s="13">
        <v>-0.19295799382889545</v>
      </c>
      <c r="G797" s="13">
        <v>-0.12103915679358257</v>
      </c>
      <c r="H797" s="13">
        <v>-1.5686894746969049E-2</v>
      </c>
      <c r="I797" s="13">
        <v>-0.2617651710602269</v>
      </c>
      <c r="J797" s="13">
        <v>0.10735224340965965</v>
      </c>
      <c r="K797" s="13">
        <v>0.35343051972291772</v>
      </c>
      <c r="L797" s="13">
        <v>4.5832674331345302E-2</v>
      </c>
      <c r="M797" s="13">
        <v>0.84558707234943276</v>
      </c>
      <c r="N797" s="13">
        <v>-0.13872603290359797</v>
      </c>
      <c r="O797" s="13">
        <v>9.196845710128887E-2</v>
      </c>
      <c r="P797" s="13">
        <v>2.8607194989417328E-2</v>
      </c>
      <c r="Q797" s="13">
        <v>0.10735224340965965</v>
      </c>
      <c r="R797" s="13">
        <v>-0.2617651710602269</v>
      </c>
      <c r="S797" s="13">
        <v>-0.18363531833076741</v>
      </c>
      <c r="T797" s="13">
        <v>4.5832674331345302E-2</v>
      </c>
      <c r="U797" s="13">
        <v>-0.23469656066576838</v>
      </c>
      <c r="V797" s="13">
        <v>0.29191095064460315</v>
      </c>
      <c r="W797" s="13">
        <v>0.29191095064460293</v>
      </c>
      <c r="X797" s="13">
        <v>5.5060609693092566E-2</v>
      </c>
      <c r="Y797" s="149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5"/>
    </row>
    <row r="798" spans="1:65">
      <c r="A798" s="29"/>
      <c r="B798" s="45" t="s">
        <v>264</v>
      </c>
      <c r="C798" s="46"/>
      <c r="D798" s="44">
        <v>0.28000000000000003</v>
      </c>
      <c r="E798" s="44">
        <v>0.05</v>
      </c>
      <c r="F798" s="44">
        <v>1</v>
      </c>
      <c r="G798" s="44">
        <v>0.67</v>
      </c>
      <c r="H798" s="44">
        <v>0.2</v>
      </c>
      <c r="I798" s="44">
        <v>1.31</v>
      </c>
      <c r="J798" s="44">
        <v>0.35</v>
      </c>
      <c r="K798" s="44">
        <v>1.46</v>
      </c>
      <c r="L798" s="44">
        <v>0.08</v>
      </c>
      <c r="M798" s="44">
        <v>3.68</v>
      </c>
      <c r="N798" s="44">
        <v>0.75</v>
      </c>
      <c r="O798" s="44">
        <v>0.28999999999999998</v>
      </c>
      <c r="P798" s="44">
        <v>0</v>
      </c>
      <c r="Q798" s="44">
        <v>0.35</v>
      </c>
      <c r="R798" s="44">
        <v>1.31</v>
      </c>
      <c r="S798" s="44">
        <v>0.96</v>
      </c>
      <c r="T798" s="44">
        <v>0.08</v>
      </c>
      <c r="U798" s="44">
        <v>1.19</v>
      </c>
      <c r="V798" s="44">
        <v>1.19</v>
      </c>
      <c r="W798" s="44">
        <v>1.19</v>
      </c>
      <c r="X798" s="44">
        <v>0.12</v>
      </c>
      <c r="Y798" s="149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5"/>
    </row>
    <row r="799" spans="1:65">
      <c r="B799" s="30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BM799" s="55"/>
    </row>
    <row r="800" spans="1:65" ht="15">
      <c r="B800" s="8" t="s">
        <v>590</v>
      </c>
      <c r="BM800" s="27" t="s">
        <v>66</v>
      </c>
    </row>
    <row r="801" spans="1:65" ht="15">
      <c r="A801" s="24" t="s">
        <v>6</v>
      </c>
      <c r="B801" s="18" t="s">
        <v>110</v>
      </c>
      <c r="C801" s="15" t="s">
        <v>111</v>
      </c>
      <c r="D801" s="16" t="s">
        <v>229</v>
      </c>
      <c r="E801" s="17" t="s">
        <v>229</v>
      </c>
      <c r="F801" s="17" t="s">
        <v>229</v>
      </c>
      <c r="G801" s="17" t="s">
        <v>229</v>
      </c>
      <c r="H801" s="17" t="s">
        <v>229</v>
      </c>
      <c r="I801" s="17" t="s">
        <v>229</v>
      </c>
      <c r="J801" s="17" t="s">
        <v>229</v>
      </c>
      <c r="K801" s="17" t="s">
        <v>229</v>
      </c>
      <c r="L801" s="17" t="s">
        <v>229</v>
      </c>
      <c r="M801" s="17" t="s">
        <v>229</v>
      </c>
      <c r="N801" s="17" t="s">
        <v>229</v>
      </c>
      <c r="O801" s="17" t="s">
        <v>229</v>
      </c>
      <c r="P801" s="17" t="s">
        <v>229</v>
      </c>
      <c r="Q801" s="17" t="s">
        <v>229</v>
      </c>
      <c r="R801" s="17" t="s">
        <v>229</v>
      </c>
      <c r="S801" s="17" t="s">
        <v>229</v>
      </c>
      <c r="T801" s="17" t="s">
        <v>229</v>
      </c>
      <c r="U801" s="17" t="s">
        <v>229</v>
      </c>
      <c r="V801" s="17" t="s">
        <v>229</v>
      </c>
      <c r="W801" s="17" t="s">
        <v>229</v>
      </c>
      <c r="X801" s="149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7">
        <v>1</v>
      </c>
    </row>
    <row r="802" spans="1:65">
      <c r="A802" s="29"/>
      <c r="B802" s="19" t="s">
        <v>230</v>
      </c>
      <c r="C802" s="9" t="s">
        <v>230</v>
      </c>
      <c r="D802" s="147" t="s">
        <v>233</v>
      </c>
      <c r="E802" s="148" t="s">
        <v>234</v>
      </c>
      <c r="F802" s="148" t="s">
        <v>235</v>
      </c>
      <c r="G802" s="148" t="s">
        <v>238</v>
      </c>
      <c r="H802" s="148" t="s">
        <v>239</v>
      </c>
      <c r="I802" s="148" t="s">
        <v>240</v>
      </c>
      <c r="J802" s="148" t="s">
        <v>241</v>
      </c>
      <c r="K802" s="148" t="s">
        <v>242</v>
      </c>
      <c r="L802" s="148" t="s">
        <v>243</v>
      </c>
      <c r="M802" s="148" t="s">
        <v>244</v>
      </c>
      <c r="N802" s="148" t="s">
        <v>245</v>
      </c>
      <c r="O802" s="148" t="s">
        <v>246</v>
      </c>
      <c r="P802" s="148" t="s">
        <v>247</v>
      </c>
      <c r="Q802" s="148" t="s">
        <v>248</v>
      </c>
      <c r="R802" s="148" t="s">
        <v>249</v>
      </c>
      <c r="S802" s="148" t="s">
        <v>250</v>
      </c>
      <c r="T802" s="148" t="s">
        <v>284</v>
      </c>
      <c r="U802" s="148" t="s">
        <v>253</v>
      </c>
      <c r="V802" s="148" t="s">
        <v>254</v>
      </c>
      <c r="W802" s="148" t="s">
        <v>299</v>
      </c>
      <c r="X802" s="149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7" t="s">
        <v>3</v>
      </c>
    </row>
    <row r="803" spans="1:65">
      <c r="A803" s="29"/>
      <c r="B803" s="19"/>
      <c r="C803" s="9"/>
      <c r="D803" s="10" t="s">
        <v>287</v>
      </c>
      <c r="E803" s="11" t="s">
        <v>287</v>
      </c>
      <c r="F803" s="11" t="s">
        <v>288</v>
      </c>
      <c r="G803" s="11" t="s">
        <v>317</v>
      </c>
      <c r="H803" s="11" t="s">
        <v>287</v>
      </c>
      <c r="I803" s="11" t="s">
        <v>287</v>
      </c>
      <c r="J803" s="11" t="s">
        <v>287</v>
      </c>
      <c r="K803" s="11" t="s">
        <v>287</v>
      </c>
      <c r="L803" s="11" t="s">
        <v>287</v>
      </c>
      <c r="M803" s="11" t="s">
        <v>287</v>
      </c>
      <c r="N803" s="11" t="s">
        <v>317</v>
      </c>
      <c r="O803" s="11" t="s">
        <v>317</v>
      </c>
      <c r="P803" s="11" t="s">
        <v>317</v>
      </c>
      <c r="Q803" s="11" t="s">
        <v>287</v>
      </c>
      <c r="R803" s="11" t="s">
        <v>287</v>
      </c>
      <c r="S803" s="11" t="s">
        <v>287</v>
      </c>
      <c r="T803" s="11" t="s">
        <v>317</v>
      </c>
      <c r="U803" s="11" t="s">
        <v>288</v>
      </c>
      <c r="V803" s="11" t="s">
        <v>287</v>
      </c>
      <c r="W803" s="11" t="s">
        <v>288</v>
      </c>
      <c r="X803" s="149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7">
        <v>2</v>
      </c>
    </row>
    <row r="804" spans="1:65">
      <c r="A804" s="29"/>
      <c r="B804" s="19"/>
      <c r="C804" s="9"/>
      <c r="D804" s="25" t="s">
        <v>318</v>
      </c>
      <c r="E804" s="25" t="s">
        <v>319</v>
      </c>
      <c r="F804" s="25" t="s">
        <v>319</v>
      </c>
      <c r="G804" s="25" t="s">
        <v>320</v>
      </c>
      <c r="H804" s="25" t="s">
        <v>320</v>
      </c>
      <c r="I804" s="25" t="s">
        <v>320</v>
      </c>
      <c r="J804" s="25" t="s">
        <v>320</v>
      </c>
      <c r="K804" s="25" t="s">
        <v>320</v>
      </c>
      <c r="L804" s="25" t="s">
        <v>320</v>
      </c>
      <c r="M804" s="25" t="s">
        <v>320</v>
      </c>
      <c r="N804" s="25" t="s">
        <v>318</v>
      </c>
      <c r="O804" s="25" t="s">
        <v>320</v>
      </c>
      <c r="P804" s="25" t="s">
        <v>318</v>
      </c>
      <c r="Q804" s="25" t="s">
        <v>320</v>
      </c>
      <c r="R804" s="25" t="s">
        <v>318</v>
      </c>
      <c r="S804" s="25" t="s">
        <v>290</v>
      </c>
      <c r="T804" s="25" t="s">
        <v>321</v>
      </c>
      <c r="U804" s="25" t="s">
        <v>318</v>
      </c>
      <c r="V804" s="25" t="s">
        <v>259</v>
      </c>
      <c r="W804" s="25" t="s">
        <v>320</v>
      </c>
      <c r="X804" s="149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7">
        <v>2</v>
      </c>
    </row>
    <row r="805" spans="1:65">
      <c r="A805" s="29"/>
      <c r="B805" s="18">
        <v>1</v>
      </c>
      <c r="C805" s="14">
        <v>1</v>
      </c>
      <c r="D805" s="21">
        <v>8.48</v>
      </c>
      <c r="E805" s="21">
        <v>7.1050868570601722</v>
      </c>
      <c r="F805" s="21">
        <v>6.1452429999999998</v>
      </c>
      <c r="G805" s="21">
        <v>8.84</v>
      </c>
      <c r="H805" s="21">
        <v>8.2200000000000006</v>
      </c>
      <c r="I805" s="21">
        <v>6.76</v>
      </c>
      <c r="J805" s="21">
        <v>7.1</v>
      </c>
      <c r="K805" s="21">
        <v>6.37</v>
      </c>
      <c r="L805" s="21">
        <v>6.42</v>
      </c>
      <c r="M805" s="21">
        <v>8.01</v>
      </c>
      <c r="N805" s="21">
        <v>4.8127154892631401</v>
      </c>
      <c r="O805" s="21">
        <v>7.7700000000000005</v>
      </c>
      <c r="P805" s="21">
        <v>9.68</v>
      </c>
      <c r="Q805" s="21">
        <v>7.7100000000000009</v>
      </c>
      <c r="R805" s="143">
        <v>8</v>
      </c>
      <c r="S805" s="21">
        <v>6.92</v>
      </c>
      <c r="T805" s="21">
        <v>7.61</v>
      </c>
      <c r="U805" s="143" t="s">
        <v>103</v>
      </c>
      <c r="V805" s="21">
        <v>8.9</v>
      </c>
      <c r="W805" s="21">
        <v>5.0549999999999997</v>
      </c>
      <c r="X805" s="149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7">
        <v>1</v>
      </c>
    </row>
    <row r="806" spans="1:65">
      <c r="A806" s="29"/>
      <c r="B806" s="19">
        <v>1</v>
      </c>
      <c r="C806" s="9">
        <v>2</v>
      </c>
      <c r="D806" s="11">
        <v>8.7899999999999991</v>
      </c>
      <c r="E806" s="11">
        <v>6.9907596328091897</v>
      </c>
      <c r="F806" s="11">
        <v>6.3599459999999999</v>
      </c>
      <c r="G806" s="11">
        <v>7.7600000000000007</v>
      </c>
      <c r="H806" s="11">
        <v>8.16</v>
      </c>
      <c r="I806" s="11">
        <v>6.97</v>
      </c>
      <c r="J806" s="11">
        <v>7.16</v>
      </c>
      <c r="K806" s="11">
        <v>6.13</v>
      </c>
      <c r="L806" s="11">
        <v>6.54</v>
      </c>
      <c r="M806" s="11">
        <v>8.31</v>
      </c>
      <c r="N806" s="11">
        <v>5.0794436226204027</v>
      </c>
      <c r="O806" s="145">
        <v>7.48</v>
      </c>
      <c r="P806" s="11">
        <v>9.66</v>
      </c>
      <c r="Q806" s="11">
        <v>7.52</v>
      </c>
      <c r="R806" s="144">
        <v>7</v>
      </c>
      <c r="S806" s="11">
        <v>7.1</v>
      </c>
      <c r="T806" s="11">
        <v>7.33</v>
      </c>
      <c r="U806" s="144" t="s">
        <v>103</v>
      </c>
      <c r="V806" s="11">
        <v>8.9</v>
      </c>
      <c r="W806" s="11">
        <v>4.6559999999999997</v>
      </c>
      <c r="X806" s="149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7">
        <v>36</v>
      </c>
    </row>
    <row r="807" spans="1:65">
      <c r="A807" s="29"/>
      <c r="B807" s="19">
        <v>1</v>
      </c>
      <c r="C807" s="9">
        <v>3</v>
      </c>
      <c r="D807" s="11">
        <v>8.8800000000000008</v>
      </c>
      <c r="E807" s="11">
        <v>7.4119912517942881</v>
      </c>
      <c r="F807" s="11">
        <v>6.4385349999999999</v>
      </c>
      <c r="G807" s="11">
        <v>8.64</v>
      </c>
      <c r="H807" s="11">
        <v>8.43</v>
      </c>
      <c r="I807" s="11">
        <v>6.87</v>
      </c>
      <c r="J807" s="11">
        <v>7.06</v>
      </c>
      <c r="K807" s="11">
        <v>6.42</v>
      </c>
      <c r="L807" s="11">
        <v>6.77</v>
      </c>
      <c r="M807" s="11">
        <v>8.1999999999999993</v>
      </c>
      <c r="N807" s="11">
        <v>5.0345647836490226</v>
      </c>
      <c r="O807" s="11">
        <v>7.74</v>
      </c>
      <c r="P807" s="11">
        <v>9.76</v>
      </c>
      <c r="Q807" s="11">
        <v>7.91</v>
      </c>
      <c r="R807" s="144">
        <v>7</v>
      </c>
      <c r="S807" s="11">
        <v>6.94</v>
      </c>
      <c r="T807" s="11">
        <v>7.35</v>
      </c>
      <c r="U807" s="144" t="s">
        <v>103</v>
      </c>
      <c r="V807" s="11">
        <v>9</v>
      </c>
      <c r="W807" s="11">
        <v>4.2949999999999999</v>
      </c>
      <c r="X807" s="149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7">
        <v>16</v>
      </c>
    </row>
    <row r="808" spans="1:65">
      <c r="A808" s="29"/>
      <c r="B808" s="19">
        <v>1</v>
      </c>
      <c r="C808" s="9">
        <v>4</v>
      </c>
      <c r="D808" s="11">
        <v>8.5299999999999994</v>
      </c>
      <c r="E808" s="11">
        <v>7.0826834244835046</v>
      </c>
      <c r="F808" s="11">
        <v>6.0460000000000003</v>
      </c>
      <c r="G808" s="11">
        <v>8.8699999999999992</v>
      </c>
      <c r="H808" s="11">
        <v>8.23</v>
      </c>
      <c r="I808" s="11">
        <v>6.89</v>
      </c>
      <c r="J808" s="11">
        <v>6.88</v>
      </c>
      <c r="K808" s="11">
        <v>6.18</v>
      </c>
      <c r="L808" s="11">
        <v>6.83</v>
      </c>
      <c r="M808" s="11">
        <v>8.15</v>
      </c>
      <c r="N808" s="11">
        <v>4.744046452461137</v>
      </c>
      <c r="O808" s="11">
        <v>7.7100000000000009</v>
      </c>
      <c r="P808" s="11">
        <v>9.39</v>
      </c>
      <c r="Q808" s="11">
        <v>8.32</v>
      </c>
      <c r="R808" s="144">
        <v>7</v>
      </c>
      <c r="S808" s="11">
        <v>6.99</v>
      </c>
      <c r="T808" s="11">
        <v>7.7199999999999989</v>
      </c>
      <c r="U808" s="144" t="s">
        <v>103</v>
      </c>
      <c r="V808" s="11">
        <v>8.9</v>
      </c>
      <c r="W808" s="11">
        <v>6.1479999999999997</v>
      </c>
      <c r="X808" s="149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7">
        <v>7.3508932728980483</v>
      </c>
    </row>
    <row r="809" spans="1:65">
      <c r="A809" s="29"/>
      <c r="B809" s="19">
        <v>1</v>
      </c>
      <c r="C809" s="9">
        <v>5</v>
      </c>
      <c r="D809" s="11">
        <v>8.81</v>
      </c>
      <c r="E809" s="11">
        <v>7.1801488626107703</v>
      </c>
      <c r="F809" s="11">
        <v>6.1123829999999995</v>
      </c>
      <c r="G809" s="11">
        <v>8.0399999999999991</v>
      </c>
      <c r="H809" s="145">
        <v>8.65</v>
      </c>
      <c r="I809" s="11">
        <v>6.74</v>
      </c>
      <c r="J809" s="11">
        <v>6.7</v>
      </c>
      <c r="K809" s="11">
        <v>6.15</v>
      </c>
      <c r="L809" s="11">
        <v>6.33</v>
      </c>
      <c r="M809" s="11">
        <v>7.9300000000000006</v>
      </c>
      <c r="N809" s="11">
        <v>4.8995747457063041</v>
      </c>
      <c r="O809" s="11">
        <v>7.73</v>
      </c>
      <c r="P809" s="11">
        <v>9.64</v>
      </c>
      <c r="Q809" s="11">
        <v>7.4</v>
      </c>
      <c r="R809" s="144">
        <v>8</v>
      </c>
      <c r="S809" s="11">
        <v>6.97</v>
      </c>
      <c r="T809" s="11">
        <v>7.49</v>
      </c>
      <c r="U809" s="144" t="s">
        <v>103</v>
      </c>
      <c r="V809" s="11">
        <v>8.8000000000000007</v>
      </c>
      <c r="W809" s="11">
        <v>4.306</v>
      </c>
      <c r="X809" s="149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7">
        <v>109</v>
      </c>
    </row>
    <row r="810" spans="1:65">
      <c r="A810" s="29"/>
      <c r="B810" s="19">
        <v>1</v>
      </c>
      <c r="C810" s="9">
        <v>6</v>
      </c>
      <c r="D810" s="11">
        <v>8.6</v>
      </c>
      <c r="E810" s="11">
        <v>7.506190836771462</v>
      </c>
      <c r="F810" s="11">
        <v>6.2129159999999999</v>
      </c>
      <c r="G810" s="11">
        <v>8.83</v>
      </c>
      <c r="H810" s="11">
        <v>8.23</v>
      </c>
      <c r="I810" s="11">
        <v>6.87</v>
      </c>
      <c r="J810" s="11">
        <v>7.15</v>
      </c>
      <c r="K810" s="11">
        <v>6.27</v>
      </c>
      <c r="L810" s="11">
        <v>6.69</v>
      </c>
      <c r="M810" s="11">
        <v>8.1199999999999992</v>
      </c>
      <c r="N810" s="11">
        <v>4.6662445137598745</v>
      </c>
      <c r="O810" s="11">
        <v>7.64</v>
      </c>
      <c r="P810" s="11">
        <v>9.86</v>
      </c>
      <c r="Q810" s="11">
        <v>7.669999999999999</v>
      </c>
      <c r="R810" s="144">
        <v>8</v>
      </c>
      <c r="S810" s="11">
        <v>7.17</v>
      </c>
      <c r="T810" s="11">
        <v>7.44</v>
      </c>
      <c r="U810" s="144" t="s">
        <v>103</v>
      </c>
      <c r="V810" s="11">
        <v>8.8000000000000007</v>
      </c>
      <c r="W810" s="11">
        <v>6.8860000000000001</v>
      </c>
      <c r="X810" s="149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5"/>
    </row>
    <row r="811" spans="1:65">
      <c r="A811" s="29"/>
      <c r="B811" s="20" t="s">
        <v>260</v>
      </c>
      <c r="C811" s="12"/>
      <c r="D811" s="22">
        <v>8.6816666666666666</v>
      </c>
      <c r="E811" s="22">
        <v>7.212810144254898</v>
      </c>
      <c r="F811" s="22">
        <v>6.2191704999999997</v>
      </c>
      <c r="G811" s="22">
        <v>8.4966666666666661</v>
      </c>
      <c r="H811" s="22">
        <v>8.32</v>
      </c>
      <c r="I811" s="22">
        <v>6.8500000000000005</v>
      </c>
      <c r="J811" s="22">
        <v>7.0083333333333329</v>
      </c>
      <c r="K811" s="22">
        <v>6.253333333333333</v>
      </c>
      <c r="L811" s="22">
        <v>6.5966666666666667</v>
      </c>
      <c r="M811" s="22">
        <v>8.1199999999999992</v>
      </c>
      <c r="N811" s="22">
        <v>4.8727649345766464</v>
      </c>
      <c r="O811" s="22">
        <v>7.6783333333333346</v>
      </c>
      <c r="P811" s="22">
        <v>9.6650000000000009</v>
      </c>
      <c r="Q811" s="22">
        <v>7.7549999999999999</v>
      </c>
      <c r="R811" s="22">
        <v>7.5</v>
      </c>
      <c r="S811" s="22">
        <v>7.0150000000000006</v>
      </c>
      <c r="T811" s="22">
        <v>7.4899999999999993</v>
      </c>
      <c r="U811" s="22" t="s">
        <v>687</v>
      </c>
      <c r="V811" s="22">
        <v>8.8833333333333329</v>
      </c>
      <c r="W811" s="22">
        <v>5.2243333333333331</v>
      </c>
      <c r="X811" s="149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5"/>
    </row>
    <row r="812" spans="1:65">
      <c r="A812" s="29"/>
      <c r="B812" s="3" t="s">
        <v>261</v>
      </c>
      <c r="C812" s="28"/>
      <c r="D812" s="11">
        <v>8.6950000000000003</v>
      </c>
      <c r="E812" s="11">
        <v>7.1426178598354717</v>
      </c>
      <c r="F812" s="11">
        <v>6.1790795000000003</v>
      </c>
      <c r="G812" s="11">
        <v>8.7349999999999994</v>
      </c>
      <c r="H812" s="11">
        <v>8.23</v>
      </c>
      <c r="I812" s="11">
        <v>6.87</v>
      </c>
      <c r="J812" s="11">
        <v>7.08</v>
      </c>
      <c r="K812" s="11">
        <v>6.2249999999999996</v>
      </c>
      <c r="L812" s="11">
        <v>6.6150000000000002</v>
      </c>
      <c r="M812" s="11">
        <v>8.1349999999999998</v>
      </c>
      <c r="N812" s="11">
        <v>4.8561451174847221</v>
      </c>
      <c r="O812" s="11">
        <v>7.7200000000000006</v>
      </c>
      <c r="P812" s="11">
        <v>9.67</v>
      </c>
      <c r="Q812" s="11">
        <v>7.6899999999999995</v>
      </c>
      <c r="R812" s="11">
        <v>7.5</v>
      </c>
      <c r="S812" s="11">
        <v>6.98</v>
      </c>
      <c r="T812" s="11">
        <v>7.4649999999999999</v>
      </c>
      <c r="U812" s="11" t="s">
        <v>687</v>
      </c>
      <c r="V812" s="11">
        <v>8.9</v>
      </c>
      <c r="W812" s="11">
        <v>4.8554999999999993</v>
      </c>
      <c r="X812" s="149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5"/>
    </row>
    <row r="813" spans="1:65">
      <c r="A813" s="29"/>
      <c r="B813" s="3" t="s">
        <v>262</v>
      </c>
      <c r="C813" s="28"/>
      <c r="D813" s="23">
        <v>0.16606223732886036</v>
      </c>
      <c r="E813" s="23">
        <v>0.20231450916657193</v>
      </c>
      <c r="F813" s="23">
        <v>0.15154834971948719</v>
      </c>
      <c r="G813" s="23">
        <v>0.4775213782299873</v>
      </c>
      <c r="H813" s="23">
        <v>0.18590320061795593</v>
      </c>
      <c r="I813" s="23">
        <v>8.6023252670426167E-2</v>
      </c>
      <c r="J813" s="23">
        <v>0.18203479520868163</v>
      </c>
      <c r="K813" s="23">
        <v>0.12077527340754259</v>
      </c>
      <c r="L813" s="23">
        <v>0.19936566070080036</v>
      </c>
      <c r="M813" s="23">
        <v>0.13535139452550898</v>
      </c>
      <c r="N813" s="23">
        <v>0.16275079413573196</v>
      </c>
      <c r="O813" s="23">
        <v>0.10647378394077427</v>
      </c>
      <c r="P813" s="23">
        <v>0.1571941474737526</v>
      </c>
      <c r="Q813" s="23">
        <v>0.32672618505409096</v>
      </c>
      <c r="R813" s="23">
        <v>0.54772255750516607</v>
      </c>
      <c r="S813" s="23">
        <v>9.8539332248599981E-2</v>
      </c>
      <c r="T813" s="23">
        <v>0.15165750888103074</v>
      </c>
      <c r="U813" s="23" t="s">
        <v>687</v>
      </c>
      <c r="V813" s="23">
        <v>7.5277265270907834E-2</v>
      </c>
      <c r="W813" s="23">
        <v>1.0651731627611849</v>
      </c>
      <c r="X813" s="149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5"/>
    </row>
    <row r="814" spans="1:65">
      <c r="A814" s="29"/>
      <c r="B814" s="3" t="s">
        <v>86</v>
      </c>
      <c r="C814" s="28"/>
      <c r="D814" s="13">
        <v>1.9127921366349821E-2</v>
      </c>
      <c r="E814" s="13">
        <v>2.8049332385064674E-2</v>
      </c>
      <c r="F814" s="13">
        <v>2.4367936161178921E-2</v>
      </c>
      <c r="G814" s="13">
        <v>5.6201025291877676E-2</v>
      </c>
      <c r="H814" s="13">
        <v>2.2344134689658162E-2</v>
      </c>
      <c r="I814" s="13">
        <v>1.2558139075974622E-2</v>
      </c>
      <c r="J814" s="13">
        <v>2.5974049256886799E-2</v>
      </c>
      <c r="K814" s="13">
        <v>1.9313743082229627E-2</v>
      </c>
      <c r="L814" s="13">
        <v>3.0222182016291111E-2</v>
      </c>
      <c r="M814" s="13">
        <v>1.6668890951417364E-2</v>
      </c>
      <c r="N814" s="13">
        <v>3.3400091389771097E-2</v>
      </c>
      <c r="O814" s="13">
        <v>1.3866783235177892E-2</v>
      </c>
      <c r="P814" s="13">
        <v>1.6264267715856449E-2</v>
      </c>
      <c r="Q814" s="13">
        <v>4.213103611271321E-2</v>
      </c>
      <c r="R814" s="13">
        <v>7.3029674334022146E-2</v>
      </c>
      <c r="S814" s="13">
        <v>1.4046946863663574E-2</v>
      </c>
      <c r="T814" s="13">
        <v>2.0247998515491424E-2</v>
      </c>
      <c r="U814" s="13" t="s">
        <v>687</v>
      </c>
      <c r="V814" s="13">
        <v>8.4739885858432836E-3</v>
      </c>
      <c r="W814" s="13">
        <v>0.20388690667284853</v>
      </c>
      <c r="X814" s="149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5"/>
    </row>
    <row r="815" spans="1:65">
      <c r="A815" s="29"/>
      <c r="B815" s="3" t="s">
        <v>263</v>
      </c>
      <c r="C815" s="28"/>
      <c r="D815" s="13">
        <v>0.18103560266274532</v>
      </c>
      <c r="E815" s="13">
        <v>-1.8784537268721868E-2</v>
      </c>
      <c r="F815" s="13">
        <v>-0.15395717647956997</v>
      </c>
      <c r="G815" s="13">
        <v>0.15586859327599822</v>
      </c>
      <c r="H815" s="13">
        <v>0.13183523296072663</v>
      </c>
      <c r="I815" s="13">
        <v>-6.8140463247478689E-2</v>
      </c>
      <c r="J815" s="13">
        <v>-4.6601130889452169E-2</v>
      </c>
      <c r="K815" s="13">
        <v>-0.14930973676509496</v>
      </c>
      <c r="L815" s="13">
        <v>-0.10260339502032134</v>
      </c>
      <c r="M815" s="13">
        <v>0.10462765524532425</v>
      </c>
      <c r="N815" s="13">
        <v>-0.33711934676809885</v>
      </c>
      <c r="O815" s="13">
        <v>4.4544254457145049E-2</v>
      </c>
      <c r="P815" s="13">
        <v>0.31480619309680558</v>
      </c>
      <c r="Q815" s="13">
        <v>5.4973825914715668E-2</v>
      </c>
      <c r="R815" s="13">
        <v>2.0284164327577958E-2</v>
      </c>
      <c r="S815" s="13">
        <v>-4.5694211632271942E-2</v>
      </c>
      <c r="T815" s="13">
        <v>1.8923785441807839E-2</v>
      </c>
      <c r="U815" s="13" t="s">
        <v>687</v>
      </c>
      <c r="V815" s="13">
        <v>0.20846991019244232</v>
      </c>
      <c r="W815" s="13">
        <v>-0.28929272411083873</v>
      </c>
      <c r="X815" s="149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5"/>
    </row>
    <row r="816" spans="1:65">
      <c r="A816" s="29"/>
      <c r="B816" s="45" t="s">
        <v>264</v>
      </c>
      <c r="C816" s="46"/>
      <c r="D816" s="44">
        <v>1.03</v>
      </c>
      <c r="E816" s="44">
        <v>0</v>
      </c>
      <c r="F816" s="44">
        <v>0.7</v>
      </c>
      <c r="G816" s="44">
        <v>0.9</v>
      </c>
      <c r="H816" s="44">
        <v>0.78</v>
      </c>
      <c r="I816" s="44">
        <v>0.25</v>
      </c>
      <c r="J816" s="44">
        <v>0.14000000000000001</v>
      </c>
      <c r="K816" s="44">
        <v>0.67</v>
      </c>
      <c r="L816" s="44">
        <v>0.43</v>
      </c>
      <c r="M816" s="44">
        <v>0.64</v>
      </c>
      <c r="N816" s="44">
        <v>1.64</v>
      </c>
      <c r="O816" s="44">
        <v>0.33</v>
      </c>
      <c r="P816" s="44">
        <v>1.72</v>
      </c>
      <c r="Q816" s="44">
        <v>0.38</v>
      </c>
      <c r="R816" s="44" t="s">
        <v>265</v>
      </c>
      <c r="S816" s="44">
        <v>0.14000000000000001</v>
      </c>
      <c r="T816" s="44">
        <v>0.19</v>
      </c>
      <c r="U816" s="44">
        <v>3.31</v>
      </c>
      <c r="V816" s="44">
        <v>1.17</v>
      </c>
      <c r="W816" s="44">
        <v>1.4</v>
      </c>
      <c r="X816" s="149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5"/>
    </row>
    <row r="817" spans="1:65">
      <c r="B817" s="30" t="s">
        <v>325</v>
      </c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BM817" s="55"/>
    </row>
    <row r="818" spans="1:65">
      <c r="BM818" s="55"/>
    </row>
    <row r="819" spans="1:65" ht="15">
      <c r="B819" s="8" t="s">
        <v>591</v>
      </c>
      <c r="BM819" s="27" t="s">
        <v>66</v>
      </c>
    </row>
    <row r="820" spans="1:65" ht="15">
      <c r="A820" s="24" t="s">
        <v>9</v>
      </c>
      <c r="B820" s="18" t="s">
        <v>110</v>
      </c>
      <c r="C820" s="15" t="s">
        <v>111</v>
      </c>
      <c r="D820" s="16" t="s">
        <v>229</v>
      </c>
      <c r="E820" s="17" t="s">
        <v>229</v>
      </c>
      <c r="F820" s="17" t="s">
        <v>229</v>
      </c>
      <c r="G820" s="17" t="s">
        <v>229</v>
      </c>
      <c r="H820" s="17" t="s">
        <v>229</v>
      </c>
      <c r="I820" s="17" t="s">
        <v>229</v>
      </c>
      <c r="J820" s="17" t="s">
        <v>229</v>
      </c>
      <c r="K820" s="17" t="s">
        <v>229</v>
      </c>
      <c r="L820" s="17" t="s">
        <v>229</v>
      </c>
      <c r="M820" s="17" t="s">
        <v>229</v>
      </c>
      <c r="N820" s="17" t="s">
        <v>229</v>
      </c>
      <c r="O820" s="17" t="s">
        <v>229</v>
      </c>
      <c r="P820" s="17" t="s">
        <v>229</v>
      </c>
      <c r="Q820" s="17" t="s">
        <v>229</v>
      </c>
      <c r="R820" s="17" t="s">
        <v>229</v>
      </c>
      <c r="S820" s="17" t="s">
        <v>229</v>
      </c>
      <c r="T820" s="17" t="s">
        <v>229</v>
      </c>
      <c r="U820" s="17" t="s">
        <v>229</v>
      </c>
      <c r="V820" s="149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7">
        <v>1</v>
      </c>
    </row>
    <row r="821" spans="1:65">
      <c r="A821" s="29"/>
      <c r="B821" s="19" t="s">
        <v>230</v>
      </c>
      <c r="C821" s="9" t="s">
        <v>230</v>
      </c>
      <c r="D821" s="147" t="s">
        <v>233</v>
      </c>
      <c r="E821" s="148" t="s">
        <v>234</v>
      </c>
      <c r="F821" s="148" t="s">
        <v>238</v>
      </c>
      <c r="G821" s="148" t="s">
        <v>239</v>
      </c>
      <c r="H821" s="148" t="s">
        <v>240</v>
      </c>
      <c r="I821" s="148" t="s">
        <v>241</v>
      </c>
      <c r="J821" s="148" t="s">
        <v>242</v>
      </c>
      <c r="K821" s="148" t="s">
        <v>243</v>
      </c>
      <c r="L821" s="148" t="s">
        <v>244</v>
      </c>
      <c r="M821" s="148" t="s">
        <v>245</v>
      </c>
      <c r="N821" s="148" t="s">
        <v>247</v>
      </c>
      <c r="O821" s="148" t="s">
        <v>248</v>
      </c>
      <c r="P821" s="148" t="s">
        <v>249</v>
      </c>
      <c r="Q821" s="148" t="s">
        <v>250</v>
      </c>
      <c r="R821" s="148" t="s">
        <v>284</v>
      </c>
      <c r="S821" s="148" t="s">
        <v>253</v>
      </c>
      <c r="T821" s="148" t="s">
        <v>254</v>
      </c>
      <c r="U821" s="148" t="s">
        <v>299</v>
      </c>
      <c r="V821" s="149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7" t="s">
        <v>3</v>
      </c>
    </row>
    <row r="822" spans="1:65">
      <c r="A822" s="29"/>
      <c r="B822" s="19"/>
      <c r="C822" s="9"/>
      <c r="D822" s="10" t="s">
        <v>288</v>
      </c>
      <c r="E822" s="11" t="s">
        <v>287</v>
      </c>
      <c r="F822" s="11" t="s">
        <v>317</v>
      </c>
      <c r="G822" s="11" t="s">
        <v>317</v>
      </c>
      <c r="H822" s="11" t="s">
        <v>287</v>
      </c>
      <c r="I822" s="11" t="s">
        <v>287</v>
      </c>
      <c r="J822" s="11" t="s">
        <v>287</v>
      </c>
      <c r="K822" s="11" t="s">
        <v>287</v>
      </c>
      <c r="L822" s="11" t="s">
        <v>287</v>
      </c>
      <c r="M822" s="11" t="s">
        <v>317</v>
      </c>
      <c r="N822" s="11" t="s">
        <v>317</v>
      </c>
      <c r="O822" s="11" t="s">
        <v>287</v>
      </c>
      <c r="P822" s="11" t="s">
        <v>287</v>
      </c>
      <c r="Q822" s="11" t="s">
        <v>287</v>
      </c>
      <c r="R822" s="11" t="s">
        <v>317</v>
      </c>
      <c r="S822" s="11" t="s">
        <v>288</v>
      </c>
      <c r="T822" s="11" t="s">
        <v>288</v>
      </c>
      <c r="U822" s="11" t="s">
        <v>288</v>
      </c>
      <c r="V822" s="149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7">
        <v>2</v>
      </c>
    </row>
    <row r="823" spans="1:65">
      <c r="A823" s="29"/>
      <c r="B823" s="19"/>
      <c r="C823" s="9"/>
      <c r="D823" s="25" t="s">
        <v>318</v>
      </c>
      <c r="E823" s="25" t="s">
        <v>319</v>
      </c>
      <c r="F823" s="25" t="s">
        <v>320</v>
      </c>
      <c r="G823" s="25" t="s">
        <v>320</v>
      </c>
      <c r="H823" s="25" t="s">
        <v>320</v>
      </c>
      <c r="I823" s="25" t="s">
        <v>320</v>
      </c>
      <c r="J823" s="25" t="s">
        <v>320</v>
      </c>
      <c r="K823" s="25" t="s">
        <v>320</v>
      </c>
      <c r="L823" s="25" t="s">
        <v>320</v>
      </c>
      <c r="M823" s="25" t="s">
        <v>318</v>
      </c>
      <c r="N823" s="25" t="s">
        <v>318</v>
      </c>
      <c r="O823" s="25" t="s">
        <v>320</v>
      </c>
      <c r="P823" s="25" t="s">
        <v>318</v>
      </c>
      <c r="Q823" s="25" t="s">
        <v>290</v>
      </c>
      <c r="R823" s="25" t="s">
        <v>321</v>
      </c>
      <c r="S823" s="25" t="s">
        <v>318</v>
      </c>
      <c r="T823" s="25" t="s">
        <v>259</v>
      </c>
      <c r="U823" s="25" t="s">
        <v>320</v>
      </c>
      <c r="V823" s="149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7">
        <v>3</v>
      </c>
    </row>
    <row r="824" spans="1:65">
      <c r="A824" s="29"/>
      <c r="B824" s="18">
        <v>1</v>
      </c>
      <c r="C824" s="14">
        <v>1</v>
      </c>
      <c r="D824" s="21">
        <v>2.2000000000000002</v>
      </c>
      <c r="E824" s="21">
        <v>2.3344825817381234</v>
      </c>
      <c r="F824" s="21">
        <v>2.6</v>
      </c>
      <c r="G824" s="143" t="s">
        <v>103</v>
      </c>
      <c r="H824" s="21">
        <v>2.1</v>
      </c>
      <c r="I824" s="21">
        <v>2.4</v>
      </c>
      <c r="J824" s="21">
        <v>2.5</v>
      </c>
      <c r="K824" s="21">
        <v>2.4</v>
      </c>
      <c r="L824" s="21">
        <v>2.2000000000000002</v>
      </c>
      <c r="M824" s="21">
        <v>2.50625080453</v>
      </c>
      <c r="N824" s="143">
        <v>3</v>
      </c>
      <c r="O824" s="21">
        <v>2.2999999999999998</v>
      </c>
      <c r="P824" s="143">
        <v>3</v>
      </c>
      <c r="Q824" s="21">
        <v>1.9</v>
      </c>
      <c r="R824" s="143">
        <v>3</v>
      </c>
      <c r="S824" s="21">
        <v>2.2000000000000002</v>
      </c>
      <c r="T824" s="143">
        <v>2</v>
      </c>
      <c r="U824" s="21">
        <v>2.3359999999999999</v>
      </c>
      <c r="V824" s="149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7">
        <v>1</v>
      </c>
    </row>
    <row r="825" spans="1:65">
      <c r="A825" s="29"/>
      <c r="B825" s="19">
        <v>1</v>
      </c>
      <c r="C825" s="9">
        <v>2</v>
      </c>
      <c r="D825" s="11">
        <v>2.2000000000000002</v>
      </c>
      <c r="E825" s="11">
        <v>2.2369765003885456</v>
      </c>
      <c r="F825" s="11">
        <v>2.7</v>
      </c>
      <c r="G825" s="144" t="s">
        <v>103</v>
      </c>
      <c r="H825" s="11">
        <v>2.2000000000000002</v>
      </c>
      <c r="I825" s="11">
        <v>2.4</v>
      </c>
      <c r="J825" s="11">
        <v>2.4</v>
      </c>
      <c r="K825" s="11">
        <v>2.5</v>
      </c>
      <c r="L825" s="11">
        <v>2.2000000000000002</v>
      </c>
      <c r="M825" s="11">
        <v>2.5251319426300003</v>
      </c>
      <c r="N825" s="144">
        <v>3</v>
      </c>
      <c r="O825" s="11">
        <v>2.2999999999999998</v>
      </c>
      <c r="P825" s="144">
        <v>3</v>
      </c>
      <c r="Q825" s="11">
        <v>2.1</v>
      </c>
      <c r="R825" s="144">
        <v>2</v>
      </c>
      <c r="S825" s="11">
        <v>2.2000000000000002</v>
      </c>
      <c r="T825" s="144">
        <v>2</v>
      </c>
      <c r="U825" s="11">
        <v>2.3170000000000002</v>
      </c>
      <c r="V825" s="149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7">
        <v>37</v>
      </c>
    </row>
    <row r="826" spans="1:65">
      <c r="A826" s="29"/>
      <c r="B826" s="19">
        <v>1</v>
      </c>
      <c r="C826" s="9">
        <v>3</v>
      </c>
      <c r="D826" s="11">
        <v>2.2999999999999998</v>
      </c>
      <c r="E826" s="11">
        <v>2.373881794148013</v>
      </c>
      <c r="F826" s="11">
        <v>2.6</v>
      </c>
      <c r="G826" s="144" t="s">
        <v>103</v>
      </c>
      <c r="H826" s="11">
        <v>2.1</v>
      </c>
      <c r="I826" s="11">
        <v>2.5</v>
      </c>
      <c r="J826" s="11">
        <v>2.5</v>
      </c>
      <c r="K826" s="11">
        <v>2.4</v>
      </c>
      <c r="L826" s="11">
        <v>2.2999999999999998</v>
      </c>
      <c r="M826" s="11">
        <v>2.4541570562300001</v>
      </c>
      <c r="N826" s="144">
        <v>3</v>
      </c>
      <c r="O826" s="11">
        <v>2.2999999999999998</v>
      </c>
      <c r="P826" s="144">
        <v>3</v>
      </c>
      <c r="Q826" s="11">
        <v>2.1</v>
      </c>
      <c r="R826" s="144">
        <v>2</v>
      </c>
      <c r="S826" s="11">
        <v>2.2000000000000002</v>
      </c>
      <c r="T826" s="144">
        <v>2</v>
      </c>
      <c r="U826" s="11">
        <v>2.2090000000000001</v>
      </c>
      <c r="V826" s="149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7">
        <v>16</v>
      </c>
    </row>
    <row r="827" spans="1:65">
      <c r="A827" s="29"/>
      <c r="B827" s="19">
        <v>1</v>
      </c>
      <c r="C827" s="9">
        <v>4</v>
      </c>
      <c r="D827" s="11">
        <v>2.2000000000000002</v>
      </c>
      <c r="E827" s="11">
        <v>2.2868085160818663</v>
      </c>
      <c r="F827" s="11">
        <v>2.7</v>
      </c>
      <c r="G827" s="144" t="s">
        <v>103</v>
      </c>
      <c r="H827" s="11">
        <v>2.2999999999999998</v>
      </c>
      <c r="I827" s="11">
        <v>2.5</v>
      </c>
      <c r="J827" s="11">
        <v>2.5</v>
      </c>
      <c r="K827" s="11">
        <v>2.6</v>
      </c>
      <c r="L827" s="11">
        <v>2.2000000000000002</v>
      </c>
      <c r="M827" s="11">
        <v>2.51728062883</v>
      </c>
      <c r="N827" s="144">
        <v>3</v>
      </c>
      <c r="O827" s="11">
        <v>2.4</v>
      </c>
      <c r="P827" s="144">
        <v>3</v>
      </c>
      <c r="Q827" s="11">
        <v>2.1</v>
      </c>
      <c r="R827" s="144">
        <v>3</v>
      </c>
      <c r="S827" s="11">
        <v>2.2000000000000002</v>
      </c>
      <c r="T827" s="144">
        <v>2</v>
      </c>
      <c r="U827" s="11">
        <v>2.157</v>
      </c>
      <c r="V827" s="149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7">
        <v>2.3265232990738332</v>
      </c>
    </row>
    <row r="828" spans="1:65">
      <c r="A828" s="29"/>
      <c r="B828" s="19">
        <v>1</v>
      </c>
      <c r="C828" s="9">
        <v>5</v>
      </c>
      <c r="D828" s="11">
        <v>2.2000000000000002</v>
      </c>
      <c r="E828" s="11">
        <v>2.3125224316728037</v>
      </c>
      <c r="F828" s="11">
        <v>2.6</v>
      </c>
      <c r="G828" s="144" t="s">
        <v>103</v>
      </c>
      <c r="H828" s="11">
        <v>2.1</v>
      </c>
      <c r="I828" s="11">
        <v>2.5</v>
      </c>
      <c r="J828" s="11">
        <v>2.5</v>
      </c>
      <c r="K828" s="11">
        <v>2.4</v>
      </c>
      <c r="L828" s="11">
        <v>2.2999999999999998</v>
      </c>
      <c r="M828" s="11">
        <v>2.4669136946300001</v>
      </c>
      <c r="N828" s="144">
        <v>3</v>
      </c>
      <c r="O828" s="11">
        <v>2.2999999999999998</v>
      </c>
      <c r="P828" s="144">
        <v>3</v>
      </c>
      <c r="Q828" s="11">
        <v>2</v>
      </c>
      <c r="R828" s="144">
        <v>3</v>
      </c>
      <c r="S828" s="11">
        <v>2.2000000000000002</v>
      </c>
      <c r="T828" s="144">
        <v>2</v>
      </c>
      <c r="U828" s="11">
        <v>2.149</v>
      </c>
      <c r="V828" s="149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7">
        <v>110</v>
      </c>
    </row>
    <row r="829" spans="1:65">
      <c r="A829" s="29"/>
      <c r="B829" s="19">
        <v>1</v>
      </c>
      <c r="C829" s="9">
        <v>6</v>
      </c>
      <c r="D829" s="11">
        <v>2.2999999999999998</v>
      </c>
      <c r="E829" s="11">
        <v>2.3233761217496154</v>
      </c>
      <c r="F829" s="11">
        <v>2.5</v>
      </c>
      <c r="G829" s="144" t="s">
        <v>103</v>
      </c>
      <c r="H829" s="11">
        <v>2.1</v>
      </c>
      <c r="I829" s="11">
        <v>2.5</v>
      </c>
      <c r="J829" s="11">
        <v>2.5</v>
      </c>
      <c r="K829" s="11">
        <v>2.6</v>
      </c>
      <c r="L829" s="11">
        <v>2.1</v>
      </c>
      <c r="M829" s="11">
        <v>2.4950352551300004</v>
      </c>
      <c r="N829" s="144">
        <v>3</v>
      </c>
      <c r="O829" s="11">
        <v>2.2000000000000002</v>
      </c>
      <c r="P829" s="144">
        <v>3</v>
      </c>
      <c r="Q829" s="11">
        <v>2.1</v>
      </c>
      <c r="R829" s="144">
        <v>3</v>
      </c>
      <c r="S829" s="11">
        <v>2.2000000000000002</v>
      </c>
      <c r="T829" s="144">
        <v>2</v>
      </c>
      <c r="U829" s="11">
        <v>2.2679999999999998</v>
      </c>
      <c r="V829" s="149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55"/>
    </row>
    <row r="830" spans="1:65">
      <c r="A830" s="29"/>
      <c r="B830" s="20" t="s">
        <v>260</v>
      </c>
      <c r="C830" s="12"/>
      <c r="D830" s="22">
        <v>2.2333333333333338</v>
      </c>
      <c r="E830" s="22">
        <v>2.3113413242964946</v>
      </c>
      <c r="F830" s="22">
        <v>2.6166666666666667</v>
      </c>
      <c r="G830" s="22" t="s">
        <v>687</v>
      </c>
      <c r="H830" s="22">
        <v>2.15</v>
      </c>
      <c r="I830" s="22">
        <v>2.4666666666666668</v>
      </c>
      <c r="J830" s="22">
        <v>2.4833333333333334</v>
      </c>
      <c r="K830" s="22">
        <v>2.4833333333333334</v>
      </c>
      <c r="L830" s="22">
        <v>2.2166666666666663</v>
      </c>
      <c r="M830" s="22">
        <v>2.4941282303300003</v>
      </c>
      <c r="N830" s="22">
        <v>3</v>
      </c>
      <c r="O830" s="22">
        <v>2.2999999999999994</v>
      </c>
      <c r="P830" s="22">
        <v>3</v>
      </c>
      <c r="Q830" s="22">
        <v>2.0499999999999998</v>
      </c>
      <c r="R830" s="22">
        <v>2.6666666666666665</v>
      </c>
      <c r="S830" s="22">
        <v>2.1999999999999997</v>
      </c>
      <c r="T830" s="22">
        <v>2</v>
      </c>
      <c r="U830" s="22">
        <v>2.2393333333333332</v>
      </c>
      <c r="V830" s="149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5"/>
    </row>
    <row r="831" spans="1:65">
      <c r="A831" s="29"/>
      <c r="B831" s="3" t="s">
        <v>261</v>
      </c>
      <c r="C831" s="28"/>
      <c r="D831" s="11">
        <v>2.2000000000000002</v>
      </c>
      <c r="E831" s="11">
        <v>2.3179492767112095</v>
      </c>
      <c r="F831" s="11">
        <v>2.6</v>
      </c>
      <c r="G831" s="11" t="s">
        <v>687</v>
      </c>
      <c r="H831" s="11">
        <v>2.1</v>
      </c>
      <c r="I831" s="11">
        <v>2.5</v>
      </c>
      <c r="J831" s="11">
        <v>2.5</v>
      </c>
      <c r="K831" s="11">
        <v>2.4500000000000002</v>
      </c>
      <c r="L831" s="11">
        <v>2.2000000000000002</v>
      </c>
      <c r="M831" s="11">
        <v>2.50064302983</v>
      </c>
      <c r="N831" s="11">
        <v>3</v>
      </c>
      <c r="O831" s="11">
        <v>2.2999999999999998</v>
      </c>
      <c r="P831" s="11">
        <v>3</v>
      </c>
      <c r="Q831" s="11">
        <v>2.1</v>
      </c>
      <c r="R831" s="11">
        <v>3</v>
      </c>
      <c r="S831" s="11">
        <v>2.2000000000000002</v>
      </c>
      <c r="T831" s="11">
        <v>2</v>
      </c>
      <c r="U831" s="11">
        <v>2.2385000000000002</v>
      </c>
      <c r="V831" s="149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5"/>
    </row>
    <row r="832" spans="1:65">
      <c r="A832" s="29"/>
      <c r="B832" s="3" t="s">
        <v>262</v>
      </c>
      <c r="C832" s="28"/>
      <c r="D832" s="23">
        <v>5.1639777949432045E-2</v>
      </c>
      <c r="E832" s="23">
        <v>4.6314242395523307E-2</v>
      </c>
      <c r="F832" s="23">
        <v>7.5277265270908167E-2</v>
      </c>
      <c r="G832" s="23" t="s">
        <v>687</v>
      </c>
      <c r="H832" s="23">
        <v>8.366600265340747E-2</v>
      </c>
      <c r="I832" s="23">
        <v>5.1639777949432267E-2</v>
      </c>
      <c r="J832" s="23">
        <v>4.0824829046386339E-2</v>
      </c>
      <c r="K832" s="23">
        <v>9.831920802501759E-2</v>
      </c>
      <c r="L832" s="23">
        <v>7.5277265270907973E-2</v>
      </c>
      <c r="M832" s="23">
        <v>2.822541033964036E-2</v>
      </c>
      <c r="N832" s="23">
        <v>0</v>
      </c>
      <c r="O832" s="23">
        <v>6.3245553203367499E-2</v>
      </c>
      <c r="P832" s="23">
        <v>0</v>
      </c>
      <c r="Q832" s="23">
        <v>8.3666002653407623E-2</v>
      </c>
      <c r="R832" s="23">
        <v>0.51639777949432275</v>
      </c>
      <c r="S832" s="23">
        <v>4.8647535555904937E-16</v>
      </c>
      <c r="T832" s="23">
        <v>0</v>
      </c>
      <c r="U832" s="23">
        <v>8.0071634594696905E-2</v>
      </c>
      <c r="V832" s="202"/>
      <c r="W832" s="203"/>
      <c r="X832" s="203"/>
      <c r="Y832" s="203"/>
      <c r="Z832" s="203"/>
      <c r="AA832" s="203"/>
      <c r="AB832" s="203"/>
      <c r="AC832" s="203"/>
      <c r="AD832" s="203"/>
      <c r="AE832" s="203"/>
      <c r="AF832" s="203"/>
      <c r="AG832" s="203"/>
      <c r="AH832" s="203"/>
      <c r="AI832" s="203"/>
      <c r="AJ832" s="203"/>
      <c r="AK832" s="203"/>
      <c r="AL832" s="203"/>
      <c r="AM832" s="203"/>
      <c r="AN832" s="203"/>
      <c r="AO832" s="203"/>
      <c r="AP832" s="203"/>
      <c r="AQ832" s="203"/>
      <c r="AR832" s="203"/>
      <c r="AS832" s="203"/>
      <c r="AT832" s="203"/>
      <c r="AU832" s="203"/>
      <c r="AV832" s="203"/>
      <c r="AW832" s="203"/>
      <c r="AX832" s="203"/>
      <c r="AY832" s="203"/>
      <c r="AZ832" s="203"/>
      <c r="BA832" s="203"/>
      <c r="BB832" s="203"/>
      <c r="BC832" s="203"/>
      <c r="BD832" s="203"/>
      <c r="BE832" s="203"/>
      <c r="BF832" s="203"/>
      <c r="BG832" s="203"/>
      <c r="BH832" s="203"/>
      <c r="BI832" s="203"/>
      <c r="BJ832" s="203"/>
      <c r="BK832" s="203"/>
      <c r="BL832" s="203"/>
      <c r="BM832" s="56"/>
    </row>
    <row r="833" spans="1:65">
      <c r="A833" s="29"/>
      <c r="B833" s="3" t="s">
        <v>86</v>
      </c>
      <c r="C833" s="28"/>
      <c r="D833" s="13">
        <v>2.3122288634074045E-2</v>
      </c>
      <c r="E833" s="13">
        <v>2.0037820424302768E-2</v>
      </c>
      <c r="F833" s="13">
        <v>2.8768381632194202E-2</v>
      </c>
      <c r="G833" s="13" t="s">
        <v>687</v>
      </c>
      <c r="H833" s="13">
        <v>3.8914419838794172E-2</v>
      </c>
      <c r="I833" s="13">
        <v>2.09350451146347E-2</v>
      </c>
      <c r="J833" s="13">
        <v>1.64395284750549E-2</v>
      </c>
      <c r="K833" s="13">
        <v>3.9591627392624534E-2</v>
      </c>
      <c r="L833" s="13">
        <v>3.3959668543266756E-2</v>
      </c>
      <c r="M833" s="13">
        <v>1.131674386120309E-2</v>
      </c>
      <c r="N833" s="13">
        <v>0</v>
      </c>
      <c r="O833" s="13">
        <v>2.7498066610159789E-2</v>
      </c>
      <c r="P833" s="13">
        <v>0</v>
      </c>
      <c r="Q833" s="13">
        <v>4.0812684221174456E-2</v>
      </c>
      <c r="R833" s="13">
        <v>0.19364916731037105</v>
      </c>
      <c r="S833" s="13">
        <v>2.2112516161774974E-16</v>
      </c>
      <c r="T833" s="13">
        <v>0</v>
      </c>
      <c r="U833" s="13">
        <v>3.5756907380781591E-2</v>
      </c>
      <c r="V833" s="149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5"/>
    </row>
    <row r="834" spans="1:65">
      <c r="A834" s="29"/>
      <c r="B834" s="3" t="s">
        <v>263</v>
      </c>
      <c r="C834" s="28"/>
      <c r="D834" s="13">
        <v>-4.0055462061178271E-2</v>
      </c>
      <c r="E834" s="13">
        <v>-6.5256061623720774E-3</v>
      </c>
      <c r="F834" s="13">
        <v>0.12471113773429088</v>
      </c>
      <c r="G834" s="13" t="s">
        <v>687</v>
      </c>
      <c r="H834" s="13">
        <v>-7.5874288103671916E-2</v>
      </c>
      <c r="I834" s="13">
        <v>6.0237250857802849E-2</v>
      </c>
      <c r="J834" s="13">
        <v>6.7401016066301445E-2</v>
      </c>
      <c r="K834" s="13">
        <v>6.7401016066301445E-2</v>
      </c>
      <c r="L834" s="13">
        <v>-4.7219227269677311E-2</v>
      </c>
      <c r="M834" s="13">
        <v>7.2040942518344364E-2</v>
      </c>
      <c r="N834" s="13">
        <v>0.28947773752976014</v>
      </c>
      <c r="O834" s="13">
        <v>-1.1400401227184109E-2</v>
      </c>
      <c r="P834" s="13">
        <v>0.28947773752976014</v>
      </c>
      <c r="Q834" s="13">
        <v>-0.11885687935466394</v>
      </c>
      <c r="R834" s="13">
        <v>0.14620243335978667</v>
      </c>
      <c r="S834" s="13">
        <v>-5.4382992478176018E-2</v>
      </c>
      <c r="T834" s="13">
        <v>-0.14034817498015983</v>
      </c>
      <c r="U834" s="13">
        <v>-3.7476506586119118E-2</v>
      </c>
      <c r="V834" s="149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5"/>
    </row>
    <row r="835" spans="1:65">
      <c r="A835" s="29"/>
      <c r="B835" s="45" t="s">
        <v>264</v>
      </c>
      <c r="C835" s="46"/>
      <c r="D835" s="44">
        <v>0.31</v>
      </c>
      <c r="E835" s="44">
        <v>0.02</v>
      </c>
      <c r="F835" s="44">
        <v>1.32</v>
      </c>
      <c r="G835" s="44">
        <v>0.83</v>
      </c>
      <c r="H835" s="44">
        <v>0.66</v>
      </c>
      <c r="I835" s="44">
        <v>0.69</v>
      </c>
      <c r="J835" s="44">
        <v>0.76</v>
      </c>
      <c r="K835" s="44">
        <v>0.76</v>
      </c>
      <c r="L835" s="44">
        <v>0.38</v>
      </c>
      <c r="M835" s="44">
        <v>0.8</v>
      </c>
      <c r="N835" s="44" t="s">
        <v>265</v>
      </c>
      <c r="O835" s="44">
        <v>0.02</v>
      </c>
      <c r="P835" s="44" t="s">
        <v>265</v>
      </c>
      <c r="Q835" s="44">
        <v>1.0900000000000001</v>
      </c>
      <c r="R835" s="44" t="s">
        <v>265</v>
      </c>
      <c r="S835" s="44">
        <v>0.45</v>
      </c>
      <c r="T835" s="44" t="s">
        <v>265</v>
      </c>
      <c r="U835" s="44">
        <v>0.28000000000000003</v>
      </c>
      <c r="V835" s="149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5"/>
    </row>
    <row r="836" spans="1:65">
      <c r="B836" s="30" t="s">
        <v>327</v>
      </c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BM836" s="55"/>
    </row>
    <row r="837" spans="1:65">
      <c r="BM837" s="55"/>
    </row>
    <row r="838" spans="1:65" ht="15">
      <c r="B838" s="8" t="s">
        <v>592</v>
      </c>
      <c r="BM838" s="27" t="s">
        <v>66</v>
      </c>
    </row>
    <row r="839" spans="1:65" ht="15">
      <c r="A839" s="24" t="s">
        <v>61</v>
      </c>
      <c r="B839" s="18" t="s">
        <v>110</v>
      </c>
      <c r="C839" s="15" t="s">
        <v>111</v>
      </c>
      <c r="D839" s="16" t="s">
        <v>229</v>
      </c>
      <c r="E839" s="17" t="s">
        <v>229</v>
      </c>
      <c r="F839" s="17" t="s">
        <v>229</v>
      </c>
      <c r="G839" s="17" t="s">
        <v>229</v>
      </c>
      <c r="H839" s="17" t="s">
        <v>229</v>
      </c>
      <c r="I839" s="17" t="s">
        <v>229</v>
      </c>
      <c r="J839" s="17" t="s">
        <v>229</v>
      </c>
      <c r="K839" s="17" t="s">
        <v>229</v>
      </c>
      <c r="L839" s="17" t="s">
        <v>229</v>
      </c>
      <c r="M839" s="17" t="s">
        <v>229</v>
      </c>
      <c r="N839" s="17" t="s">
        <v>229</v>
      </c>
      <c r="O839" s="17" t="s">
        <v>229</v>
      </c>
      <c r="P839" s="17" t="s">
        <v>229</v>
      </c>
      <c r="Q839" s="17" t="s">
        <v>229</v>
      </c>
      <c r="R839" s="17" t="s">
        <v>229</v>
      </c>
      <c r="S839" s="17" t="s">
        <v>229</v>
      </c>
      <c r="T839" s="17" t="s">
        <v>229</v>
      </c>
      <c r="U839" s="149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7">
        <v>1</v>
      </c>
    </row>
    <row r="840" spans="1:65">
      <c r="A840" s="29"/>
      <c r="B840" s="19" t="s">
        <v>230</v>
      </c>
      <c r="C840" s="9" t="s">
        <v>230</v>
      </c>
      <c r="D840" s="147" t="s">
        <v>234</v>
      </c>
      <c r="E840" s="148" t="s">
        <v>235</v>
      </c>
      <c r="F840" s="148" t="s">
        <v>238</v>
      </c>
      <c r="G840" s="148" t="s">
        <v>239</v>
      </c>
      <c r="H840" s="148" t="s">
        <v>240</v>
      </c>
      <c r="I840" s="148" t="s">
        <v>241</v>
      </c>
      <c r="J840" s="148" t="s">
        <v>242</v>
      </c>
      <c r="K840" s="148" t="s">
        <v>243</v>
      </c>
      <c r="L840" s="148" t="s">
        <v>244</v>
      </c>
      <c r="M840" s="148" t="s">
        <v>245</v>
      </c>
      <c r="N840" s="148" t="s">
        <v>246</v>
      </c>
      <c r="O840" s="148" t="s">
        <v>247</v>
      </c>
      <c r="P840" s="148" t="s">
        <v>248</v>
      </c>
      <c r="Q840" s="148" t="s">
        <v>250</v>
      </c>
      <c r="R840" s="148" t="s">
        <v>284</v>
      </c>
      <c r="S840" s="148" t="s">
        <v>254</v>
      </c>
      <c r="T840" s="148" t="s">
        <v>299</v>
      </c>
      <c r="U840" s="149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7" t="s">
        <v>3</v>
      </c>
    </row>
    <row r="841" spans="1:65">
      <c r="A841" s="29"/>
      <c r="B841" s="19"/>
      <c r="C841" s="9"/>
      <c r="D841" s="10" t="s">
        <v>287</v>
      </c>
      <c r="E841" s="11" t="s">
        <v>288</v>
      </c>
      <c r="F841" s="11" t="s">
        <v>317</v>
      </c>
      <c r="G841" s="11" t="s">
        <v>317</v>
      </c>
      <c r="H841" s="11" t="s">
        <v>287</v>
      </c>
      <c r="I841" s="11" t="s">
        <v>287</v>
      </c>
      <c r="J841" s="11" t="s">
        <v>287</v>
      </c>
      <c r="K841" s="11" t="s">
        <v>287</v>
      </c>
      <c r="L841" s="11" t="s">
        <v>287</v>
      </c>
      <c r="M841" s="11" t="s">
        <v>317</v>
      </c>
      <c r="N841" s="11" t="s">
        <v>317</v>
      </c>
      <c r="O841" s="11" t="s">
        <v>317</v>
      </c>
      <c r="P841" s="11" t="s">
        <v>287</v>
      </c>
      <c r="Q841" s="11" t="s">
        <v>287</v>
      </c>
      <c r="R841" s="11" t="s">
        <v>317</v>
      </c>
      <c r="S841" s="11" t="s">
        <v>287</v>
      </c>
      <c r="T841" s="11" t="s">
        <v>288</v>
      </c>
      <c r="U841" s="149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7">
        <v>2</v>
      </c>
    </row>
    <row r="842" spans="1:65">
      <c r="A842" s="29"/>
      <c r="B842" s="19"/>
      <c r="C842" s="9"/>
      <c r="D842" s="25" t="s">
        <v>319</v>
      </c>
      <c r="E842" s="25" t="s">
        <v>319</v>
      </c>
      <c r="F842" s="25" t="s">
        <v>320</v>
      </c>
      <c r="G842" s="25" t="s">
        <v>320</v>
      </c>
      <c r="H842" s="25" t="s">
        <v>320</v>
      </c>
      <c r="I842" s="25" t="s">
        <v>320</v>
      </c>
      <c r="J842" s="25" t="s">
        <v>320</v>
      </c>
      <c r="K842" s="25" t="s">
        <v>320</v>
      </c>
      <c r="L842" s="25" t="s">
        <v>320</v>
      </c>
      <c r="M842" s="25" t="s">
        <v>318</v>
      </c>
      <c r="N842" s="25" t="s">
        <v>320</v>
      </c>
      <c r="O842" s="25" t="s">
        <v>318</v>
      </c>
      <c r="P842" s="25" t="s">
        <v>320</v>
      </c>
      <c r="Q842" s="25" t="s">
        <v>290</v>
      </c>
      <c r="R842" s="25" t="s">
        <v>321</v>
      </c>
      <c r="S842" s="25" t="s">
        <v>259</v>
      </c>
      <c r="T842" s="25" t="s">
        <v>320</v>
      </c>
      <c r="U842" s="149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7">
        <v>2</v>
      </c>
    </row>
    <row r="843" spans="1:65">
      <c r="A843" s="29"/>
      <c r="B843" s="18">
        <v>1</v>
      </c>
      <c r="C843" s="14">
        <v>1</v>
      </c>
      <c r="D843" s="143" t="s">
        <v>312</v>
      </c>
      <c r="E843" s="143">
        <v>1.1304420000000002</v>
      </c>
      <c r="F843" s="21">
        <v>0.5</v>
      </c>
      <c r="G843" s="143" t="s">
        <v>103</v>
      </c>
      <c r="H843" s="21">
        <v>0.5</v>
      </c>
      <c r="I843" s="21">
        <v>0.4</v>
      </c>
      <c r="J843" s="21">
        <v>0.4</v>
      </c>
      <c r="K843" s="21">
        <v>0.4</v>
      </c>
      <c r="L843" s="21">
        <v>0.5</v>
      </c>
      <c r="M843" s="143" t="s">
        <v>101</v>
      </c>
      <c r="N843" s="21">
        <v>0.39</v>
      </c>
      <c r="O843" s="143" t="s">
        <v>101</v>
      </c>
      <c r="P843" s="21">
        <v>0.2</v>
      </c>
      <c r="Q843" s="21">
        <v>0.4</v>
      </c>
      <c r="R843" s="143">
        <v>1.07</v>
      </c>
      <c r="S843" s="21">
        <v>0.5</v>
      </c>
      <c r="T843" s="143">
        <v>2.3730000000000002</v>
      </c>
      <c r="U843" s="149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7">
        <v>1</v>
      </c>
    </row>
    <row r="844" spans="1:65">
      <c r="A844" s="29"/>
      <c r="B844" s="19">
        <v>1</v>
      </c>
      <c r="C844" s="9">
        <v>2</v>
      </c>
      <c r="D844" s="144" t="s">
        <v>312</v>
      </c>
      <c r="E844" s="144">
        <v>0.94472400000000001</v>
      </c>
      <c r="F844" s="11">
        <v>0.5</v>
      </c>
      <c r="G844" s="144" t="s">
        <v>103</v>
      </c>
      <c r="H844" s="11">
        <v>0.6</v>
      </c>
      <c r="I844" s="11">
        <v>0.4</v>
      </c>
      <c r="J844" s="11">
        <v>0.4</v>
      </c>
      <c r="K844" s="11">
        <v>0.5</v>
      </c>
      <c r="L844" s="11">
        <v>0.6</v>
      </c>
      <c r="M844" s="144" t="s">
        <v>101</v>
      </c>
      <c r="N844" s="11">
        <v>0.37</v>
      </c>
      <c r="O844" s="144" t="s">
        <v>101</v>
      </c>
      <c r="P844" s="11">
        <v>0.4</v>
      </c>
      <c r="Q844" s="11">
        <v>0.5</v>
      </c>
      <c r="R844" s="144">
        <v>1.1399999999999999</v>
      </c>
      <c r="S844" s="11">
        <v>0.5</v>
      </c>
      <c r="T844" s="11"/>
      <c r="U844" s="149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7">
        <v>38</v>
      </c>
    </row>
    <row r="845" spans="1:65">
      <c r="A845" s="29"/>
      <c r="B845" s="19">
        <v>1</v>
      </c>
      <c r="C845" s="9">
        <v>3</v>
      </c>
      <c r="D845" s="144" t="s">
        <v>312</v>
      </c>
      <c r="E845" s="144">
        <v>1.0715000000000001</v>
      </c>
      <c r="F845" s="11">
        <v>0.4</v>
      </c>
      <c r="G845" s="144" t="s">
        <v>103</v>
      </c>
      <c r="H845" s="11">
        <v>0.4</v>
      </c>
      <c r="I845" s="11">
        <v>0.5</v>
      </c>
      <c r="J845" s="11">
        <v>0.4</v>
      </c>
      <c r="K845" s="11">
        <v>0.3</v>
      </c>
      <c r="L845" s="11">
        <v>0.6</v>
      </c>
      <c r="M845" s="144" t="s">
        <v>101</v>
      </c>
      <c r="N845" s="11">
        <v>0.39</v>
      </c>
      <c r="O845" s="144" t="s">
        <v>101</v>
      </c>
      <c r="P845" s="11">
        <v>0.4</v>
      </c>
      <c r="Q845" s="11">
        <v>0.6</v>
      </c>
      <c r="R845" s="144">
        <v>0.7</v>
      </c>
      <c r="S845" s="11">
        <v>0.5</v>
      </c>
      <c r="T845" s="144">
        <v>0.14699999999999999</v>
      </c>
      <c r="U845" s="149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7">
        <v>16</v>
      </c>
    </row>
    <row r="846" spans="1:65">
      <c r="A846" s="29"/>
      <c r="B846" s="19">
        <v>1</v>
      </c>
      <c r="C846" s="9">
        <v>4</v>
      </c>
      <c r="D846" s="144" t="s">
        <v>312</v>
      </c>
      <c r="E846" s="144">
        <v>1.018</v>
      </c>
      <c r="F846" s="11">
        <v>0.5</v>
      </c>
      <c r="G846" s="144" t="s">
        <v>103</v>
      </c>
      <c r="H846" s="11">
        <v>0.5</v>
      </c>
      <c r="I846" s="11">
        <v>0.4</v>
      </c>
      <c r="J846" s="11">
        <v>0.4</v>
      </c>
      <c r="K846" s="11">
        <v>0.6</v>
      </c>
      <c r="L846" s="11">
        <v>0.5</v>
      </c>
      <c r="M846" s="144" t="s">
        <v>101</v>
      </c>
      <c r="N846" s="11">
        <v>0.4</v>
      </c>
      <c r="O846" s="144" t="s">
        <v>101</v>
      </c>
      <c r="P846" s="11">
        <v>0.5</v>
      </c>
      <c r="Q846" s="11">
        <v>0.4</v>
      </c>
      <c r="R846" s="144">
        <v>1.0900000000000001</v>
      </c>
      <c r="S846" s="11">
        <v>0.5</v>
      </c>
      <c r="T846" s="144">
        <v>0.63200000000000001</v>
      </c>
      <c r="U846" s="149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7">
        <v>0.45233333333333337</v>
      </c>
    </row>
    <row r="847" spans="1:65">
      <c r="A847" s="29"/>
      <c r="B847" s="19">
        <v>1</v>
      </c>
      <c r="C847" s="9">
        <v>5</v>
      </c>
      <c r="D847" s="144" t="s">
        <v>312</v>
      </c>
      <c r="E847" s="144">
        <v>0.95462900000000006</v>
      </c>
      <c r="F847" s="11">
        <v>0.5</v>
      </c>
      <c r="G847" s="144" t="s">
        <v>103</v>
      </c>
      <c r="H847" s="11">
        <v>0.5</v>
      </c>
      <c r="I847" s="11">
        <v>0.3</v>
      </c>
      <c r="J847" s="11">
        <v>0.4</v>
      </c>
      <c r="K847" s="11">
        <v>0.6</v>
      </c>
      <c r="L847" s="11">
        <v>0.5</v>
      </c>
      <c r="M847" s="144" t="s">
        <v>101</v>
      </c>
      <c r="N847" s="11">
        <v>0.4</v>
      </c>
      <c r="O847" s="144" t="s">
        <v>101</v>
      </c>
      <c r="P847" s="11">
        <v>0.5</v>
      </c>
      <c r="Q847" s="11">
        <v>0.5</v>
      </c>
      <c r="R847" s="144">
        <v>1.04</v>
      </c>
      <c r="S847" s="11">
        <v>0.5</v>
      </c>
      <c r="T847" s="144">
        <v>0.34599999999999997</v>
      </c>
      <c r="U847" s="149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7">
        <v>111</v>
      </c>
    </row>
    <row r="848" spans="1:65">
      <c r="A848" s="29"/>
      <c r="B848" s="19">
        <v>1</v>
      </c>
      <c r="C848" s="9">
        <v>6</v>
      </c>
      <c r="D848" s="144" t="s">
        <v>312</v>
      </c>
      <c r="E848" s="144">
        <v>0.89062999999999992</v>
      </c>
      <c r="F848" s="11">
        <v>0.4</v>
      </c>
      <c r="G848" s="144" t="s">
        <v>103</v>
      </c>
      <c r="H848" s="11">
        <v>0.4</v>
      </c>
      <c r="I848" s="11">
        <v>0.3</v>
      </c>
      <c r="J848" s="11">
        <v>0.4</v>
      </c>
      <c r="K848" s="11">
        <v>0.6</v>
      </c>
      <c r="L848" s="11">
        <v>0.6</v>
      </c>
      <c r="M848" s="144" t="s">
        <v>101</v>
      </c>
      <c r="N848" s="11">
        <v>0.39</v>
      </c>
      <c r="O848" s="144" t="s">
        <v>101</v>
      </c>
      <c r="P848" s="145">
        <v>0.1</v>
      </c>
      <c r="Q848" s="11">
        <v>0.3</v>
      </c>
      <c r="R848" s="144">
        <v>0.81</v>
      </c>
      <c r="S848" s="11">
        <v>0.5</v>
      </c>
      <c r="T848" s="11"/>
      <c r="U848" s="149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5"/>
    </row>
    <row r="849" spans="1:65">
      <c r="A849" s="29"/>
      <c r="B849" s="20" t="s">
        <v>260</v>
      </c>
      <c r="C849" s="12"/>
      <c r="D849" s="22" t="s">
        <v>687</v>
      </c>
      <c r="E849" s="22">
        <v>1.0016541666666667</v>
      </c>
      <c r="F849" s="22">
        <v>0.46666666666666662</v>
      </c>
      <c r="G849" s="22" t="s">
        <v>687</v>
      </c>
      <c r="H849" s="22">
        <v>0.48333333333333334</v>
      </c>
      <c r="I849" s="22">
        <v>0.3833333333333333</v>
      </c>
      <c r="J849" s="22">
        <v>0.39999999999999997</v>
      </c>
      <c r="K849" s="22">
        <v>0.5</v>
      </c>
      <c r="L849" s="22">
        <v>0.55000000000000004</v>
      </c>
      <c r="M849" s="22" t="s">
        <v>687</v>
      </c>
      <c r="N849" s="22">
        <v>0.38999999999999996</v>
      </c>
      <c r="O849" s="22" t="s">
        <v>687</v>
      </c>
      <c r="P849" s="22">
        <v>0.35000000000000003</v>
      </c>
      <c r="Q849" s="22">
        <v>0.44999999999999996</v>
      </c>
      <c r="R849" s="22">
        <v>0.97499999999999998</v>
      </c>
      <c r="S849" s="22">
        <v>0.5</v>
      </c>
      <c r="T849" s="22">
        <v>0.87450000000000006</v>
      </c>
      <c r="U849" s="149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5"/>
    </row>
    <row r="850" spans="1:65">
      <c r="A850" s="29"/>
      <c r="B850" s="3" t="s">
        <v>261</v>
      </c>
      <c r="C850" s="28"/>
      <c r="D850" s="11" t="s">
        <v>687</v>
      </c>
      <c r="E850" s="11">
        <v>0.98631449999999998</v>
      </c>
      <c r="F850" s="11">
        <v>0.5</v>
      </c>
      <c r="G850" s="11" t="s">
        <v>687</v>
      </c>
      <c r="H850" s="11">
        <v>0.5</v>
      </c>
      <c r="I850" s="11">
        <v>0.4</v>
      </c>
      <c r="J850" s="11">
        <v>0.4</v>
      </c>
      <c r="K850" s="11">
        <v>0.55000000000000004</v>
      </c>
      <c r="L850" s="11">
        <v>0.55000000000000004</v>
      </c>
      <c r="M850" s="11" t="s">
        <v>687</v>
      </c>
      <c r="N850" s="11">
        <v>0.39</v>
      </c>
      <c r="O850" s="11" t="s">
        <v>687</v>
      </c>
      <c r="P850" s="11">
        <v>0.4</v>
      </c>
      <c r="Q850" s="11">
        <v>0.45</v>
      </c>
      <c r="R850" s="11">
        <v>1.0550000000000002</v>
      </c>
      <c r="S850" s="11">
        <v>0.5</v>
      </c>
      <c r="T850" s="11">
        <v>0.48899999999999999</v>
      </c>
      <c r="U850" s="149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5"/>
    </row>
    <row r="851" spans="1:65">
      <c r="A851" s="29"/>
      <c r="B851" s="3" t="s">
        <v>262</v>
      </c>
      <c r="C851" s="28"/>
      <c r="D851" s="23" t="s">
        <v>687</v>
      </c>
      <c r="E851" s="23">
        <v>8.8893991334435429E-2</v>
      </c>
      <c r="F851" s="23">
        <v>5.1639777949433252E-2</v>
      </c>
      <c r="G851" s="23" t="s">
        <v>687</v>
      </c>
      <c r="H851" s="23">
        <v>7.5277265270908375E-2</v>
      </c>
      <c r="I851" s="23">
        <v>7.5277265270908375E-2</v>
      </c>
      <c r="J851" s="23">
        <v>6.0809419444881171E-17</v>
      </c>
      <c r="K851" s="23">
        <v>0.12649110640673522</v>
      </c>
      <c r="L851" s="23">
        <v>5.4772255750516599E-2</v>
      </c>
      <c r="M851" s="23" t="s">
        <v>687</v>
      </c>
      <c r="N851" s="23">
        <v>1.0954451150103333E-2</v>
      </c>
      <c r="O851" s="23" t="s">
        <v>687</v>
      </c>
      <c r="P851" s="23">
        <v>0.16431676725154989</v>
      </c>
      <c r="Q851" s="23">
        <v>0.10488088481701573</v>
      </c>
      <c r="R851" s="23">
        <v>0.17694631954352721</v>
      </c>
      <c r="S851" s="23">
        <v>0</v>
      </c>
      <c r="T851" s="23">
        <v>1.0186391248458244</v>
      </c>
      <c r="U851" s="149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5"/>
    </row>
    <row r="852" spans="1:65">
      <c r="A852" s="29"/>
      <c r="B852" s="3" t="s">
        <v>86</v>
      </c>
      <c r="C852" s="28"/>
      <c r="D852" s="13" t="s">
        <v>687</v>
      </c>
      <c r="E852" s="13">
        <v>8.8747188693138856E-2</v>
      </c>
      <c r="F852" s="13">
        <v>0.11065666703449983</v>
      </c>
      <c r="G852" s="13" t="s">
        <v>687</v>
      </c>
      <c r="H852" s="13">
        <v>0.15574606607774147</v>
      </c>
      <c r="I852" s="13">
        <v>0.19637547461976099</v>
      </c>
      <c r="J852" s="13">
        <v>1.5202354861220294E-16</v>
      </c>
      <c r="K852" s="13">
        <v>0.25298221281347044</v>
      </c>
      <c r="L852" s="13">
        <v>9.9585919546393814E-2</v>
      </c>
      <c r="M852" s="13" t="s">
        <v>687</v>
      </c>
      <c r="N852" s="13">
        <v>2.8088336282316242E-2</v>
      </c>
      <c r="O852" s="13" t="s">
        <v>687</v>
      </c>
      <c r="P852" s="13">
        <v>0.4694764778615711</v>
      </c>
      <c r="Q852" s="13">
        <v>0.23306863292670163</v>
      </c>
      <c r="R852" s="13">
        <v>0.18148340466002791</v>
      </c>
      <c r="S852" s="13">
        <v>0</v>
      </c>
      <c r="T852" s="13">
        <v>1.1648246138888787</v>
      </c>
      <c r="U852" s="149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5"/>
    </row>
    <row r="853" spans="1:65">
      <c r="A853" s="29"/>
      <c r="B853" s="3" t="s">
        <v>263</v>
      </c>
      <c r="C853" s="28"/>
      <c r="D853" s="13" t="s">
        <v>687</v>
      </c>
      <c r="E853" s="13">
        <v>1.2144159911569639</v>
      </c>
      <c r="F853" s="13">
        <v>3.1687546057479477E-2</v>
      </c>
      <c r="G853" s="13" t="s">
        <v>687</v>
      </c>
      <c r="H853" s="13">
        <v>6.8533529845246743E-2</v>
      </c>
      <c r="I853" s="13">
        <v>-0.15254237288135608</v>
      </c>
      <c r="J853" s="13">
        <v>-0.11569638909358892</v>
      </c>
      <c r="K853" s="13">
        <v>0.10537951363301401</v>
      </c>
      <c r="L853" s="13">
        <v>0.21591746499631537</v>
      </c>
      <c r="M853" s="13" t="s">
        <v>687</v>
      </c>
      <c r="N853" s="13">
        <v>-0.13780397936624922</v>
      </c>
      <c r="O853" s="13" t="s">
        <v>687</v>
      </c>
      <c r="P853" s="13">
        <v>-0.22623434045689017</v>
      </c>
      <c r="Q853" s="13">
        <v>-5.1584377302875684E-3</v>
      </c>
      <c r="R853" s="13">
        <v>1.1554900515843771</v>
      </c>
      <c r="S853" s="13">
        <v>0.10537951363301401</v>
      </c>
      <c r="T853" s="13">
        <v>0.93330876934414153</v>
      </c>
      <c r="U853" s="149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5"/>
    </row>
    <row r="854" spans="1:65">
      <c r="A854" s="29"/>
      <c r="B854" s="45" t="s">
        <v>264</v>
      </c>
      <c r="C854" s="46"/>
      <c r="D854" s="44">
        <v>2.25</v>
      </c>
      <c r="E854" s="44">
        <v>4.51</v>
      </c>
      <c r="F854" s="44">
        <v>0.3</v>
      </c>
      <c r="G854" s="44" t="s">
        <v>265</v>
      </c>
      <c r="H854" s="44">
        <v>0.15</v>
      </c>
      <c r="I854" s="44">
        <v>1.05</v>
      </c>
      <c r="J854" s="44">
        <v>0.9</v>
      </c>
      <c r="K854" s="44">
        <v>0</v>
      </c>
      <c r="L854" s="44">
        <v>0.45</v>
      </c>
      <c r="M854" s="44">
        <v>0</v>
      </c>
      <c r="N854" s="44">
        <v>0.99</v>
      </c>
      <c r="O854" s="44">
        <v>0</v>
      </c>
      <c r="P854" s="44">
        <v>1.35</v>
      </c>
      <c r="Q854" s="44">
        <v>0.45</v>
      </c>
      <c r="R854" s="44">
        <v>4.2699999999999996</v>
      </c>
      <c r="S854" s="44">
        <v>0</v>
      </c>
      <c r="T854" s="44">
        <v>3.37</v>
      </c>
      <c r="U854" s="149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5"/>
    </row>
    <row r="855" spans="1:65">
      <c r="B855" s="30" t="s">
        <v>328</v>
      </c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BM855" s="55"/>
    </row>
    <row r="856" spans="1:65">
      <c r="BM856" s="55"/>
    </row>
    <row r="857" spans="1:65" ht="15">
      <c r="B857" s="8" t="s">
        <v>593</v>
      </c>
      <c r="BM857" s="27" t="s">
        <v>316</v>
      </c>
    </row>
    <row r="858" spans="1:65" ht="15">
      <c r="A858" s="24" t="s">
        <v>12</v>
      </c>
      <c r="B858" s="18" t="s">
        <v>110</v>
      </c>
      <c r="C858" s="15" t="s">
        <v>111</v>
      </c>
      <c r="D858" s="16" t="s">
        <v>229</v>
      </c>
      <c r="E858" s="17" t="s">
        <v>229</v>
      </c>
      <c r="F858" s="17" t="s">
        <v>229</v>
      </c>
      <c r="G858" s="17" t="s">
        <v>229</v>
      </c>
      <c r="H858" s="17" t="s">
        <v>229</v>
      </c>
      <c r="I858" s="149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7">
        <v>1</v>
      </c>
    </row>
    <row r="859" spans="1:65">
      <c r="A859" s="29"/>
      <c r="B859" s="19" t="s">
        <v>230</v>
      </c>
      <c r="C859" s="9" t="s">
        <v>230</v>
      </c>
      <c r="D859" s="147" t="s">
        <v>233</v>
      </c>
      <c r="E859" s="148" t="s">
        <v>234</v>
      </c>
      <c r="F859" s="148" t="s">
        <v>236</v>
      </c>
      <c r="G859" s="148" t="s">
        <v>238</v>
      </c>
      <c r="H859" s="148" t="s">
        <v>254</v>
      </c>
      <c r="I859" s="149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7" t="s">
        <v>3</v>
      </c>
    </row>
    <row r="860" spans="1:65">
      <c r="A860" s="29"/>
      <c r="B860" s="19"/>
      <c r="C860" s="9"/>
      <c r="D860" s="10" t="s">
        <v>287</v>
      </c>
      <c r="E860" s="11" t="s">
        <v>287</v>
      </c>
      <c r="F860" s="11" t="s">
        <v>287</v>
      </c>
      <c r="G860" s="11" t="s">
        <v>317</v>
      </c>
      <c r="H860" s="11" t="s">
        <v>287</v>
      </c>
      <c r="I860" s="149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7">
        <v>2</v>
      </c>
    </row>
    <row r="861" spans="1:65">
      <c r="A861" s="29"/>
      <c r="B861" s="19"/>
      <c r="C861" s="9"/>
      <c r="D861" s="25" t="s">
        <v>318</v>
      </c>
      <c r="E861" s="25" t="s">
        <v>319</v>
      </c>
      <c r="F861" s="25" t="s">
        <v>320</v>
      </c>
      <c r="G861" s="25" t="s">
        <v>320</v>
      </c>
      <c r="H861" s="25" t="s">
        <v>259</v>
      </c>
      <c r="I861" s="149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7">
        <v>2</v>
      </c>
    </row>
    <row r="862" spans="1:65">
      <c r="A862" s="29"/>
      <c r="B862" s="18">
        <v>1</v>
      </c>
      <c r="C862" s="14">
        <v>1</v>
      </c>
      <c r="D862" s="21">
        <v>3.7149999999999999</v>
      </c>
      <c r="E862" s="21">
        <v>3.5807801488534503</v>
      </c>
      <c r="F862" s="143">
        <v>6.4089999999999998</v>
      </c>
      <c r="G862" s="21">
        <v>4.5</v>
      </c>
      <c r="H862" s="21">
        <v>3.33</v>
      </c>
      <c r="I862" s="149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7">
        <v>1</v>
      </c>
    </row>
    <row r="863" spans="1:65">
      <c r="A863" s="29"/>
      <c r="B863" s="19">
        <v>1</v>
      </c>
      <c r="C863" s="9">
        <v>2</v>
      </c>
      <c r="D863" s="11">
        <v>3.694</v>
      </c>
      <c r="E863" s="11">
        <v>3.6072113069695924</v>
      </c>
      <c r="F863" s="144">
        <v>6.3090799999999998</v>
      </c>
      <c r="G863" s="11">
        <v>4.5</v>
      </c>
      <c r="H863" s="11">
        <v>3.51</v>
      </c>
      <c r="I863" s="149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7">
        <v>5</v>
      </c>
    </row>
    <row r="864" spans="1:65">
      <c r="A864" s="29"/>
      <c r="B864" s="19">
        <v>1</v>
      </c>
      <c r="C864" s="9">
        <v>3</v>
      </c>
      <c r="D864" s="11">
        <v>3.7759999999999998</v>
      </c>
      <c r="E864" s="11">
        <v>3.6892973477840281</v>
      </c>
      <c r="F864" s="144">
        <v>6.3939599999999999</v>
      </c>
      <c r="G864" s="11">
        <v>4</v>
      </c>
      <c r="H864" s="11">
        <v>3.33</v>
      </c>
      <c r="I864" s="149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7">
        <v>16</v>
      </c>
    </row>
    <row r="865" spans="1:65">
      <c r="A865" s="29"/>
      <c r="B865" s="19">
        <v>1</v>
      </c>
      <c r="C865" s="9">
        <v>4</v>
      </c>
      <c r="D865" s="11">
        <v>3.6960000000000002</v>
      </c>
      <c r="E865" s="11">
        <v>3.6578327906417831</v>
      </c>
      <c r="F865" s="144">
        <v>6.3997200000000003</v>
      </c>
      <c r="G865" s="11">
        <v>4.7</v>
      </c>
      <c r="H865" s="11">
        <v>3.49</v>
      </c>
      <c r="I865" s="149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7">
        <v>3.8198432708730099</v>
      </c>
    </row>
    <row r="866" spans="1:65">
      <c r="A866" s="29"/>
      <c r="B866" s="19">
        <v>1</v>
      </c>
      <c r="C866" s="9">
        <v>5</v>
      </c>
      <c r="D866" s="11">
        <v>3.81</v>
      </c>
      <c r="E866" s="11">
        <v>3.5973631308705905</v>
      </c>
      <c r="F866" s="144">
        <v>6.4572399999999996</v>
      </c>
      <c r="G866" s="11">
        <v>4.8</v>
      </c>
      <c r="H866" s="11">
        <v>3.31</v>
      </c>
      <c r="I866" s="149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7">
        <v>11</v>
      </c>
    </row>
    <row r="867" spans="1:65">
      <c r="A867" s="29"/>
      <c r="B867" s="19">
        <v>1</v>
      </c>
      <c r="C867" s="9">
        <v>6</v>
      </c>
      <c r="D867" s="11">
        <v>3.8119999999999998</v>
      </c>
      <c r="E867" s="11">
        <v>3.6807537758327848</v>
      </c>
      <c r="F867" s="144">
        <v>6.3387200000000004</v>
      </c>
      <c r="G867" s="11">
        <v>4.4000000000000004</v>
      </c>
      <c r="H867" s="11">
        <v>3.49</v>
      </c>
      <c r="I867" s="149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55"/>
    </row>
    <row r="868" spans="1:65">
      <c r="A868" s="29"/>
      <c r="B868" s="20" t="s">
        <v>260</v>
      </c>
      <c r="C868" s="12"/>
      <c r="D868" s="22">
        <v>3.7505000000000002</v>
      </c>
      <c r="E868" s="22">
        <v>3.6355397501587046</v>
      </c>
      <c r="F868" s="22">
        <v>6.3846200000000009</v>
      </c>
      <c r="G868" s="22">
        <v>4.4833333333333334</v>
      </c>
      <c r="H868" s="22">
        <v>3.41</v>
      </c>
      <c r="I868" s="149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5"/>
    </row>
    <row r="869" spans="1:65">
      <c r="A869" s="29"/>
      <c r="B869" s="3" t="s">
        <v>261</v>
      </c>
      <c r="C869" s="28"/>
      <c r="D869" s="11">
        <v>3.7454999999999998</v>
      </c>
      <c r="E869" s="11">
        <v>3.6325220488056877</v>
      </c>
      <c r="F869" s="11">
        <v>6.3968400000000001</v>
      </c>
      <c r="G869" s="11">
        <v>4.5</v>
      </c>
      <c r="H869" s="11">
        <v>3.41</v>
      </c>
      <c r="I869" s="149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5"/>
    </row>
    <row r="870" spans="1:65">
      <c r="A870" s="29"/>
      <c r="B870" s="3" t="s">
        <v>262</v>
      </c>
      <c r="C870" s="28"/>
      <c r="D870" s="23">
        <v>5.5489638672458437E-2</v>
      </c>
      <c r="E870" s="23">
        <v>4.6237941050573453E-2</v>
      </c>
      <c r="F870" s="23">
        <v>5.2908214863100309E-2</v>
      </c>
      <c r="G870" s="23">
        <v>0.27868739954771304</v>
      </c>
      <c r="H870" s="23">
        <v>9.5498691090506571E-2</v>
      </c>
      <c r="I870" s="149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5"/>
    </row>
    <row r="871" spans="1:65">
      <c r="A871" s="29"/>
      <c r="B871" s="3" t="s">
        <v>86</v>
      </c>
      <c r="C871" s="28"/>
      <c r="D871" s="13">
        <v>1.4795264277418594E-2</v>
      </c>
      <c r="E871" s="13">
        <v>1.271831536116611E-2</v>
      </c>
      <c r="F871" s="13">
        <v>8.2868228435052198E-3</v>
      </c>
      <c r="G871" s="13">
        <v>6.216075826343042E-2</v>
      </c>
      <c r="H871" s="13">
        <v>2.8005481258213071E-2</v>
      </c>
      <c r="I871" s="149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5"/>
    </row>
    <row r="872" spans="1:65">
      <c r="A872" s="29"/>
      <c r="B872" s="3" t="s">
        <v>263</v>
      </c>
      <c r="C872" s="28"/>
      <c r="D872" s="13">
        <v>-1.8153433519580431E-2</v>
      </c>
      <c r="E872" s="13">
        <v>-4.8248974537686617E-2</v>
      </c>
      <c r="F872" s="13">
        <v>0.67143506873276015</v>
      </c>
      <c r="G872" s="13">
        <v>0.17369562450887832</v>
      </c>
      <c r="H872" s="13">
        <v>-0.10729321645161161</v>
      </c>
      <c r="I872" s="149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5"/>
    </row>
    <row r="873" spans="1:65">
      <c r="A873" s="29"/>
      <c r="B873" s="45" t="s">
        <v>264</v>
      </c>
      <c r="C873" s="46"/>
      <c r="D873" s="44">
        <v>0</v>
      </c>
      <c r="E873" s="44">
        <v>0.23</v>
      </c>
      <c r="F873" s="44">
        <v>5.22</v>
      </c>
      <c r="G873" s="44">
        <v>1.45</v>
      </c>
      <c r="H873" s="44">
        <v>0.67</v>
      </c>
      <c r="I873" s="149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5"/>
    </row>
    <row r="874" spans="1:65">
      <c r="B874" s="30"/>
      <c r="C874" s="20"/>
      <c r="D874" s="20"/>
      <c r="E874" s="20"/>
      <c r="F874" s="20"/>
      <c r="G874" s="20"/>
      <c r="H874" s="20"/>
      <c r="BM874" s="55"/>
    </row>
    <row r="875" spans="1:65" ht="15">
      <c r="B875" s="8" t="s">
        <v>594</v>
      </c>
      <c r="BM875" s="27" t="s">
        <v>66</v>
      </c>
    </row>
    <row r="876" spans="1:65" ht="15">
      <c r="A876" s="24" t="s">
        <v>15</v>
      </c>
      <c r="B876" s="18" t="s">
        <v>110</v>
      </c>
      <c r="C876" s="15" t="s">
        <v>111</v>
      </c>
      <c r="D876" s="16" t="s">
        <v>229</v>
      </c>
      <c r="E876" s="17" t="s">
        <v>229</v>
      </c>
      <c r="F876" s="17" t="s">
        <v>229</v>
      </c>
      <c r="G876" s="17" t="s">
        <v>229</v>
      </c>
      <c r="H876" s="17" t="s">
        <v>229</v>
      </c>
      <c r="I876" s="17" t="s">
        <v>229</v>
      </c>
      <c r="J876" s="17" t="s">
        <v>229</v>
      </c>
      <c r="K876" s="17" t="s">
        <v>229</v>
      </c>
      <c r="L876" s="17" t="s">
        <v>229</v>
      </c>
      <c r="M876" s="17" t="s">
        <v>229</v>
      </c>
      <c r="N876" s="17" t="s">
        <v>229</v>
      </c>
      <c r="O876" s="17" t="s">
        <v>229</v>
      </c>
      <c r="P876" s="17" t="s">
        <v>229</v>
      </c>
      <c r="Q876" s="17" t="s">
        <v>229</v>
      </c>
      <c r="R876" s="17" t="s">
        <v>229</v>
      </c>
      <c r="S876" s="17" t="s">
        <v>229</v>
      </c>
      <c r="T876" s="149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7">
        <v>1</v>
      </c>
    </row>
    <row r="877" spans="1:65">
      <c r="A877" s="29"/>
      <c r="B877" s="19" t="s">
        <v>230</v>
      </c>
      <c r="C877" s="9" t="s">
        <v>230</v>
      </c>
      <c r="D877" s="147" t="s">
        <v>233</v>
      </c>
      <c r="E877" s="148" t="s">
        <v>234</v>
      </c>
      <c r="F877" s="148" t="s">
        <v>235</v>
      </c>
      <c r="G877" s="148" t="s">
        <v>238</v>
      </c>
      <c r="H877" s="148" t="s">
        <v>239</v>
      </c>
      <c r="I877" s="148" t="s">
        <v>240</v>
      </c>
      <c r="J877" s="148" t="s">
        <v>241</v>
      </c>
      <c r="K877" s="148" t="s">
        <v>242</v>
      </c>
      <c r="L877" s="148" t="s">
        <v>243</v>
      </c>
      <c r="M877" s="148" t="s">
        <v>244</v>
      </c>
      <c r="N877" s="148" t="s">
        <v>245</v>
      </c>
      <c r="O877" s="148" t="s">
        <v>247</v>
      </c>
      <c r="P877" s="148" t="s">
        <v>284</v>
      </c>
      <c r="Q877" s="148" t="s">
        <v>253</v>
      </c>
      <c r="R877" s="148" t="s">
        <v>254</v>
      </c>
      <c r="S877" s="148" t="s">
        <v>299</v>
      </c>
      <c r="T877" s="149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7" t="s">
        <v>3</v>
      </c>
    </row>
    <row r="878" spans="1:65">
      <c r="A878" s="29"/>
      <c r="B878" s="19"/>
      <c r="C878" s="9"/>
      <c r="D878" s="10" t="s">
        <v>287</v>
      </c>
      <c r="E878" s="11" t="s">
        <v>287</v>
      </c>
      <c r="F878" s="11" t="s">
        <v>288</v>
      </c>
      <c r="G878" s="11" t="s">
        <v>317</v>
      </c>
      <c r="H878" s="11" t="s">
        <v>287</v>
      </c>
      <c r="I878" s="11" t="s">
        <v>287</v>
      </c>
      <c r="J878" s="11" t="s">
        <v>287</v>
      </c>
      <c r="K878" s="11" t="s">
        <v>287</v>
      </c>
      <c r="L878" s="11" t="s">
        <v>287</v>
      </c>
      <c r="M878" s="11" t="s">
        <v>287</v>
      </c>
      <c r="N878" s="11" t="s">
        <v>317</v>
      </c>
      <c r="O878" s="11" t="s">
        <v>317</v>
      </c>
      <c r="P878" s="11" t="s">
        <v>317</v>
      </c>
      <c r="Q878" s="11" t="s">
        <v>288</v>
      </c>
      <c r="R878" s="11" t="s">
        <v>287</v>
      </c>
      <c r="S878" s="11" t="s">
        <v>288</v>
      </c>
      <c r="T878" s="149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7">
        <v>2</v>
      </c>
    </row>
    <row r="879" spans="1:65">
      <c r="A879" s="29"/>
      <c r="B879" s="19"/>
      <c r="C879" s="9"/>
      <c r="D879" s="25" t="s">
        <v>318</v>
      </c>
      <c r="E879" s="25" t="s">
        <v>319</v>
      </c>
      <c r="F879" s="25" t="s">
        <v>319</v>
      </c>
      <c r="G879" s="25" t="s">
        <v>320</v>
      </c>
      <c r="H879" s="25" t="s">
        <v>320</v>
      </c>
      <c r="I879" s="25" t="s">
        <v>320</v>
      </c>
      <c r="J879" s="25" t="s">
        <v>320</v>
      </c>
      <c r="K879" s="25" t="s">
        <v>320</v>
      </c>
      <c r="L879" s="25" t="s">
        <v>320</v>
      </c>
      <c r="M879" s="25" t="s">
        <v>320</v>
      </c>
      <c r="N879" s="25" t="s">
        <v>318</v>
      </c>
      <c r="O879" s="25" t="s">
        <v>318</v>
      </c>
      <c r="P879" s="25" t="s">
        <v>321</v>
      </c>
      <c r="Q879" s="25" t="s">
        <v>318</v>
      </c>
      <c r="R879" s="25" t="s">
        <v>259</v>
      </c>
      <c r="S879" s="25" t="s">
        <v>320</v>
      </c>
      <c r="T879" s="149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7">
        <v>3</v>
      </c>
    </row>
    <row r="880" spans="1:65">
      <c r="A880" s="29"/>
      <c r="B880" s="18">
        <v>1</v>
      </c>
      <c r="C880" s="14">
        <v>1</v>
      </c>
      <c r="D880" s="21">
        <v>1.66</v>
      </c>
      <c r="E880" s="21">
        <v>1.780558534006536</v>
      </c>
      <c r="F880" s="21">
        <v>1.6365270000000001</v>
      </c>
      <c r="G880" s="143">
        <v>2.4</v>
      </c>
      <c r="H880" s="21">
        <v>1.8</v>
      </c>
      <c r="I880" s="21">
        <v>1.6</v>
      </c>
      <c r="J880" s="21">
        <v>1.6</v>
      </c>
      <c r="K880" s="21">
        <v>1.5</v>
      </c>
      <c r="L880" s="21">
        <v>1.6</v>
      </c>
      <c r="M880" s="21">
        <v>1.7</v>
      </c>
      <c r="N880" s="21">
        <v>1.8803405064000001</v>
      </c>
      <c r="O880" s="143">
        <v>2.6</v>
      </c>
      <c r="P880" s="143">
        <v>2.6</v>
      </c>
      <c r="Q880" s="143" t="s">
        <v>103</v>
      </c>
      <c r="R880" s="143">
        <v>2</v>
      </c>
      <c r="S880" s="143">
        <v>0.45500000000000002</v>
      </c>
      <c r="T880" s="149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7">
        <v>1</v>
      </c>
    </row>
    <row r="881" spans="1:65">
      <c r="A881" s="29"/>
      <c r="B881" s="19">
        <v>1</v>
      </c>
      <c r="C881" s="9">
        <v>2</v>
      </c>
      <c r="D881" s="11">
        <v>1.77</v>
      </c>
      <c r="E881" s="11">
        <v>1.7308940398777295</v>
      </c>
      <c r="F881" s="11">
        <v>1.7132800000000001</v>
      </c>
      <c r="G881" s="144">
        <v>2.36</v>
      </c>
      <c r="H881" s="11">
        <v>1.8</v>
      </c>
      <c r="I881" s="11">
        <v>1.7</v>
      </c>
      <c r="J881" s="11">
        <v>1.6</v>
      </c>
      <c r="K881" s="11">
        <v>1.4</v>
      </c>
      <c r="L881" s="11">
        <v>1.7</v>
      </c>
      <c r="M881" s="11">
        <v>1.8</v>
      </c>
      <c r="N881" s="11">
        <v>1.9182383075999998</v>
      </c>
      <c r="O881" s="144">
        <v>2.6</v>
      </c>
      <c r="P881" s="144">
        <v>2.5</v>
      </c>
      <c r="Q881" s="144" t="s">
        <v>103</v>
      </c>
      <c r="R881" s="144">
        <v>2</v>
      </c>
      <c r="S881" s="11"/>
      <c r="T881" s="149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7">
        <v>11</v>
      </c>
    </row>
    <row r="882" spans="1:65">
      <c r="A882" s="29"/>
      <c r="B882" s="19">
        <v>1</v>
      </c>
      <c r="C882" s="9">
        <v>3</v>
      </c>
      <c r="D882" s="11">
        <v>1.73</v>
      </c>
      <c r="E882" s="11">
        <v>1.7120579851582223</v>
      </c>
      <c r="F882" s="11">
        <v>1.7715050000000001</v>
      </c>
      <c r="G882" s="144">
        <v>2.2999999999999998</v>
      </c>
      <c r="H882" s="11">
        <v>1.9</v>
      </c>
      <c r="I882" s="11">
        <v>1.6</v>
      </c>
      <c r="J882" s="11">
        <v>1.6</v>
      </c>
      <c r="K882" s="11">
        <v>1.5</v>
      </c>
      <c r="L882" s="11">
        <v>1.6</v>
      </c>
      <c r="M882" s="11">
        <v>1.7</v>
      </c>
      <c r="N882" s="11">
        <v>1.8295541472000001</v>
      </c>
      <c r="O882" s="144">
        <v>2.5</v>
      </c>
      <c r="P882" s="144">
        <v>2.4</v>
      </c>
      <c r="Q882" s="144" t="s">
        <v>103</v>
      </c>
      <c r="R882" s="144">
        <v>2</v>
      </c>
      <c r="S882" s="144">
        <v>0.223</v>
      </c>
      <c r="T882" s="149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7">
        <v>16</v>
      </c>
    </row>
    <row r="883" spans="1:65">
      <c r="A883" s="29"/>
      <c r="B883" s="19">
        <v>1</v>
      </c>
      <c r="C883" s="9">
        <v>4</v>
      </c>
      <c r="D883" s="11">
        <v>1.76</v>
      </c>
      <c r="E883" s="11">
        <v>1.7336361262836864</v>
      </c>
      <c r="F883" s="11">
        <v>1.615</v>
      </c>
      <c r="G883" s="144">
        <v>2.4500000000000002</v>
      </c>
      <c r="H883" s="11">
        <v>1.9</v>
      </c>
      <c r="I883" s="11">
        <v>1.8</v>
      </c>
      <c r="J883" s="11">
        <v>1.6</v>
      </c>
      <c r="K883" s="11">
        <v>1.5</v>
      </c>
      <c r="L883" s="11">
        <v>1.7</v>
      </c>
      <c r="M883" s="11">
        <v>1.7</v>
      </c>
      <c r="N883" s="11">
        <v>1.800157032</v>
      </c>
      <c r="O883" s="144">
        <v>2.5</v>
      </c>
      <c r="P883" s="144">
        <v>2.9</v>
      </c>
      <c r="Q883" s="144" t="s">
        <v>103</v>
      </c>
      <c r="R883" s="144">
        <v>2</v>
      </c>
      <c r="S883" s="11"/>
      <c r="T883" s="149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7">
        <v>1.6920918866896666</v>
      </c>
    </row>
    <row r="884" spans="1:65">
      <c r="A884" s="29"/>
      <c r="B884" s="19">
        <v>1</v>
      </c>
      <c r="C884" s="9">
        <v>5</v>
      </c>
      <c r="D884" s="11">
        <v>1.71</v>
      </c>
      <c r="E884" s="11">
        <v>1.7734373831339854</v>
      </c>
      <c r="F884" s="11">
        <v>1.587129</v>
      </c>
      <c r="G884" s="144">
        <v>2.39</v>
      </c>
      <c r="H884" s="11">
        <v>1.8</v>
      </c>
      <c r="I884" s="11">
        <v>1.6</v>
      </c>
      <c r="J884" s="11">
        <v>1.6</v>
      </c>
      <c r="K884" s="11">
        <v>1.5</v>
      </c>
      <c r="L884" s="11">
        <v>1.6</v>
      </c>
      <c r="M884" s="11">
        <v>1.6</v>
      </c>
      <c r="N884" s="11">
        <v>1.8499799208000001</v>
      </c>
      <c r="O884" s="144">
        <v>2.4</v>
      </c>
      <c r="P884" s="144">
        <v>2.6</v>
      </c>
      <c r="Q884" s="144" t="s">
        <v>103</v>
      </c>
      <c r="R884" s="144">
        <v>2</v>
      </c>
      <c r="S884" s="11"/>
      <c r="T884" s="149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7">
        <v>112</v>
      </c>
    </row>
    <row r="885" spans="1:65">
      <c r="A885" s="29"/>
      <c r="B885" s="19">
        <v>1</v>
      </c>
      <c r="C885" s="9">
        <v>6</v>
      </c>
      <c r="D885" s="11">
        <v>1.79</v>
      </c>
      <c r="E885" s="11">
        <v>1.7499855377198448</v>
      </c>
      <c r="F885" s="11">
        <v>1.6226260000000001</v>
      </c>
      <c r="G885" s="144">
        <v>2.19</v>
      </c>
      <c r="H885" s="11">
        <v>1.8</v>
      </c>
      <c r="I885" s="11">
        <v>1.6</v>
      </c>
      <c r="J885" s="11">
        <v>1.6</v>
      </c>
      <c r="K885" s="11">
        <v>1.5</v>
      </c>
      <c r="L885" s="11">
        <v>1.7</v>
      </c>
      <c r="M885" s="11">
        <v>1.7</v>
      </c>
      <c r="N885" s="11">
        <v>1.9006066812</v>
      </c>
      <c r="O885" s="144">
        <v>2.7</v>
      </c>
      <c r="P885" s="144">
        <v>3.2</v>
      </c>
      <c r="Q885" s="144" t="s">
        <v>103</v>
      </c>
      <c r="R885" s="144">
        <v>2</v>
      </c>
      <c r="S885" s="11"/>
      <c r="T885" s="149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5"/>
    </row>
    <row r="886" spans="1:65">
      <c r="A886" s="29"/>
      <c r="B886" s="20" t="s">
        <v>260</v>
      </c>
      <c r="C886" s="12"/>
      <c r="D886" s="22">
        <v>1.7366666666666664</v>
      </c>
      <c r="E886" s="22">
        <v>1.7467616010300009</v>
      </c>
      <c r="F886" s="22">
        <v>1.6576778333333335</v>
      </c>
      <c r="G886" s="22">
        <v>2.3483333333333332</v>
      </c>
      <c r="H886" s="22">
        <v>1.8333333333333337</v>
      </c>
      <c r="I886" s="22">
        <v>1.6500000000000001</v>
      </c>
      <c r="J886" s="22">
        <v>1.5999999999999999</v>
      </c>
      <c r="K886" s="22">
        <v>1.4833333333333334</v>
      </c>
      <c r="L886" s="22">
        <v>1.6500000000000001</v>
      </c>
      <c r="M886" s="22">
        <v>1.7</v>
      </c>
      <c r="N886" s="22">
        <v>1.8631460991999997</v>
      </c>
      <c r="O886" s="22">
        <v>2.5500000000000003</v>
      </c>
      <c r="P886" s="22">
        <v>2.6999999999999997</v>
      </c>
      <c r="Q886" s="22" t="s">
        <v>687</v>
      </c>
      <c r="R886" s="22">
        <v>2</v>
      </c>
      <c r="S886" s="22">
        <v>0.33900000000000002</v>
      </c>
      <c r="T886" s="149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5"/>
    </row>
    <row r="887" spans="1:65">
      <c r="A887" s="29"/>
      <c r="B887" s="3" t="s">
        <v>261</v>
      </c>
      <c r="C887" s="28"/>
      <c r="D887" s="11">
        <v>1.7450000000000001</v>
      </c>
      <c r="E887" s="11">
        <v>1.7418108320017656</v>
      </c>
      <c r="F887" s="11">
        <v>1.6295765000000002</v>
      </c>
      <c r="G887" s="11">
        <v>2.375</v>
      </c>
      <c r="H887" s="11">
        <v>1.8</v>
      </c>
      <c r="I887" s="11">
        <v>1.6</v>
      </c>
      <c r="J887" s="11">
        <v>1.6</v>
      </c>
      <c r="K887" s="11">
        <v>1.5</v>
      </c>
      <c r="L887" s="11">
        <v>1.65</v>
      </c>
      <c r="M887" s="11">
        <v>1.7</v>
      </c>
      <c r="N887" s="11">
        <v>1.8651602136000001</v>
      </c>
      <c r="O887" s="11">
        <v>2.5499999999999998</v>
      </c>
      <c r="P887" s="11">
        <v>2.6</v>
      </c>
      <c r="Q887" s="11" t="s">
        <v>687</v>
      </c>
      <c r="R887" s="11">
        <v>2</v>
      </c>
      <c r="S887" s="11">
        <v>0.33900000000000002</v>
      </c>
      <c r="T887" s="149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5"/>
    </row>
    <row r="888" spans="1:65">
      <c r="A888" s="29"/>
      <c r="B888" s="3" t="s">
        <v>262</v>
      </c>
      <c r="C888" s="28"/>
      <c r="D888" s="23">
        <v>4.718756898449708E-2</v>
      </c>
      <c r="E888" s="23">
        <v>2.6429613451857219E-2</v>
      </c>
      <c r="F888" s="23">
        <v>7.0032490920762427E-2</v>
      </c>
      <c r="G888" s="23">
        <v>9.1960136291040148E-2</v>
      </c>
      <c r="H888" s="23">
        <v>5.1639777949432156E-2</v>
      </c>
      <c r="I888" s="23">
        <v>8.3666002653407526E-2</v>
      </c>
      <c r="J888" s="23">
        <v>2.4323767777952469E-16</v>
      </c>
      <c r="K888" s="23">
        <v>4.0824829046386339E-2</v>
      </c>
      <c r="L888" s="23">
        <v>5.4772255750516544E-2</v>
      </c>
      <c r="M888" s="23">
        <v>6.3245553203367569E-2</v>
      </c>
      <c r="N888" s="23">
        <v>4.4729150111944192E-2</v>
      </c>
      <c r="O888" s="23">
        <v>0.10488088481701525</v>
      </c>
      <c r="P888" s="23">
        <v>0.29664793948382656</v>
      </c>
      <c r="Q888" s="23" t="s">
        <v>687</v>
      </c>
      <c r="R888" s="23">
        <v>0</v>
      </c>
      <c r="S888" s="23">
        <v>0.16404877323527908</v>
      </c>
      <c r="T888" s="202"/>
      <c r="U888" s="203"/>
      <c r="V888" s="203"/>
      <c r="W888" s="203"/>
      <c r="X888" s="203"/>
      <c r="Y888" s="203"/>
      <c r="Z888" s="203"/>
      <c r="AA888" s="203"/>
      <c r="AB888" s="203"/>
      <c r="AC888" s="203"/>
      <c r="AD888" s="203"/>
      <c r="AE888" s="203"/>
      <c r="AF888" s="203"/>
      <c r="AG888" s="203"/>
      <c r="AH888" s="203"/>
      <c r="AI888" s="203"/>
      <c r="AJ888" s="203"/>
      <c r="AK888" s="203"/>
      <c r="AL888" s="203"/>
      <c r="AM888" s="203"/>
      <c r="AN888" s="203"/>
      <c r="AO888" s="203"/>
      <c r="AP888" s="203"/>
      <c r="AQ888" s="203"/>
      <c r="AR888" s="203"/>
      <c r="AS888" s="203"/>
      <c r="AT888" s="203"/>
      <c r="AU888" s="203"/>
      <c r="AV888" s="203"/>
      <c r="AW888" s="203"/>
      <c r="AX888" s="203"/>
      <c r="AY888" s="203"/>
      <c r="AZ888" s="203"/>
      <c r="BA888" s="203"/>
      <c r="BB888" s="203"/>
      <c r="BC888" s="203"/>
      <c r="BD888" s="203"/>
      <c r="BE888" s="203"/>
      <c r="BF888" s="203"/>
      <c r="BG888" s="203"/>
      <c r="BH888" s="203"/>
      <c r="BI888" s="203"/>
      <c r="BJ888" s="203"/>
      <c r="BK888" s="203"/>
      <c r="BL888" s="203"/>
      <c r="BM888" s="56"/>
    </row>
    <row r="889" spans="1:65">
      <c r="A889" s="29"/>
      <c r="B889" s="3" t="s">
        <v>86</v>
      </c>
      <c r="C889" s="28"/>
      <c r="D889" s="13">
        <v>2.7171344904700818E-2</v>
      </c>
      <c r="E889" s="13">
        <v>1.5130635706826078E-2</v>
      </c>
      <c r="F889" s="13">
        <v>4.2247347169949136E-2</v>
      </c>
      <c r="G889" s="13">
        <v>3.9159745759137041E-2</v>
      </c>
      <c r="H889" s="13">
        <v>2.8167151608781169E-2</v>
      </c>
      <c r="I889" s="13">
        <v>5.0706668274792435E-2</v>
      </c>
      <c r="J889" s="13">
        <v>1.5202354861220294E-16</v>
      </c>
      <c r="K889" s="13">
        <v>2.7522356660485171E-2</v>
      </c>
      <c r="L889" s="13">
        <v>3.3195306515464568E-2</v>
      </c>
      <c r="M889" s="13">
        <v>3.7203266590216215E-2</v>
      </c>
      <c r="N889" s="13">
        <v>2.400732295290748E-2</v>
      </c>
      <c r="O889" s="13">
        <v>4.1129758751770683E-2</v>
      </c>
      <c r="P889" s="13">
        <v>0.10986960721623207</v>
      </c>
      <c r="Q889" s="13" t="s">
        <v>687</v>
      </c>
      <c r="R889" s="13">
        <v>0</v>
      </c>
      <c r="S889" s="13">
        <v>0.48391968505982025</v>
      </c>
      <c r="T889" s="149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5"/>
    </row>
    <row r="890" spans="1:65">
      <c r="A890" s="29"/>
      <c r="B890" s="3" t="s">
        <v>263</v>
      </c>
      <c r="C890" s="28"/>
      <c r="D890" s="13">
        <v>2.6343002012853889E-2</v>
      </c>
      <c r="E890" s="13">
        <v>3.2308951287088661E-2</v>
      </c>
      <c r="F890" s="13">
        <v>-2.0338170537333666E-2</v>
      </c>
      <c r="G890" s="13">
        <v>0.387828493124867</v>
      </c>
      <c r="H890" s="13">
        <v>8.347149924581565E-2</v>
      </c>
      <c r="I890" s="13">
        <v>-2.487565067876607E-2</v>
      </c>
      <c r="J890" s="13">
        <v>-5.4424873385470307E-2</v>
      </c>
      <c r="K890" s="13">
        <v>-0.12337305970111301</v>
      </c>
      <c r="L890" s="13">
        <v>-2.487565067876607E-2</v>
      </c>
      <c r="M890" s="13">
        <v>4.6735720279378334E-3</v>
      </c>
      <c r="N890" s="13">
        <v>0.10109038040775431</v>
      </c>
      <c r="O890" s="13">
        <v>0.50701035804190697</v>
      </c>
      <c r="P890" s="13">
        <v>0.59565802616201879</v>
      </c>
      <c r="Q890" s="13" t="s">
        <v>687</v>
      </c>
      <c r="R890" s="13">
        <v>0.18196890826816214</v>
      </c>
      <c r="S890" s="13">
        <v>-0.79965627004854656</v>
      </c>
      <c r="T890" s="149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5"/>
    </row>
    <row r="891" spans="1:65">
      <c r="A891" s="29"/>
      <c r="B891" s="45" t="s">
        <v>264</v>
      </c>
      <c r="C891" s="46"/>
      <c r="D891" s="44">
        <v>0</v>
      </c>
      <c r="E891" s="44">
        <v>0.05</v>
      </c>
      <c r="F891" s="44">
        <v>0.42</v>
      </c>
      <c r="G891" s="44">
        <v>3.26</v>
      </c>
      <c r="H891" s="44">
        <v>0.52</v>
      </c>
      <c r="I891" s="44">
        <v>0.46</v>
      </c>
      <c r="J891" s="44">
        <v>0.73</v>
      </c>
      <c r="K891" s="44">
        <v>1.35</v>
      </c>
      <c r="L891" s="44">
        <v>0.46</v>
      </c>
      <c r="M891" s="44">
        <v>0.2</v>
      </c>
      <c r="N891" s="44">
        <v>0.67</v>
      </c>
      <c r="O891" s="44">
        <v>4.34</v>
      </c>
      <c r="P891" s="44">
        <v>5.14</v>
      </c>
      <c r="Q891" s="44">
        <v>4.07</v>
      </c>
      <c r="R891" s="44" t="s">
        <v>265</v>
      </c>
      <c r="S891" s="44">
        <v>7.45</v>
      </c>
      <c r="T891" s="149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5"/>
    </row>
    <row r="892" spans="1:65">
      <c r="B892" s="30" t="s">
        <v>329</v>
      </c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BM892" s="55"/>
    </row>
    <row r="893" spans="1:65">
      <c r="BM893" s="55"/>
    </row>
    <row r="894" spans="1:65" ht="15">
      <c r="B894" s="8" t="s">
        <v>595</v>
      </c>
      <c r="BM894" s="27" t="s">
        <v>66</v>
      </c>
    </row>
    <row r="895" spans="1:65" ht="15">
      <c r="A895" s="24" t="s">
        <v>18</v>
      </c>
      <c r="B895" s="18" t="s">
        <v>110</v>
      </c>
      <c r="C895" s="15" t="s">
        <v>111</v>
      </c>
      <c r="D895" s="16" t="s">
        <v>229</v>
      </c>
      <c r="E895" s="17" t="s">
        <v>229</v>
      </c>
      <c r="F895" s="17" t="s">
        <v>229</v>
      </c>
      <c r="G895" s="17" t="s">
        <v>229</v>
      </c>
      <c r="H895" s="17" t="s">
        <v>229</v>
      </c>
      <c r="I895" s="17" t="s">
        <v>229</v>
      </c>
      <c r="J895" s="17" t="s">
        <v>229</v>
      </c>
      <c r="K895" s="17" t="s">
        <v>229</v>
      </c>
      <c r="L895" s="17" t="s">
        <v>229</v>
      </c>
      <c r="M895" s="17" t="s">
        <v>229</v>
      </c>
      <c r="N895" s="17" t="s">
        <v>229</v>
      </c>
      <c r="O895" s="17" t="s">
        <v>229</v>
      </c>
      <c r="P895" s="17" t="s">
        <v>229</v>
      </c>
      <c r="Q895" s="17" t="s">
        <v>229</v>
      </c>
      <c r="R895" s="17" t="s">
        <v>229</v>
      </c>
      <c r="S895" s="17" t="s">
        <v>229</v>
      </c>
      <c r="T895" s="17" t="s">
        <v>229</v>
      </c>
      <c r="U895" s="17" t="s">
        <v>229</v>
      </c>
      <c r="V895" s="17" t="s">
        <v>229</v>
      </c>
      <c r="W895" s="149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7">
        <v>1</v>
      </c>
    </row>
    <row r="896" spans="1:65">
      <c r="A896" s="29"/>
      <c r="B896" s="19" t="s">
        <v>230</v>
      </c>
      <c r="C896" s="9" t="s">
        <v>230</v>
      </c>
      <c r="D896" s="147" t="s">
        <v>233</v>
      </c>
      <c r="E896" s="148" t="s">
        <v>234</v>
      </c>
      <c r="F896" s="148" t="s">
        <v>235</v>
      </c>
      <c r="G896" s="148" t="s">
        <v>238</v>
      </c>
      <c r="H896" s="148" t="s">
        <v>239</v>
      </c>
      <c r="I896" s="148" t="s">
        <v>240</v>
      </c>
      <c r="J896" s="148" t="s">
        <v>241</v>
      </c>
      <c r="K896" s="148" t="s">
        <v>242</v>
      </c>
      <c r="L896" s="148" t="s">
        <v>243</v>
      </c>
      <c r="M896" s="148" t="s">
        <v>244</v>
      </c>
      <c r="N896" s="148" t="s">
        <v>245</v>
      </c>
      <c r="O896" s="148" t="s">
        <v>247</v>
      </c>
      <c r="P896" s="148" t="s">
        <v>248</v>
      </c>
      <c r="Q896" s="148" t="s">
        <v>249</v>
      </c>
      <c r="R896" s="148" t="s">
        <v>250</v>
      </c>
      <c r="S896" s="148" t="s">
        <v>284</v>
      </c>
      <c r="T896" s="148" t="s">
        <v>253</v>
      </c>
      <c r="U896" s="148" t="s">
        <v>254</v>
      </c>
      <c r="V896" s="148" t="s">
        <v>299</v>
      </c>
      <c r="W896" s="149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7" t="s">
        <v>3</v>
      </c>
    </row>
    <row r="897" spans="1:65">
      <c r="A897" s="29"/>
      <c r="B897" s="19"/>
      <c r="C897" s="9"/>
      <c r="D897" s="10" t="s">
        <v>287</v>
      </c>
      <c r="E897" s="11" t="s">
        <v>287</v>
      </c>
      <c r="F897" s="11" t="s">
        <v>288</v>
      </c>
      <c r="G897" s="11" t="s">
        <v>317</v>
      </c>
      <c r="H897" s="11" t="s">
        <v>287</v>
      </c>
      <c r="I897" s="11" t="s">
        <v>287</v>
      </c>
      <c r="J897" s="11" t="s">
        <v>287</v>
      </c>
      <c r="K897" s="11" t="s">
        <v>287</v>
      </c>
      <c r="L897" s="11" t="s">
        <v>287</v>
      </c>
      <c r="M897" s="11" t="s">
        <v>287</v>
      </c>
      <c r="N897" s="11" t="s">
        <v>317</v>
      </c>
      <c r="O897" s="11" t="s">
        <v>317</v>
      </c>
      <c r="P897" s="11" t="s">
        <v>287</v>
      </c>
      <c r="Q897" s="11" t="s">
        <v>287</v>
      </c>
      <c r="R897" s="11" t="s">
        <v>287</v>
      </c>
      <c r="S897" s="11" t="s">
        <v>317</v>
      </c>
      <c r="T897" s="11" t="s">
        <v>288</v>
      </c>
      <c r="U897" s="11" t="s">
        <v>287</v>
      </c>
      <c r="V897" s="11" t="s">
        <v>288</v>
      </c>
      <c r="W897" s="149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7">
        <v>1</v>
      </c>
    </row>
    <row r="898" spans="1:65">
      <c r="A898" s="29"/>
      <c r="B898" s="19"/>
      <c r="C898" s="9"/>
      <c r="D898" s="25" t="s">
        <v>318</v>
      </c>
      <c r="E898" s="25" t="s">
        <v>319</v>
      </c>
      <c r="F898" s="25" t="s">
        <v>319</v>
      </c>
      <c r="G898" s="25" t="s">
        <v>320</v>
      </c>
      <c r="H898" s="25" t="s">
        <v>320</v>
      </c>
      <c r="I898" s="25" t="s">
        <v>320</v>
      </c>
      <c r="J898" s="25" t="s">
        <v>320</v>
      </c>
      <c r="K898" s="25" t="s">
        <v>320</v>
      </c>
      <c r="L898" s="25" t="s">
        <v>320</v>
      </c>
      <c r="M898" s="25" t="s">
        <v>320</v>
      </c>
      <c r="N898" s="25" t="s">
        <v>318</v>
      </c>
      <c r="O898" s="25" t="s">
        <v>318</v>
      </c>
      <c r="P898" s="25" t="s">
        <v>320</v>
      </c>
      <c r="Q898" s="25" t="s">
        <v>318</v>
      </c>
      <c r="R898" s="25" t="s">
        <v>290</v>
      </c>
      <c r="S898" s="25" t="s">
        <v>321</v>
      </c>
      <c r="T898" s="25" t="s">
        <v>318</v>
      </c>
      <c r="U898" s="25" t="s">
        <v>259</v>
      </c>
      <c r="V898" s="25" t="s">
        <v>320</v>
      </c>
      <c r="W898" s="149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7">
        <v>1</v>
      </c>
    </row>
    <row r="899" spans="1:65">
      <c r="A899" s="29"/>
      <c r="B899" s="18">
        <v>1</v>
      </c>
      <c r="C899" s="14">
        <v>1</v>
      </c>
      <c r="D899" s="220">
        <v>17.38</v>
      </c>
      <c r="E899" s="220">
        <v>17.74600104650624</v>
      </c>
      <c r="F899" s="220">
        <v>11.347</v>
      </c>
      <c r="G899" s="227">
        <v>28.6</v>
      </c>
      <c r="H899" s="220">
        <v>18.8</v>
      </c>
      <c r="I899" s="220">
        <v>16.8</v>
      </c>
      <c r="J899" s="220">
        <v>19.3</v>
      </c>
      <c r="K899" s="220">
        <v>16</v>
      </c>
      <c r="L899" s="220">
        <v>14.2</v>
      </c>
      <c r="M899" s="220">
        <v>15.1</v>
      </c>
      <c r="N899" s="220">
        <v>21.463420300799999</v>
      </c>
      <c r="O899" s="220">
        <v>21.8</v>
      </c>
      <c r="P899" s="220">
        <v>17.8</v>
      </c>
      <c r="Q899" s="227">
        <v>28</v>
      </c>
      <c r="R899" s="220">
        <v>12.5</v>
      </c>
      <c r="S899" s="220">
        <v>14.9</v>
      </c>
      <c r="T899" s="220">
        <v>22.9</v>
      </c>
      <c r="U899" s="227">
        <v>15</v>
      </c>
      <c r="V899" s="220">
        <v>19.565000000000001</v>
      </c>
      <c r="W899" s="221"/>
      <c r="X899" s="222"/>
      <c r="Y899" s="222"/>
      <c r="Z899" s="222"/>
      <c r="AA899" s="222"/>
      <c r="AB899" s="222"/>
      <c r="AC899" s="222"/>
      <c r="AD899" s="222"/>
      <c r="AE899" s="222"/>
      <c r="AF899" s="222"/>
      <c r="AG899" s="222"/>
      <c r="AH899" s="222"/>
      <c r="AI899" s="222"/>
      <c r="AJ899" s="222"/>
      <c r="AK899" s="222"/>
      <c r="AL899" s="222"/>
      <c r="AM899" s="222"/>
      <c r="AN899" s="222"/>
      <c r="AO899" s="222"/>
      <c r="AP899" s="222"/>
      <c r="AQ899" s="222"/>
      <c r="AR899" s="222"/>
      <c r="AS899" s="222"/>
      <c r="AT899" s="222"/>
      <c r="AU899" s="222"/>
      <c r="AV899" s="222"/>
      <c r="AW899" s="222"/>
      <c r="AX899" s="222"/>
      <c r="AY899" s="222"/>
      <c r="AZ899" s="222"/>
      <c r="BA899" s="222"/>
      <c r="BB899" s="222"/>
      <c r="BC899" s="222"/>
      <c r="BD899" s="222"/>
      <c r="BE899" s="222"/>
      <c r="BF899" s="222"/>
      <c r="BG899" s="222"/>
      <c r="BH899" s="222"/>
      <c r="BI899" s="222"/>
      <c r="BJ899" s="222"/>
      <c r="BK899" s="222"/>
      <c r="BL899" s="222"/>
      <c r="BM899" s="223">
        <v>1</v>
      </c>
    </row>
    <row r="900" spans="1:65">
      <c r="A900" s="29"/>
      <c r="B900" s="19">
        <v>1</v>
      </c>
      <c r="C900" s="9">
        <v>2</v>
      </c>
      <c r="D900" s="224">
        <v>17.22</v>
      </c>
      <c r="E900" s="224">
        <v>17.105796150920384</v>
      </c>
      <c r="F900" s="224">
        <v>11.430999999999999</v>
      </c>
      <c r="G900" s="229">
        <v>29.8</v>
      </c>
      <c r="H900" s="224">
        <v>19.8</v>
      </c>
      <c r="I900" s="224">
        <v>17.600000000000001</v>
      </c>
      <c r="J900" s="224">
        <v>20.100000000000001</v>
      </c>
      <c r="K900" s="224">
        <v>15.5</v>
      </c>
      <c r="L900" s="224">
        <v>14.8</v>
      </c>
      <c r="M900" s="228">
        <v>16.5</v>
      </c>
      <c r="N900" s="224">
        <v>21.494784561407997</v>
      </c>
      <c r="O900" s="224">
        <v>21.9</v>
      </c>
      <c r="P900" s="224">
        <v>17.8</v>
      </c>
      <c r="Q900" s="229">
        <v>28</v>
      </c>
      <c r="R900" s="224">
        <v>13.4</v>
      </c>
      <c r="S900" s="224">
        <v>14.6</v>
      </c>
      <c r="T900" s="224">
        <v>24.6</v>
      </c>
      <c r="U900" s="229">
        <v>14</v>
      </c>
      <c r="V900" s="224">
        <v>20.367999999999999</v>
      </c>
      <c r="W900" s="221"/>
      <c r="X900" s="222"/>
      <c r="Y900" s="222"/>
      <c r="Z900" s="222"/>
      <c r="AA900" s="222"/>
      <c r="AB900" s="222"/>
      <c r="AC900" s="222"/>
      <c r="AD900" s="222"/>
      <c r="AE900" s="222"/>
      <c r="AF900" s="222"/>
      <c r="AG900" s="222"/>
      <c r="AH900" s="222"/>
      <c r="AI900" s="222"/>
      <c r="AJ900" s="222"/>
      <c r="AK900" s="222"/>
      <c r="AL900" s="222"/>
      <c r="AM900" s="222"/>
      <c r="AN900" s="222"/>
      <c r="AO900" s="222"/>
      <c r="AP900" s="222"/>
      <c r="AQ900" s="222"/>
      <c r="AR900" s="222"/>
      <c r="AS900" s="222"/>
      <c r="AT900" s="222"/>
      <c r="AU900" s="222"/>
      <c r="AV900" s="222"/>
      <c r="AW900" s="222"/>
      <c r="AX900" s="222"/>
      <c r="AY900" s="222"/>
      <c r="AZ900" s="222"/>
      <c r="BA900" s="222"/>
      <c r="BB900" s="222"/>
      <c r="BC900" s="222"/>
      <c r="BD900" s="222"/>
      <c r="BE900" s="222"/>
      <c r="BF900" s="222"/>
      <c r="BG900" s="222"/>
      <c r="BH900" s="222"/>
      <c r="BI900" s="222"/>
      <c r="BJ900" s="222"/>
      <c r="BK900" s="222"/>
      <c r="BL900" s="222"/>
      <c r="BM900" s="223">
        <v>12</v>
      </c>
    </row>
    <row r="901" spans="1:65">
      <c r="A901" s="29"/>
      <c r="B901" s="19">
        <v>1</v>
      </c>
      <c r="C901" s="9">
        <v>3</v>
      </c>
      <c r="D901" s="224">
        <v>17.309999999999999</v>
      </c>
      <c r="E901" s="224">
        <v>17.493258274728543</v>
      </c>
      <c r="F901" s="224">
        <v>11.69</v>
      </c>
      <c r="G901" s="229">
        <v>27.9</v>
      </c>
      <c r="H901" s="224">
        <v>18.100000000000001</v>
      </c>
      <c r="I901" s="224">
        <v>16.7</v>
      </c>
      <c r="J901" s="224">
        <v>19.899999999999999</v>
      </c>
      <c r="K901" s="224">
        <v>15.9</v>
      </c>
      <c r="L901" s="224">
        <v>14</v>
      </c>
      <c r="M901" s="224">
        <v>15.2</v>
      </c>
      <c r="N901" s="224">
        <v>20.678836124799997</v>
      </c>
      <c r="O901" s="224">
        <v>22</v>
      </c>
      <c r="P901" s="224">
        <v>15.9</v>
      </c>
      <c r="Q901" s="229">
        <v>29</v>
      </c>
      <c r="R901" s="224">
        <v>13.1</v>
      </c>
      <c r="S901" s="224">
        <v>13.5</v>
      </c>
      <c r="T901" s="224">
        <v>22.1</v>
      </c>
      <c r="U901" s="229">
        <v>15</v>
      </c>
      <c r="V901" s="224">
        <v>17.431000000000001</v>
      </c>
      <c r="W901" s="221"/>
      <c r="X901" s="222"/>
      <c r="Y901" s="222"/>
      <c r="Z901" s="222"/>
      <c r="AA901" s="222"/>
      <c r="AB901" s="222"/>
      <c r="AC901" s="222"/>
      <c r="AD901" s="222"/>
      <c r="AE901" s="222"/>
      <c r="AF901" s="222"/>
      <c r="AG901" s="222"/>
      <c r="AH901" s="222"/>
      <c r="AI901" s="222"/>
      <c r="AJ901" s="222"/>
      <c r="AK901" s="222"/>
      <c r="AL901" s="222"/>
      <c r="AM901" s="222"/>
      <c r="AN901" s="222"/>
      <c r="AO901" s="222"/>
      <c r="AP901" s="222"/>
      <c r="AQ901" s="222"/>
      <c r="AR901" s="222"/>
      <c r="AS901" s="222"/>
      <c r="AT901" s="222"/>
      <c r="AU901" s="222"/>
      <c r="AV901" s="222"/>
      <c r="AW901" s="222"/>
      <c r="AX901" s="222"/>
      <c r="AY901" s="222"/>
      <c r="AZ901" s="222"/>
      <c r="BA901" s="222"/>
      <c r="BB901" s="222"/>
      <c r="BC901" s="222"/>
      <c r="BD901" s="222"/>
      <c r="BE901" s="222"/>
      <c r="BF901" s="222"/>
      <c r="BG901" s="222"/>
      <c r="BH901" s="222"/>
      <c r="BI901" s="222"/>
      <c r="BJ901" s="222"/>
      <c r="BK901" s="222"/>
      <c r="BL901" s="222"/>
      <c r="BM901" s="223">
        <v>16</v>
      </c>
    </row>
    <row r="902" spans="1:65">
      <c r="A902" s="29"/>
      <c r="B902" s="19">
        <v>1</v>
      </c>
      <c r="C902" s="9">
        <v>4</v>
      </c>
      <c r="D902" s="224">
        <v>17.43</v>
      </c>
      <c r="E902" s="224">
        <v>17.067565757889206</v>
      </c>
      <c r="F902" s="224">
        <v>11</v>
      </c>
      <c r="G902" s="229">
        <v>30.5</v>
      </c>
      <c r="H902" s="224">
        <v>19.399999999999999</v>
      </c>
      <c r="I902" s="228">
        <v>18.600000000000001</v>
      </c>
      <c r="J902" s="224">
        <v>19.5</v>
      </c>
      <c r="K902" s="224">
        <v>15.7</v>
      </c>
      <c r="L902" s="224">
        <v>14.8</v>
      </c>
      <c r="M902" s="224">
        <v>15</v>
      </c>
      <c r="N902" s="224">
        <v>20.59649732273045</v>
      </c>
      <c r="O902" s="224">
        <v>21.5</v>
      </c>
      <c r="P902" s="224">
        <v>15.299999999999999</v>
      </c>
      <c r="Q902" s="229">
        <v>28</v>
      </c>
      <c r="R902" s="224">
        <v>13.6</v>
      </c>
      <c r="S902" s="224">
        <v>16.5</v>
      </c>
      <c r="T902" s="224">
        <v>24.1</v>
      </c>
      <c r="U902" s="229">
        <v>16</v>
      </c>
      <c r="V902" s="224">
        <v>15.951000000000001</v>
      </c>
      <c r="W902" s="221"/>
      <c r="X902" s="222"/>
      <c r="Y902" s="222"/>
      <c r="Z902" s="222"/>
      <c r="AA902" s="222"/>
      <c r="AB902" s="222"/>
      <c r="AC902" s="222"/>
      <c r="AD902" s="222"/>
      <c r="AE902" s="222"/>
      <c r="AF902" s="222"/>
      <c r="AG902" s="222"/>
      <c r="AH902" s="222"/>
      <c r="AI902" s="222"/>
      <c r="AJ902" s="222"/>
      <c r="AK902" s="222"/>
      <c r="AL902" s="222"/>
      <c r="AM902" s="222"/>
      <c r="AN902" s="222"/>
      <c r="AO902" s="222"/>
      <c r="AP902" s="222"/>
      <c r="AQ902" s="222"/>
      <c r="AR902" s="222"/>
      <c r="AS902" s="222"/>
      <c r="AT902" s="222"/>
      <c r="AU902" s="222"/>
      <c r="AV902" s="222"/>
      <c r="AW902" s="222"/>
      <c r="AX902" s="222"/>
      <c r="AY902" s="222"/>
      <c r="AZ902" s="222"/>
      <c r="BA902" s="222"/>
      <c r="BB902" s="222"/>
      <c r="BC902" s="222"/>
      <c r="BD902" s="222"/>
      <c r="BE902" s="222"/>
      <c r="BF902" s="222"/>
      <c r="BG902" s="222"/>
      <c r="BH902" s="222"/>
      <c r="BI902" s="222"/>
      <c r="BJ902" s="222"/>
      <c r="BK902" s="222"/>
      <c r="BL902" s="222"/>
      <c r="BM902" s="223">
        <v>17.328255929735228</v>
      </c>
    </row>
    <row r="903" spans="1:65">
      <c r="A903" s="29"/>
      <c r="B903" s="19">
        <v>1</v>
      </c>
      <c r="C903" s="9">
        <v>5</v>
      </c>
      <c r="D903" s="224">
        <v>17.32</v>
      </c>
      <c r="E903" s="224">
        <v>17.016251852400341</v>
      </c>
      <c r="F903" s="224">
        <v>11.212</v>
      </c>
      <c r="G903" s="229">
        <v>29.8</v>
      </c>
      <c r="H903" s="224">
        <v>17.899999999999999</v>
      </c>
      <c r="I903" s="224">
        <v>16.600000000000001</v>
      </c>
      <c r="J903" s="224">
        <v>19.2</v>
      </c>
      <c r="K903" s="224">
        <v>15.8</v>
      </c>
      <c r="L903" s="224">
        <v>14.4</v>
      </c>
      <c r="M903" s="224">
        <v>16.100000000000001</v>
      </c>
      <c r="N903" s="224">
        <v>20.945865124799997</v>
      </c>
      <c r="O903" s="224">
        <v>21.9</v>
      </c>
      <c r="P903" s="224">
        <v>16.7</v>
      </c>
      <c r="Q903" s="229">
        <v>28</v>
      </c>
      <c r="R903" s="224">
        <v>12.8</v>
      </c>
      <c r="S903" s="224">
        <v>14</v>
      </c>
      <c r="T903" s="224">
        <v>25</v>
      </c>
      <c r="U903" s="229">
        <v>15</v>
      </c>
      <c r="V903" s="224">
        <v>15.938000000000002</v>
      </c>
      <c r="W903" s="221"/>
      <c r="X903" s="222"/>
      <c r="Y903" s="222"/>
      <c r="Z903" s="222"/>
      <c r="AA903" s="222"/>
      <c r="AB903" s="222"/>
      <c r="AC903" s="222"/>
      <c r="AD903" s="222"/>
      <c r="AE903" s="222"/>
      <c r="AF903" s="222"/>
      <c r="AG903" s="222"/>
      <c r="AH903" s="222"/>
      <c r="AI903" s="222"/>
      <c r="AJ903" s="222"/>
      <c r="AK903" s="222"/>
      <c r="AL903" s="222"/>
      <c r="AM903" s="222"/>
      <c r="AN903" s="222"/>
      <c r="AO903" s="222"/>
      <c r="AP903" s="222"/>
      <c r="AQ903" s="222"/>
      <c r="AR903" s="222"/>
      <c r="AS903" s="222"/>
      <c r="AT903" s="222"/>
      <c r="AU903" s="222"/>
      <c r="AV903" s="222"/>
      <c r="AW903" s="222"/>
      <c r="AX903" s="222"/>
      <c r="AY903" s="222"/>
      <c r="AZ903" s="222"/>
      <c r="BA903" s="222"/>
      <c r="BB903" s="222"/>
      <c r="BC903" s="222"/>
      <c r="BD903" s="222"/>
      <c r="BE903" s="222"/>
      <c r="BF903" s="222"/>
      <c r="BG903" s="222"/>
      <c r="BH903" s="222"/>
      <c r="BI903" s="222"/>
      <c r="BJ903" s="222"/>
      <c r="BK903" s="222"/>
      <c r="BL903" s="222"/>
      <c r="BM903" s="223">
        <v>113</v>
      </c>
    </row>
    <row r="904" spans="1:65">
      <c r="A904" s="29"/>
      <c r="B904" s="19">
        <v>1</v>
      </c>
      <c r="C904" s="9">
        <v>6</v>
      </c>
      <c r="D904" s="224">
        <v>17.14</v>
      </c>
      <c r="E904" s="224">
        <v>17.96167469679898</v>
      </c>
      <c r="F904" s="224">
        <v>11.513</v>
      </c>
      <c r="G904" s="229">
        <v>27.3</v>
      </c>
      <c r="H904" s="224">
        <v>18.5</v>
      </c>
      <c r="I904" s="224">
        <v>16.600000000000001</v>
      </c>
      <c r="J904" s="224">
        <v>19.7</v>
      </c>
      <c r="K904" s="224">
        <v>15.9</v>
      </c>
      <c r="L904" s="224">
        <v>14.7</v>
      </c>
      <c r="M904" s="224">
        <v>15.2</v>
      </c>
      <c r="N904" s="224">
        <v>21.843618040799999</v>
      </c>
      <c r="O904" s="224">
        <v>21.9</v>
      </c>
      <c r="P904" s="224">
        <v>18</v>
      </c>
      <c r="Q904" s="229">
        <v>27</v>
      </c>
      <c r="R904" s="224">
        <v>14.5</v>
      </c>
      <c r="S904" s="224">
        <v>17.399999999999999</v>
      </c>
      <c r="T904" s="224">
        <v>24.9</v>
      </c>
      <c r="U904" s="229">
        <v>14</v>
      </c>
      <c r="V904" s="224">
        <v>18.972999999999999</v>
      </c>
      <c r="W904" s="221"/>
      <c r="X904" s="222"/>
      <c r="Y904" s="222"/>
      <c r="Z904" s="222"/>
      <c r="AA904" s="222"/>
      <c r="AB904" s="222"/>
      <c r="AC904" s="222"/>
      <c r="AD904" s="222"/>
      <c r="AE904" s="222"/>
      <c r="AF904" s="222"/>
      <c r="AG904" s="222"/>
      <c r="AH904" s="222"/>
      <c r="AI904" s="222"/>
      <c r="AJ904" s="222"/>
      <c r="AK904" s="222"/>
      <c r="AL904" s="222"/>
      <c r="AM904" s="222"/>
      <c r="AN904" s="222"/>
      <c r="AO904" s="222"/>
      <c r="AP904" s="222"/>
      <c r="AQ904" s="222"/>
      <c r="AR904" s="222"/>
      <c r="AS904" s="222"/>
      <c r="AT904" s="222"/>
      <c r="AU904" s="222"/>
      <c r="AV904" s="222"/>
      <c r="AW904" s="222"/>
      <c r="AX904" s="222"/>
      <c r="AY904" s="222"/>
      <c r="AZ904" s="222"/>
      <c r="BA904" s="222"/>
      <c r="BB904" s="222"/>
      <c r="BC904" s="222"/>
      <c r="BD904" s="222"/>
      <c r="BE904" s="222"/>
      <c r="BF904" s="222"/>
      <c r="BG904" s="222"/>
      <c r="BH904" s="222"/>
      <c r="BI904" s="222"/>
      <c r="BJ904" s="222"/>
      <c r="BK904" s="222"/>
      <c r="BL904" s="222"/>
      <c r="BM904" s="225"/>
    </row>
    <row r="905" spans="1:65">
      <c r="A905" s="29"/>
      <c r="B905" s="20" t="s">
        <v>260</v>
      </c>
      <c r="C905" s="12"/>
      <c r="D905" s="226">
        <v>17.3</v>
      </c>
      <c r="E905" s="226">
        <v>17.398424629873951</v>
      </c>
      <c r="F905" s="226">
        <v>11.365499999999999</v>
      </c>
      <c r="G905" s="226">
        <v>28.983333333333338</v>
      </c>
      <c r="H905" s="226">
        <v>18.75</v>
      </c>
      <c r="I905" s="226">
        <v>17.150000000000002</v>
      </c>
      <c r="J905" s="226">
        <v>19.616666666666671</v>
      </c>
      <c r="K905" s="226">
        <v>15.799999999999999</v>
      </c>
      <c r="L905" s="226">
        <v>14.483333333333334</v>
      </c>
      <c r="M905" s="226">
        <v>15.516666666666667</v>
      </c>
      <c r="N905" s="226">
        <v>21.17050357922307</v>
      </c>
      <c r="O905" s="226">
        <v>21.833333333333332</v>
      </c>
      <c r="P905" s="226">
        <v>16.916666666666668</v>
      </c>
      <c r="Q905" s="226">
        <v>28</v>
      </c>
      <c r="R905" s="226">
        <v>13.316666666666668</v>
      </c>
      <c r="S905" s="226">
        <v>15.15</v>
      </c>
      <c r="T905" s="226">
        <v>23.933333333333334</v>
      </c>
      <c r="U905" s="226">
        <v>14.833333333333334</v>
      </c>
      <c r="V905" s="226">
        <v>18.037666666666667</v>
      </c>
      <c r="W905" s="221"/>
      <c r="X905" s="222"/>
      <c r="Y905" s="222"/>
      <c r="Z905" s="222"/>
      <c r="AA905" s="222"/>
      <c r="AB905" s="222"/>
      <c r="AC905" s="222"/>
      <c r="AD905" s="222"/>
      <c r="AE905" s="222"/>
      <c r="AF905" s="222"/>
      <c r="AG905" s="222"/>
      <c r="AH905" s="222"/>
      <c r="AI905" s="222"/>
      <c r="AJ905" s="222"/>
      <c r="AK905" s="222"/>
      <c r="AL905" s="222"/>
      <c r="AM905" s="222"/>
      <c r="AN905" s="222"/>
      <c r="AO905" s="222"/>
      <c r="AP905" s="222"/>
      <c r="AQ905" s="222"/>
      <c r="AR905" s="222"/>
      <c r="AS905" s="222"/>
      <c r="AT905" s="222"/>
      <c r="AU905" s="222"/>
      <c r="AV905" s="222"/>
      <c r="AW905" s="222"/>
      <c r="AX905" s="222"/>
      <c r="AY905" s="222"/>
      <c r="AZ905" s="222"/>
      <c r="BA905" s="222"/>
      <c r="BB905" s="222"/>
      <c r="BC905" s="222"/>
      <c r="BD905" s="222"/>
      <c r="BE905" s="222"/>
      <c r="BF905" s="222"/>
      <c r="BG905" s="222"/>
      <c r="BH905" s="222"/>
      <c r="BI905" s="222"/>
      <c r="BJ905" s="222"/>
      <c r="BK905" s="222"/>
      <c r="BL905" s="222"/>
      <c r="BM905" s="225"/>
    </row>
    <row r="906" spans="1:65">
      <c r="A906" s="29"/>
      <c r="B906" s="3" t="s">
        <v>261</v>
      </c>
      <c r="C906" s="28"/>
      <c r="D906" s="224">
        <v>17.314999999999998</v>
      </c>
      <c r="E906" s="224">
        <v>17.299527212824465</v>
      </c>
      <c r="F906" s="224">
        <v>11.388999999999999</v>
      </c>
      <c r="G906" s="224">
        <v>29.200000000000003</v>
      </c>
      <c r="H906" s="224">
        <v>18.649999999999999</v>
      </c>
      <c r="I906" s="224">
        <v>16.75</v>
      </c>
      <c r="J906" s="224">
        <v>19.600000000000001</v>
      </c>
      <c r="K906" s="224">
        <v>15.850000000000001</v>
      </c>
      <c r="L906" s="224">
        <v>14.55</v>
      </c>
      <c r="M906" s="224">
        <v>15.2</v>
      </c>
      <c r="N906" s="224">
        <v>21.204642712799998</v>
      </c>
      <c r="O906" s="224">
        <v>21.9</v>
      </c>
      <c r="P906" s="224">
        <v>17.25</v>
      </c>
      <c r="Q906" s="224">
        <v>28</v>
      </c>
      <c r="R906" s="224">
        <v>13.25</v>
      </c>
      <c r="S906" s="224">
        <v>14.75</v>
      </c>
      <c r="T906" s="224">
        <v>24.35</v>
      </c>
      <c r="U906" s="224">
        <v>15</v>
      </c>
      <c r="V906" s="224">
        <v>18.201999999999998</v>
      </c>
      <c r="W906" s="221"/>
      <c r="X906" s="222"/>
      <c r="Y906" s="222"/>
      <c r="Z906" s="222"/>
      <c r="AA906" s="222"/>
      <c r="AB906" s="222"/>
      <c r="AC906" s="222"/>
      <c r="AD906" s="222"/>
      <c r="AE906" s="222"/>
      <c r="AF906" s="222"/>
      <c r="AG906" s="222"/>
      <c r="AH906" s="222"/>
      <c r="AI906" s="222"/>
      <c r="AJ906" s="222"/>
      <c r="AK906" s="222"/>
      <c r="AL906" s="222"/>
      <c r="AM906" s="222"/>
      <c r="AN906" s="222"/>
      <c r="AO906" s="222"/>
      <c r="AP906" s="222"/>
      <c r="AQ906" s="222"/>
      <c r="AR906" s="222"/>
      <c r="AS906" s="222"/>
      <c r="AT906" s="222"/>
      <c r="AU906" s="222"/>
      <c r="AV906" s="222"/>
      <c r="AW906" s="222"/>
      <c r="AX906" s="222"/>
      <c r="AY906" s="222"/>
      <c r="AZ906" s="222"/>
      <c r="BA906" s="222"/>
      <c r="BB906" s="222"/>
      <c r="BC906" s="222"/>
      <c r="BD906" s="222"/>
      <c r="BE906" s="222"/>
      <c r="BF906" s="222"/>
      <c r="BG906" s="222"/>
      <c r="BH906" s="222"/>
      <c r="BI906" s="222"/>
      <c r="BJ906" s="222"/>
      <c r="BK906" s="222"/>
      <c r="BL906" s="222"/>
      <c r="BM906" s="225"/>
    </row>
    <row r="907" spans="1:65">
      <c r="A907" s="29"/>
      <c r="B907" s="3" t="s">
        <v>262</v>
      </c>
      <c r="C907" s="28"/>
      <c r="D907" s="224">
        <v>0.10564090116995382</v>
      </c>
      <c r="E907" s="224">
        <v>0.39704117549543627</v>
      </c>
      <c r="F907" s="224">
        <v>0.24035036925288866</v>
      </c>
      <c r="G907" s="224">
        <v>1.2480651692386369</v>
      </c>
      <c r="H907" s="224">
        <v>0.7395944834840239</v>
      </c>
      <c r="I907" s="224">
        <v>0.80436310208760853</v>
      </c>
      <c r="J907" s="224">
        <v>0.34880749227427266</v>
      </c>
      <c r="K907" s="224">
        <v>0.17888543819998334</v>
      </c>
      <c r="L907" s="224">
        <v>0.33714487489307449</v>
      </c>
      <c r="M907" s="224">
        <v>0.6242328625334197</v>
      </c>
      <c r="N907" s="224">
        <v>0.50313496062335406</v>
      </c>
      <c r="O907" s="224">
        <v>0.1751190071541823</v>
      </c>
      <c r="P907" s="224">
        <v>1.1338724208069741</v>
      </c>
      <c r="Q907" s="224">
        <v>0.63245553203367588</v>
      </c>
      <c r="R907" s="224">
        <v>0.70261416628663742</v>
      </c>
      <c r="S907" s="224">
        <v>1.5029970059850415</v>
      </c>
      <c r="T907" s="224">
        <v>1.1809600614189568</v>
      </c>
      <c r="U907" s="224">
        <v>0.752772652709081</v>
      </c>
      <c r="V907" s="224">
        <v>1.8851456884460316</v>
      </c>
      <c r="W907" s="221"/>
      <c r="X907" s="222"/>
      <c r="Y907" s="222"/>
      <c r="Z907" s="222"/>
      <c r="AA907" s="222"/>
      <c r="AB907" s="222"/>
      <c r="AC907" s="222"/>
      <c r="AD907" s="222"/>
      <c r="AE907" s="222"/>
      <c r="AF907" s="222"/>
      <c r="AG907" s="222"/>
      <c r="AH907" s="222"/>
      <c r="AI907" s="222"/>
      <c r="AJ907" s="222"/>
      <c r="AK907" s="222"/>
      <c r="AL907" s="222"/>
      <c r="AM907" s="222"/>
      <c r="AN907" s="222"/>
      <c r="AO907" s="222"/>
      <c r="AP907" s="222"/>
      <c r="AQ907" s="222"/>
      <c r="AR907" s="222"/>
      <c r="AS907" s="222"/>
      <c r="AT907" s="222"/>
      <c r="AU907" s="222"/>
      <c r="AV907" s="222"/>
      <c r="AW907" s="222"/>
      <c r="AX907" s="222"/>
      <c r="AY907" s="222"/>
      <c r="AZ907" s="222"/>
      <c r="BA907" s="222"/>
      <c r="BB907" s="222"/>
      <c r="BC907" s="222"/>
      <c r="BD907" s="222"/>
      <c r="BE907" s="222"/>
      <c r="BF907" s="222"/>
      <c r="BG907" s="222"/>
      <c r="BH907" s="222"/>
      <c r="BI907" s="222"/>
      <c r="BJ907" s="222"/>
      <c r="BK907" s="222"/>
      <c r="BL907" s="222"/>
      <c r="BM907" s="225"/>
    </row>
    <row r="908" spans="1:65">
      <c r="A908" s="29"/>
      <c r="B908" s="3" t="s">
        <v>86</v>
      </c>
      <c r="C908" s="28"/>
      <c r="D908" s="13">
        <v>6.1064104722516662E-3</v>
      </c>
      <c r="E908" s="13">
        <v>2.2820524498160428E-2</v>
      </c>
      <c r="F908" s="13">
        <v>2.1147364326504658E-2</v>
      </c>
      <c r="G908" s="13">
        <v>4.3061477949579187E-2</v>
      </c>
      <c r="H908" s="13">
        <v>3.9445039119147943E-2</v>
      </c>
      <c r="I908" s="13">
        <v>4.6901638605691451E-2</v>
      </c>
      <c r="J908" s="13">
        <v>1.7781180574729275E-2</v>
      </c>
      <c r="K908" s="13">
        <v>1.1321863177214137E-2</v>
      </c>
      <c r="L908" s="13">
        <v>2.3278127150269813E-2</v>
      </c>
      <c r="M908" s="13">
        <v>4.0229830023636066E-2</v>
      </c>
      <c r="N908" s="13">
        <v>2.3765847550132696E-2</v>
      </c>
      <c r="O908" s="13">
        <v>8.0207178849243804E-3</v>
      </c>
      <c r="P908" s="13">
        <v>6.7026941131446749E-2</v>
      </c>
      <c r="Q908" s="13">
        <v>2.2587697572631283E-2</v>
      </c>
      <c r="R908" s="13">
        <v>5.2762014990235598E-2</v>
      </c>
      <c r="S908" s="13">
        <v>9.9207723167329467E-2</v>
      </c>
      <c r="T908" s="13">
        <v>4.9343735156780928E-2</v>
      </c>
      <c r="U908" s="13">
        <v>5.0748718160162763E-2</v>
      </c>
      <c r="V908" s="13">
        <v>0.10451161579173388</v>
      </c>
      <c r="W908" s="149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5"/>
    </row>
    <row r="909" spans="1:65">
      <c r="A909" s="29"/>
      <c r="B909" s="3" t="s">
        <v>263</v>
      </c>
      <c r="C909" s="28"/>
      <c r="D909" s="13">
        <v>-1.6306274474362503E-3</v>
      </c>
      <c r="E909" s="13">
        <v>4.0493804121575216E-3</v>
      </c>
      <c r="F909" s="13">
        <v>-0.34410594776033754</v>
      </c>
      <c r="G909" s="13">
        <v>0.6726053360972144</v>
      </c>
      <c r="H909" s="13">
        <v>8.2047730367662997E-2</v>
      </c>
      <c r="I909" s="13">
        <v>-1.0287009290377513E-2</v>
      </c>
      <c r="J909" s="13">
        <v>0.13206238101576839</v>
      </c>
      <c r="K909" s="13">
        <v>-8.8194445876849437E-2</v>
      </c>
      <c r="L909" s="13">
        <v>-0.16417824205377851</v>
      </c>
      <c r="M909" s="13">
        <v>-0.10454538935796065</v>
      </c>
      <c r="N909" s="13">
        <v>0.22173308526073643</v>
      </c>
      <c r="O909" s="13">
        <v>0.25998446825034516</v>
      </c>
      <c r="P909" s="13">
        <v>-2.375249215717512E-2</v>
      </c>
      <c r="Q909" s="13">
        <v>0.61585794401570992</v>
      </c>
      <c r="R909" s="13">
        <v>-0.23150565638776643</v>
      </c>
      <c r="S909" s="13">
        <v>-0.12570543386292832</v>
      </c>
      <c r="T909" s="13">
        <v>0.38117381405152351</v>
      </c>
      <c r="U909" s="13">
        <v>-0.14398001775358216</v>
      </c>
      <c r="V909" s="13">
        <v>4.0939534815739531E-2</v>
      </c>
      <c r="W909" s="149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5"/>
    </row>
    <row r="910" spans="1:65">
      <c r="A910" s="29"/>
      <c r="B910" s="45" t="s">
        <v>264</v>
      </c>
      <c r="C910" s="46"/>
      <c r="D910" s="44">
        <v>0</v>
      </c>
      <c r="E910" s="44">
        <v>0.03</v>
      </c>
      <c r="F910" s="44">
        <v>1.86</v>
      </c>
      <c r="G910" s="44">
        <v>3.66</v>
      </c>
      <c r="H910" s="44">
        <v>0.45</v>
      </c>
      <c r="I910" s="44">
        <v>0.05</v>
      </c>
      <c r="J910" s="44">
        <v>0.73</v>
      </c>
      <c r="K910" s="44">
        <v>0.47</v>
      </c>
      <c r="L910" s="44">
        <v>0.88</v>
      </c>
      <c r="M910" s="44">
        <v>0.56000000000000005</v>
      </c>
      <c r="N910" s="44">
        <v>1.21</v>
      </c>
      <c r="O910" s="44">
        <v>1.42</v>
      </c>
      <c r="P910" s="44">
        <v>0.12</v>
      </c>
      <c r="Q910" s="44" t="s">
        <v>265</v>
      </c>
      <c r="R910" s="44">
        <v>1.25</v>
      </c>
      <c r="S910" s="44">
        <v>0.67</v>
      </c>
      <c r="T910" s="44">
        <v>2.08</v>
      </c>
      <c r="U910" s="44" t="s">
        <v>265</v>
      </c>
      <c r="V910" s="44">
        <v>0.23</v>
      </c>
      <c r="W910" s="149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5"/>
    </row>
    <row r="911" spans="1:65">
      <c r="B911" s="30" t="s">
        <v>330</v>
      </c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BM911" s="55"/>
    </row>
    <row r="912" spans="1:65">
      <c r="BM912" s="55"/>
    </row>
    <row r="913" spans="1:65" ht="15">
      <c r="B913" s="8" t="s">
        <v>596</v>
      </c>
      <c r="BM913" s="27" t="s">
        <v>66</v>
      </c>
    </row>
    <row r="914" spans="1:65" ht="15">
      <c r="A914" s="24" t="s">
        <v>21</v>
      </c>
      <c r="B914" s="18" t="s">
        <v>110</v>
      </c>
      <c r="C914" s="15" t="s">
        <v>111</v>
      </c>
      <c r="D914" s="16" t="s">
        <v>229</v>
      </c>
      <c r="E914" s="17" t="s">
        <v>229</v>
      </c>
      <c r="F914" s="17" t="s">
        <v>229</v>
      </c>
      <c r="G914" s="17" t="s">
        <v>229</v>
      </c>
      <c r="H914" s="17" t="s">
        <v>229</v>
      </c>
      <c r="I914" s="17" t="s">
        <v>229</v>
      </c>
      <c r="J914" s="17" t="s">
        <v>229</v>
      </c>
      <c r="K914" s="17" t="s">
        <v>229</v>
      </c>
      <c r="L914" s="17" t="s">
        <v>229</v>
      </c>
      <c r="M914" s="17" t="s">
        <v>229</v>
      </c>
      <c r="N914" s="17" t="s">
        <v>229</v>
      </c>
      <c r="O914" s="149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7">
        <v>1</v>
      </c>
    </row>
    <row r="915" spans="1:65">
      <c r="A915" s="29"/>
      <c r="B915" s="19" t="s">
        <v>230</v>
      </c>
      <c r="C915" s="9" t="s">
        <v>230</v>
      </c>
      <c r="D915" s="147" t="s">
        <v>234</v>
      </c>
      <c r="E915" s="148" t="s">
        <v>238</v>
      </c>
      <c r="F915" s="148" t="s">
        <v>239</v>
      </c>
      <c r="G915" s="148" t="s">
        <v>240</v>
      </c>
      <c r="H915" s="148" t="s">
        <v>241</v>
      </c>
      <c r="I915" s="148" t="s">
        <v>242</v>
      </c>
      <c r="J915" s="148" t="s">
        <v>243</v>
      </c>
      <c r="K915" s="148" t="s">
        <v>244</v>
      </c>
      <c r="L915" s="148" t="s">
        <v>245</v>
      </c>
      <c r="M915" s="148" t="s">
        <v>247</v>
      </c>
      <c r="N915" s="148" t="s">
        <v>284</v>
      </c>
      <c r="O915" s="149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7" t="s">
        <v>3</v>
      </c>
    </row>
    <row r="916" spans="1:65">
      <c r="A916" s="29"/>
      <c r="B916" s="19"/>
      <c r="C916" s="9"/>
      <c r="D916" s="10" t="s">
        <v>287</v>
      </c>
      <c r="E916" s="11" t="s">
        <v>317</v>
      </c>
      <c r="F916" s="11" t="s">
        <v>287</v>
      </c>
      <c r="G916" s="11" t="s">
        <v>287</v>
      </c>
      <c r="H916" s="11" t="s">
        <v>287</v>
      </c>
      <c r="I916" s="11" t="s">
        <v>287</v>
      </c>
      <c r="J916" s="11" t="s">
        <v>287</v>
      </c>
      <c r="K916" s="11" t="s">
        <v>287</v>
      </c>
      <c r="L916" s="11" t="s">
        <v>317</v>
      </c>
      <c r="M916" s="11" t="s">
        <v>317</v>
      </c>
      <c r="N916" s="11" t="s">
        <v>317</v>
      </c>
      <c r="O916" s="149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7">
        <v>3</v>
      </c>
    </row>
    <row r="917" spans="1:65">
      <c r="A917" s="29"/>
      <c r="B917" s="19"/>
      <c r="C917" s="9"/>
      <c r="D917" s="25" t="s">
        <v>319</v>
      </c>
      <c r="E917" s="25" t="s">
        <v>320</v>
      </c>
      <c r="F917" s="25" t="s">
        <v>320</v>
      </c>
      <c r="G917" s="25" t="s">
        <v>320</v>
      </c>
      <c r="H917" s="25" t="s">
        <v>320</v>
      </c>
      <c r="I917" s="25" t="s">
        <v>320</v>
      </c>
      <c r="J917" s="25" t="s">
        <v>320</v>
      </c>
      <c r="K917" s="25" t="s">
        <v>320</v>
      </c>
      <c r="L917" s="25" t="s">
        <v>318</v>
      </c>
      <c r="M917" s="25" t="s">
        <v>318</v>
      </c>
      <c r="N917" s="25" t="s">
        <v>321</v>
      </c>
      <c r="O917" s="149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7">
        <v>3</v>
      </c>
    </row>
    <row r="918" spans="1:65">
      <c r="A918" s="29"/>
      <c r="B918" s="18">
        <v>1</v>
      </c>
      <c r="C918" s="14">
        <v>1</v>
      </c>
      <c r="D918" s="200" t="s">
        <v>105</v>
      </c>
      <c r="E918" s="200" t="s">
        <v>306</v>
      </c>
      <c r="F918" s="209">
        <v>0.14000000000000001</v>
      </c>
      <c r="G918" s="200" t="s">
        <v>105</v>
      </c>
      <c r="H918" s="200" t="s">
        <v>105</v>
      </c>
      <c r="I918" s="200" t="s">
        <v>105</v>
      </c>
      <c r="J918" s="200" t="s">
        <v>105</v>
      </c>
      <c r="K918" s="200" t="s">
        <v>105</v>
      </c>
      <c r="L918" s="200" t="s">
        <v>306</v>
      </c>
      <c r="M918" s="200" t="s">
        <v>306</v>
      </c>
      <c r="N918" s="200" t="s">
        <v>105</v>
      </c>
      <c r="O918" s="202"/>
      <c r="P918" s="203"/>
      <c r="Q918" s="203"/>
      <c r="R918" s="203"/>
      <c r="S918" s="203"/>
      <c r="T918" s="203"/>
      <c r="U918" s="203"/>
      <c r="V918" s="203"/>
      <c r="W918" s="203"/>
      <c r="X918" s="203"/>
      <c r="Y918" s="203"/>
      <c r="Z918" s="203"/>
      <c r="AA918" s="203"/>
      <c r="AB918" s="203"/>
      <c r="AC918" s="203"/>
      <c r="AD918" s="203"/>
      <c r="AE918" s="203"/>
      <c r="AF918" s="203"/>
      <c r="AG918" s="203"/>
      <c r="AH918" s="203"/>
      <c r="AI918" s="203"/>
      <c r="AJ918" s="203"/>
      <c r="AK918" s="203"/>
      <c r="AL918" s="203"/>
      <c r="AM918" s="203"/>
      <c r="AN918" s="203"/>
      <c r="AO918" s="203"/>
      <c r="AP918" s="203"/>
      <c r="AQ918" s="203"/>
      <c r="AR918" s="203"/>
      <c r="AS918" s="203"/>
      <c r="AT918" s="203"/>
      <c r="AU918" s="203"/>
      <c r="AV918" s="203"/>
      <c r="AW918" s="203"/>
      <c r="AX918" s="203"/>
      <c r="AY918" s="203"/>
      <c r="AZ918" s="203"/>
      <c r="BA918" s="203"/>
      <c r="BB918" s="203"/>
      <c r="BC918" s="203"/>
      <c r="BD918" s="203"/>
      <c r="BE918" s="203"/>
      <c r="BF918" s="203"/>
      <c r="BG918" s="203"/>
      <c r="BH918" s="203"/>
      <c r="BI918" s="203"/>
      <c r="BJ918" s="203"/>
      <c r="BK918" s="203"/>
      <c r="BL918" s="203"/>
      <c r="BM918" s="204">
        <v>1</v>
      </c>
    </row>
    <row r="919" spans="1:65">
      <c r="A919" s="29"/>
      <c r="B919" s="19">
        <v>1</v>
      </c>
      <c r="C919" s="9">
        <v>2</v>
      </c>
      <c r="D919" s="23" t="s">
        <v>105</v>
      </c>
      <c r="E919" s="23" t="s">
        <v>306</v>
      </c>
      <c r="F919" s="207">
        <v>0.14000000000000001</v>
      </c>
      <c r="G919" s="23" t="s">
        <v>105</v>
      </c>
      <c r="H919" s="23" t="s">
        <v>105</v>
      </c>
      <c r="I919" s="23" t="s">
        <v>105</v>
      </c>
      <c r="J919" s="23" t="s">
        <v>105</v>
      </c>
      <c r="K919" s="23" t="s">
        <v>105</v>
      </c>
      <c r="L919" s="23" t="s">
        <v>306</v>
      </c>
      <c r="M919" s="23" t="s">
        <v>306</v>
      </c>
      <c r="N919" s="23" t="s">
        <v>105</v>
      </c>
      <c r="O919" s="202"/>
      <c r="P919" s="203"/>
      <c r="Q919" s="203"/>
      <c r="R919" s="203"/>
      <c r="S919" s="203"/>
      <c r="T919" s="203"/>
      <c r="U919" s="203"/>
      <c r="V919" s="203"/>
      <c r="W919" s="203"/>
      <c r="X919" s="203"/>
      <c r="Y919" s="203"/>
      <c r="Z919" s="203"/>
      <c r="AA919" s="203"/>
      <c r="AB919" s="203"/>
      <c r="AC919" s="203"/>
      <c r="AD919" s="203"/>
      <c r="AE919" s="203"/>
      <c r="AF919" s="203"/>
      <c r="AG919" s="203"/>
      <c r="AH919" s="203"/>
      <c r="AI919" s="203"/>
      <c r="AJ919" s="203"/>
      <c r="AK919" s="203"/>
      <c r="AL919" s="203"/>
      <c r="AM919" s="203"/>
      <c r="AN919" s="203"/>
      <c r="AO919" s="203"/>
      <c r="AP919" s="203"/>
      <c r="AQ919" s="203"/>
      <c r="AR919" s="203"/>
      <c r="AS919" s="203"/>
      <c r="AT919" s="203"/>
      <c r="AU919" s="203"/>
      <c r="AV919" s="203"/>
      <c r="AW919" s="203"/>
      <c r="AX919" s="203"/>
      <c r="AY919" s="203"/>
      <c r="AZ919" s="203"/>
      <c r="BA919" s="203"/>
      <c r="BB919" s="203"/>
      <c r="BC919" s="203"/>
      <c r="BD919" s="203"/>
      <c r="BE919" s="203"/>
      <c r="BF919" s="203"/>
      <c r="BG919" s="203"/>
      <c r="BH919" s="203"/>
      <c r="BI919" s="203"/>
      <c r="BJ919" s="203"/>
      <c r="BK919" s="203"/>
      <c r="BL919" s="203"/>
      <c r="BM919" s="204">
        <v>25</v>
      </c>
    </row>
    <row r="920" spans="1:65">
      <c r="A920" s="29"/>
      <c r="B920" s="19">
        <v>1</v>
      </c>
      <c r="C920" s="9">
        <v>3</v>
      </c>
      <c r="D920" s="23" t="s">
        <v>105</v>
      </c>
      <c r="E920" s="23" t="s">
        <v>306</v>
      </c>
      <c r="F920" s="207">
        <v>0.14000000000000001</v>
      </c>
      <c r="G920" s="23" t="s">
        <v>105</v>
      </c>
      <c r="H920" s="23" t="s">
        <v>105</v>
      </c>
      <c r="I920" s="23" t="s">
        <v>105</v>
      </c>
      <c r="J920" s="23" t="s">
        <v>105</v>
      </c>
      <c r="K920" s="23" t="s">
        <v>105</v>
      </c>
      <c r="L920" s="23" t="s">
        <v>306</v>
      </c>
      <c r="M920" s="23" t="s">
        <v>306</v>
      </c>
      <c r="N920" s="23" t="s">
        <v>105</v>
      </c>
      <c r="O920" s="202"/>
      <c r="P920" s="203"/>
      <c r="Q920" s="203"/>
      <c r="R920" s="203"/>
      <c r="S920" s="203"/>
      <c r="T920" s="203"/>
      <c r="U920" s="203"/>
      <c r="V920" s="203"/>
      <c r="W920" s="203"/>
      <c r="X920" s="203"/>
      <c r="Y920" s="203"/>
      <c r="Z920" s="203"/>
      <c r="AA920" s="203"/>
      <c r="AB920" s="203"/>
      <c r="AC920" s="203"/>
      <c r="AD920" s="203"/>
      <c r="AE920" s="203"/>
      <c r="AF920" s="203"/>
      <c r="AG920" s="203"/>
      <c r="AH920" s="203"/>
      <c r="AI920" s="203"/>
      <c r="AJ920" s="203"/>
      <c r="AK920" s="203"/>
      <c r="AL920" s="203"/>
      <c r="AM920" s="203"/>
      <c r="AN920" s="203"/>
      <c r="AO920" s="203"/>
      <c r="AP920" s="203"/>
      <c r="AQ920" s="203"/>
      <c r="AR920" s="203"/>
      <c r="AS920" s="203"/>
      <c r="AT920" s="203"/>
      <c r="AU920" s="203"/>
      <c r="AV920" s="203"/>
      <c r="AW920" s="203"/>
      <c r="AX920" s="203"/>
      <c r="AY920" s="203"/>
      <c r="AZ920" s="203"/>
      <c r="BA920" s="203"/>
      <c r="BB920" s="203"/>
      <c r="BC920" s="203"/>
      <c r="BD920" s="203"/>
      <c r="BE920" s="203"/>
      <c r="BF920" s="203"/>
      <c r="BG920" s="203"/>
      <c r="BH920" s="203"/>
      <c r="BI920" s="203"/>
      <c r="BJ920" s="203"/>
      <c r="BK920" s="203"/>
      <c r="BL920" s="203"/>
      <c r="BM920" s="204">
        <v>16</v>
      </c>
    </row>
    <row r="921" spans="1:65">
      <c r="A921" s="29"/>
      <c r="B921" s="19">
        <v>1</v>
      </c>
      <c r="C921" s="9">
        <v>4</v>
      </c>
      <c r="D921" s="23" t="s">
        <v>105</v>
      </c>
      <c r="E921" s="23" t="s">
        <v>306</v>
      </c>
      <c r="F921" s="207">
        <v>0.14000000000000001</v>
      </c>
      <c r="G921" s="23" t="s">
        <v>105</v>
      </c>
      <c r="H921" s="23" t="s">
        <v>105</v>
      </c>
      <c r="I921" s="23" t="s">
        <v>105</v>
      </c>
      <c r="J921" s="23" t="s">
        <v>105</v>
      </c>
      <c r="K921" s="23" t="s">
        <v>105</v>
      </c>
      <c r="L921" s="23" t="s">
        <v>306</v>
      </c>
      <c r="M921" s="23" t="s">
        <v>306</v>
      </c>
      <c r="N921" s="23" t="s">
        <v>105</v>
      </c>
      <c r="O921" s="202"/>
      <c r="P921" s="203"/>
      <c r="Q921" s="203"/>
      <c r="R921" s="203"/>
      <c r="S921" s="203"/>
      <c r="T921" s="203"/>
      <c r="U921" s="203"/>
      <c r="V921" s="203"/>
      <c r="W921" s="203"/>
      <c r="X921" s="203"/>
      <c r="Y921" s="203"/>
      <c r="Z921" s="203"/>
      <c r="AA921" s="203"/>
      <c r="AB921" s="203"/>
      <c r="AC921" s="203"/>
      <c r="AD921" s="203"/>
      <c r="AE921" s="203"/>
      <c r="AF921" s="203"/>
      <c r="AG921" s="203"/>
      <c r="AH921" s="203"/>
      <c r="AI921" s="203"/>
      <c r="AJ921" s="203"/>
      <c r="AK921" s="203"/>
      <c r="AL921" s="203"/>
      <c r="AM921" s="203"/>
      <c r="AN921" s="203"/>
      <c r="AO921" s="203"/>
      <c r="AP921" s="203"/>
      <c r="AQ921" s="203"/>
      <c r="AR921" s="203"/>
      <c r="AS921" s="203"/>
      <c r="AT921" s="203"/>
      <c r="AU921" s="203"/>
      <c r="AV921" s="203"/>
      <c r="AW921" s="203"/>
      <c r="AX921" s="203"/>
      <c r="AY921" s="203"/>
      <c r="AZ921" s="203"/>
      <c r="BA921" s="203"/>
      <c r="BB921" s="203"/>
      <c r="BC921" s="203"/>
      <c r="BD921" s="203"/>
      <c r="BE921" s="203"/>
      <c r="BF921" s="203"/>
      <c r="BG921" s="203"/>
      <c r="BH921" s="203"/>
      <c r="BI921" s="203"/>
      <c r="BJ921" s="203"/>
      <c r="BK921" s="203"/>
      <c r="BL921" s="203"/>
      <c r="BM921" s="204" t="s">
        <v>105</v>
      </c>
    </row>
    <row r="922" spans="1:65">
      <c r="A922" s="29"/>
      <c r="B922" s="19">
        <v>1</v>
      </c>
      <c r="C922" s="9">
        <v>5</v>
      </c>
      <c r="D922" s="23" t="s">
        <v>105</v>
      </c>
      <c r="E922" s="23" t="s">
        <v>306</v>
      </c>
      <c r="F922" s="207">
        <v>0.14000000000000001</v>
      </c>
      <c r="G922" s="23" t="s">
        <v>105</v>
      </c>
      <c r="H922" s="23" t="s">
        <v>105</v>
      </c>
      <c r="I922" s="23" t="s">
        <v>105</v>
      </c>
      <c r="J922" s="23" t="s">
        <v>105</v>
      </c>
      <c r="K922" s="23" t="s">
        <v>105</v>
      </c>
      <c r="L922" s="23" t="s">
        <v>306</v>
      </c>
      <c r="M922" s="23" t="s">
        <v>306</v>
      </c>
      <c r="N922" s="23" t="s">
        <v>105</v>
      </c>
      <c r="O922" s="202"/>
      <c r="P922" s="203"/>
      <c r="Q922" s="203"/>
      <c r="R922" s="203"/>
      <c r="S922" s="203"/>
      <c r="T922" s="203"/>
      <c r="U922" s="203"/>
      <c r="V922" s="203"/>
      <c r="W922" s="203"/>
      <c r="X922" s="203"/>
      <c r="Y922" s="203"/>
      <c r="Z922" s="203"/>
      <c r="AA922" s="203"/>
      <c r="AB922" s="203"/>
      <c r="AC922" s="203"/>
      <c r="AD922" s="203"/>
      <c r="AE922" s="203"/>
      <c r="AF922" s="203"/>
      <c r="AG922" s="203"/>
      <c r="AH922" s="203"/>
      <c r="AI922" s="203"/>
      <c r="AJ922" s="203"/>
      <c r="AK922" s="203"/>
      <c r="AL922" s="203"/>
      <c r="AM922" s="203"/>
      <c r="AN922" s="203"/>
      <c r="AO922" s="203"/>
      <c r="AP922" s="203"/>
      <c r="AQ922" s="203"/>
      <c r="AR922" s="203"/>
      <c r="AS922" s="203"/>
      <c r="AT922" s="203"/>
      <c r="AU922" s="203"/>
      <c r="AV922" s="203"/>
      <c r="AW922" s="203"/>
      <c r="AX922" s="203"/>
      <c r="AY922" s="203"/>
      <c r="AZ922" s="203"/>
      <c r="BA922" s="203"/>
      <c r="BB922" s="203"/>
      <c r="BC922" s="203"/>
      <c r="BD922" s="203"/>
      <c r="BE922" s="203"/>
      <c r="BF922" s="203"/>
      <c r="BG922" s="203"/>
      <c r="BH922" s="203"/>
      <c r="BI922" s="203"/>
      <c r="BJ922" s="203"/>
      <c r="BK922" s="203"/>
      <c r="BL922" s="203"/>
      <c r="BM922" s="204">
        <v>114</v>
      </c>
    </row>
    <row r="923" spans="1:65">
      <c r="A923" s="29"/>
      <c r="B923" s="19">
        <v>1</v>
      </c>
      <c r="C923" s="9">
        <v>6</v>
      </c>
      <c r="D923" s="23" t="s">
        <v>105</v>
      </c>
      <c r="E923" s="23" t="s">
        <v>306</v>
      </c>
      <c r="F923" s="207">
        <v>0.14000000000000001</v>
      </c>
      <c r="G923" s="23" t="s">
        <v>105</v>
      </c>
      <c r="H923" s="23" t="s">
        <v>105</v>
      </c>
      <c r="I923" s="23" t="s">
        <v>105</v>
      </c>
      <c r="J923" s="23" t="s">
        <v>105</v>
      </c>
      <c r="K923" s="23" t="s">
        <v>105</v>
      </c>
      <c r="L923" s="23" t="s">
        <v>306</v>
      </c>
      <c r="M923" s="23" t="s">
        <v>306</v>
      </c>
      <c r="N923" s="23" t="s">
        <v>105</v>
      </c>
      <c r="O923" s="202"/>
      <c r="P923" s="203"/>
      <c r="Q923" s="203"/>
      <c r="R923" s="203"/>
      <c r="S923" s="203"/>
      <c r="T923" s="203"/>
      <c r="U923" s="203"/>
      <c r="V923" s="203"/>
      <c r="W923" s="203"/>
      <c r="X923" s="203"/>
      <c r="Y923" s="203"/>
      <c r="Z923" s="203"/>
      <c r="AA923" s="203"/>
      <c r="AB923" s="203"/>
      <c r="AC923" s="203"/>
      <c r="AD923" s="203"/>
      <c r="AE923" s="203"/>
      <c r="AF923" s="203"/>
      <c r="AG923" s="203"/>
      <c r="AH923" s="203"/>
      <c r="AI923" s="203"/>
      <c r="AJ923" s="203"/>
      <c r="AK923" s="203"/>
      <c r="AL923" s="203"/>
      <c r="AM923" s="203"/>
      <c r="AN923" s="203"/>
      <c r="AO923" s="203"/>
      <c r="AP923" s="203"/>
      <c r="AQ923" s="203"/>
      <c r="AR923" s="203"/>
      <c r="AS923" s="203"/>
      <c r="AT923" s="203"/>
      <c r="AU923" s="203"/>
      <c r="AV923" s="203"/>
      <c r="AW923" s="203"/>
      <c r="AX923" s="203"/>
      <c r="AY923" s="203"/>
      <c r="AZ923" s="203"/>
      <c r="BA923" s="203"/>
      <c r="BB923" s="203"/>
      <c r="BC923" s="203"/>
      <c r="BD923" s="203"/>
      <c r="BE923" s="203"/>
      <c r="BF923" s="203"/>
      <c r="BG923" s="203"/>
      <c r="BH923" s="203"/>
      <c r="BI923" s="203"/>
      <c r="BJ923" s="203"/>
      <c r="BK923" s="203"/>
      <c r="BL923" s="203"/>
      <c r="BM923" s="56"/>
    </row>
    <row r="924" spans="1:65">
      <c r="A924" s="29"/>
      <c r="B924" s="20" t="s">
        <v>260</v>
      </c>
      <c r="C924" s="12"/>
      <c r="D924" s="208" t="s">
        <v>687</v>
      </c>
      <c r="E924" s="208" t="s">
        <v>687</v>
      </c>
      <c r="F924" s="208">
        <v>0.14000000000000001</v>
      </c>
      <c r="G924" s="208" t="s">
        <v>687</v>
      </c>
      <c r="H924" s="208" t="s">
        <v>687</v>
      </c>
      <c r="I924" s="208" t="s">
        <v>687</v>
      </c>
      <c r="J924" s="208" t="s">
        <v>687</v>
      </c>
      <c r="K924" s="208" t="s">
        <v>687</v>
      </c>
      <c r="L924" s="208" t="s">
        <v>687</v>
      </c>
      <c r="M924" s="208" t="s">
        <v>687</v>
      </c>
      <c r="N924" s="208" t="s">
        <v>687</v>
      </c>
      <c r="O924" s="202"/>
      <c r="P924" s="203"/>
      <c r="Q924" s="203"/>
      <c r="R924" s="203"/>
      <c r="S924" s="203"/>
      <c r="T924" s="203"/>
      <c r="U924" s="203"/>
      <c r="V924" s="203"/>
      <c r="W924" s="203"/>
      <c r="X924" s="203"/>
      <c r="Y924" s="203"/>
      <c r="Z924" s="203"/>
      <c r="AA924" s="203"/>
      <c r="AB924" s="203"/>
      <c r="AC924" s="203"/>
      <c r="AD924" s="203"/>
      <c r="AE924" s="203"/>
      <c r="AF924" s="203"/>
      <c r="AG924" s="203"/>
      <c r="AH924" s="203"/>
      <c r="AI924" s="203"/>
      <c r="AJ924" s="203"/>
      <c r="AK924" s="203"/>
      <c r="AL924" s="203"/>
      <c r="AM924" s="203"/>
      <c r="AN924" s="203"/>
      <c r="AO924" s="203"/>
      <c r="AP924" s="203"/>
      <c r="AQ924" s="203"/>
      <c r="AR924" s="203"/>
      <c r="AS924" s="203"/>
      <c r="AT924" s="203"/>
      <c r="AU924" s="203"/>
      <c r="AV924" s="203"/>
      <c r="AW924" s="203"/>
      <c r="AX924" s="203"/>
      <c r="AY924" s="203"/>
      <c r="AZ924" s="203"/>
      <c r="BA924" s="203"/>
      <c r="BB924" s="203"/>
      <c r="BC924" s="203"/>
      <c r="BD924" s="203"/>
      <c r="BE924" s="203"/>
      <c r="BF924" s="203"/>
      <c r="BG924" s="203"/>
      <c r="BH924" s="203"/>
      <c r="BI924" s="203"/>
      <c r="BJ924" s="203"/>
      <c r="BK924" s="203"/>
      <c r="BL924" s="203"/>
      <c r="BM924" s="56"/>
    </row>
    <row r="925" spans="1:65">
      <c r="A925" s="29"/>
      <c r="B925" s="3" t="s">
        <v>261</v>
      </c>
      <c r="C925" s="28"/>
      <c r="D925" s="23" t="s">
        <v>687</v>
      </c>
      <c r="E925" s="23" t="s">
        <v>687</v>
      </c>
      <c r="F925" s="23">
        <v>0.14000000000000001</v>
      </c>
      <c r="G925" s="23" t="s">
        <v>687</v>
      </c>
      <c r="H925" s="23" t="s">
        <v>687</v>
      </c>
      <c r="I925" s="23" t="s">
        <v>687</v>
      </c>
      <c r="J925" s="23" t="s">
        <v>687</v>
      </c>
      <c r="K925" s="23" t="s">
        <v>687</v>
      </c>
      <c r="L925" s="23" t="s">
        <v>687</v>
      </c>
      <c r="M925" s="23" t="s">
        <v>687</v>
      </c>
      <c r="N925" s="23" t="s">
        <v>687</v>
      </c>
      <c r="O925" s="202"/>
      <c r="P925" s="203"/>
      <c r="Q925" s="203"/>
      <c r="R925" s="203"/>
      <c r="S925" s="203"/>
      <c r="T925" s="203"/>
      <c r="U925" s="203"/>
      <c r="V925" s="203"/>
      <c r="W925" s="203"/>
      <c r="X925" s="203"/>
      <c r="Y925" s="203"/>
      <c r="Z925" s="203"/>
      <c r="AA925" s="203"/>
      <c r="AB925" s="203"/>
      <c r="AC925" s="203"/>
      <c r="AD925" s="203"/>
      <c r="AE925" s="203"/>
      <c r="AF925" s="203"/>
      <c r="AG925" s="203"/>
      <c r="AH925" s="203"/>
      <c r="AI925" s="203"/>
      <c r="AJ925" s="203"/>
      <c r="AK925" s="203"/>
      <c r="AL925" s="203"/>
      <c r="AM925" s="203"/>
      <c r="AN925" s="203"/>
      <c r="AO925" s="203"/>
      <c r="AP925" s="203"/>
      <c r="AQ925" s="203"/>
      <c r="AR925" s="203"/>
      <c r="AS925" s="203"/>
      <c r="AT925" s="203"/>
      <c r="AU925" s="203"/>
      <c r="AV925" s="203"/>
      <c r="AW925" s="203"/>
      <c r="AX925" s="203"/>
      <c r="AY925" s="203"/>
      <c r="AZ925" s="203"/>
      <c r="BA925" s="203"/>
      <c r="BB925" s="203"/>
      <c r="BC925" s="203"/>
      <c r="BD925" s="203"/>
      <c r="BE925" s="203"/>
      <c r="BF925" s="203"/>
      <c r="BG925" s="203"/>
      <c r="BH925" s="203"/>
      <c r="BI925" s="203"/>
      <c r="BJ925" s="203"/>
      <c r="BK925" s="203"/>
      <c r="BL925" s="203"/>
      <c r="BM925" s="56"/>
    </row>
    <row r="926" spans="1:65">
      <c r="A926" s="29"/>
      <c r="B926" s="3" t="s">
        <v>262</v>
      </c>
      <c r="C926" s="28"/>
      <c r="D926" s="23" t="s">
        <v>687</v>
      </c>
      <c r="E926" s="23" t="s">
        <v>687</v>
      </c>
      <c r="F926" s="23">
        <v>0</v>
      </c>
      <c r="G926" s="23" t="s">
        <v>687</v>
      </c>
      <c r="H926" s="23" t="s">
        <v>687</v>
      </c>
      <c r="I926" s="23" t="s">
        <v>687</v>
      </c>
      <c r="J926" s="23" t="s">
        <v>687</v>
      </c>
      <c r="K926" s="23" t="s">
        <v>687</v>
      </c>
      <c r="L926" s="23" t="s">
        <v>687</v>
      </c>
      <c r="M926" s="23" t="s">
        <v>687</v>
      </c>
      <c r="N926" s="23" t="s">
        <v>687</v>
      </c>
      <c r="O926" s="202"/>
      <c r="P926" s="203"/>
      <c r="Q926" s="203"/>
      <c r="R926" s="203"/>
      <c r="S926" s="203"/>
      <c r="T926" s="203"/>
      <c r="U926" s="203"/>
      <c r="V926" s="203"/>
      <c r="W926" s="203"/>
      <c r="X926" s="203"/>
      <c r="Y926" s="203"/>
      <c r="Z926" s="203"/>
      <c r="AA926" s="203"/>
      <c r="AB926" s="203"/>
      <c r="AC926" s="203"/>
      <c r="AD926" s="203"/>
      <c r="AE926" s="203"/>
      <c r="AF926" s="203"/>
      <c r="AG926" s="203"/>
      <c r="AH926" s="203"/>
      <c r="AI926" s="203"/>
      <c r="AJ926" s="203"/>
      <c r="AK926" s="203"/>
      <c r="AL926" s="203"/>
      <c r="AM926" s="203"/>
      <c r="AN926" s="203"/>
      <c r="AO926" s="203"/>
      <c r="AP926" s="203"/>
      <c r="AQ926" s="203"/>
      <c r="AR926" s="203"/>
      <c r="AS926" s="203"/>
      <c r="AT926" s="203"/>
      <c r="AU926" s="203"/>
      <c r="AV926" s="203"/>
      <c r="AW926" s="203"/>
      <c r="AX926" s="203"/>
      <c r="AY926" s="203"/>
      <c r="AZ926" s="203"/>
      <c r="BA926" s="203"/>
      <c r="BB926" s="203"/>
      <c r="BC926" s="203"/>
      <c r="BD926" s="203"/>
      <c r="BE926" s="203"/>
      <c r="BF926" s="203"/>
      <c r="BG926" s="203"/>
      <c r="BH926" s="203"/>
      <c r="BI926" s="203"/>
      <c r="BJ926" s="203"/>
      <c r="BK926" s="203"/>
      <c r="BL926" s="203"/>
      <c r="BM926" s="56"/>
    </row>
    <row r="927" spans="1:65">
      <c r="A927" s="29"/>
      <c r="B927" s="3" t="s">
        <v>86</v>
      </c>
      <c r="C927" s="28"/>
      <c r="D927" s="13" t="s">
        <v>687</v>
      </c>
      <c r="E927" s="13" t="s">
        <v>687</v>
      </c>
      <c r="F927" s="13">
        <v>0</v>
      </c>
      <c r="G927" s="13" t="s">
        <v>687</v>
      </c>
      <c r="H927" s="13" t="s">
        <v>687</v>
      </c>
      <c r="I927" s="13" t="s">
        <v>687</v>
      </c>
      <c r="J927" s="13" t="s">
        <v>687</v>
      </c>
      <c r="K927" s="13" t="s">
        <v>687</v>
      </c>
      <c r="L927" s="13" t="s">
        <v>687</v>
      </c>
      <c r="M927" s="13" t="s">
        <v>687</v>
      </c>
      <c r="N927" s="13" t="s">
        <v>687</v>
      </c>
      <c r="O927" s="149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5"/>
    </row>
    <row r="928" spans="1:65">
      <c r="A928" s="29"/>
      <c r="B928" s="3" t="s">
        <v>263</v>
      </c>
      <c r="C928" s="28"/>
      <c r="D928" s="13" t="s">
        <v>687</v>
      </c>
      <c r="E928" s="13" t="s">
        <v>687</v>
      </c>
      <c r="F928" s="13" t="s">
        <v>687</v>
      </c>
      <c r="G928" s="13" t="s">
        <v>687</v>
      </c>
      <c r="H928" s="13" t="s">
        <v>687</v>
      </c>
      <c r="I928" s="13" t="s">
        <v>687</v>
      </c>
      <c r="J928" s="13" t="s">
        <v>687</v>
      </c>
      <c r="K928" s="13" t="s">
        <v>687</v>
      </c>
      <c r="L928" s="13" t="s">
        <v>687</v>
      </c>
      <c r="M928" s="13" t="s">
        <v>687</v>
      </c>
      <c r="N928" s="13" t="s">
        <v>687</v>
      </c>
      <c r="O928" s="149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5"/>
    </row>
    <row r="929" spans="1:65">
      <c r="A929" s="29"/>
      <c r="B929" s="45" t="s">
        <v>264</v>
      </c>
      <c r="C929" s="46"/>
      <c r="D929" s="44" t="s">
        <v>265</v>
      </c>
      <c r="E929" s="44" t="s">
        <v>265</v>
      </c>
      <c r="F929" s="44" t="s">
        <v>265</v>
      </c>
      <c r="G929" s="44" t="s">
        <v>265</v>
      </c>
      <c r="H929" s="44" t="s">
        <v>265</v>
      </c>
      <c r="I929" s="44" t="s">
        <v>265</v>
      </c>
      <c r="J929" s="44" t="s">
        <v>265</v>
      </c>
      <c r="K929" s="44" t="s">
        <v>265</v>
      </c>
      <c r="L929" s="44" t="s">
        <v>265</v>
      </c>
      <c r="M929" s="44" t="s">
        <v>265</v>
      </c>
      <c r="N929" s="44" t="s">
        <v>265</v>
      </c>
      <c r="O929" s="149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5"/>
    </row>
    <row r="930" spans="1:65">
      <c r="B930" s="30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BM930" s="55"/>
    </row>
    <row r="931" spans="1:65" ht="15">
      <c r="B931" s="8" t="s">
        <v>597</v>
      </c>
      <c r="BM931" s="27" t="s">
        <v>66</v>
      </c>
    </row>
    <row r="932" spans="1:65" ht="15">
      <c r="A932" s="24" t="s">
        <v>24</v>
      </c>
      <c r="B932" s="18" t="s">
        <v>110</v>
      </c>
      <c r="C932" s="15" t="s">
        <v>111</v>
      </c>
      <c r="D932" s="16" t="s">
        <v>229</v>
      </c>
      <c r="E932" s="17" t="s">
        <v>229</v>
      </c>
      <c r="F932" s="17" t="s">
        <v>229</v>
      </c>
      <c r="G932" s="17" t="s">
        <v>229</v>
      </c>
      <c r="H932" s="17" t="s">
        <v>229</v>
      </c>
      <c r="I932" s="149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7">
        <v>1</v>
      </c>
    </row>
    <row r="933" spans="1:65">
      <c r="A933" s="29"/>
      <c r="B933" s="19" t="s">
        <v>230</v>
      </c>
      <c r="C933" s="9" t="s">
        <v>230</v>
      </c>
      <c r="D933" s="147" t="s">
        <v>233</v>
      </c>
      <c r="E933" s="148" t="s">
        <v>234</v>
      </c>
      <c r="F933" s="148" t="s">
        <v>236</v>
      </c>
      <c r="G933" s="148" t="s">
        <v>238</v>
      </c>
      <c r="H933" s="148" t="s">
        <v>254</v>
      </c>
      <c r="I933" s="149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7" t="s">
        <v>3</v>
      </c>
    </row>
    <row r="934" spans="1:65">
      <c r="A934" s="29"/>
      <c r="B934" s="19"/>
      <c r="C934" s="9"/>
      <c r="D934" s="10" t="s">
        <v>287</v>
      </c>
      <c r="E934" s="11" t="s">
        <v>287</v>
      </c>
      <c r="F934" s="11" t="s">
        <v>287</v>
      </c>
      <c r="G934" s="11" t="s">
        <v>317</v>
      </c>
      <c r="H934" s="11" t="s">
        <v>287</v>
      </c>
      <c r="I934" s="149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7">
        <v>2</v>
      </c>
    </row>
    <row r="935" spans="1:65">
      <c r="A935" s="29"/>
      <c r="B935" s="19"/>
      <c r="C935" s="9"/>
      <c r="D935" s="25" t="s">
        <v>318</v>
      </c>
      <c r="E935" s="25" t="s">
        <v>319</v>
      </c>
      <c r="F935" s="25" t="s">
        <v>320</v>
      </c>
      <c r="G935" s="25" t="s">
        <v>320</v>
      </c>
      <c r="H935" s="25" t="s">
        <v>259</v>
      </c>
      <c r="I935" s="149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7">
        <v>2</v>
      </c>
    </row>
    <row r="936" spans="1:65">
      <c r="A936" s="29"/>
      <c r="B936" s="18">
        <v>1</v>
      </c>
      <c r="C936" s="14">
        <v>1</v>
      </c>
      <c r="D936" s="21">
        <v>0.29399999999999998</v>
      </c>
      <c r="E936" s="21">
        <v>0.33864429325760409</v>
      </c>
      <c r="F936" s="21">
        <v>0.48519999999999991</v>
      </c>
      <c r="G936" s="21">
        <v>0.4</v>
      </c>
      <c r="H936" s="21">
        <v>0.33500000000000002</v>
      </c>
      <c r="I936" s="149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7">
        <v>1</v>
      </c>
    </row>
    <row r="937" spans="1:65">
      <c r="A937" s="29"/>
      <c r="B937" s="19">
        <v>1</v>
      </c>
      <c r="C937" s="9">
        <v>2</v>
      </c>
      <c r="D937" s="11">
        <v>0.29899999999999999</v>
      </c>
      <c r="E937" s="11">
        <v>0.35449609569424223</v>
      </c>
      <c r="F937" s="11">
        <v>0.47367999999999993</v>
      </c>
      <c r="G937" s="11">
        <v>0.4</v>
      </c>
      <c r="H937" s="11">
        <v>0.32500000000000001</v>
      </c>
      <c r="I937" s="149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7">
        <v>26</v>
      </c>
    </row>
    <row r="938" spans="1:65">
      <c r="A938" s="29"/>
      <c r="B938" s="19">
        <v>1</v>
      </c>
      <c r="C938" s="9">
        <v>3</v>
      </c>
      <c r="D938" s="11">
        <v>0.30499999999999999</v>
      </c>
      <c r="E938" s="11">
        <v>0.34610567756821542</v>
      </c>
      <c r="F938" s="11">
        <v>0.50151999999999997</v>
      </c>
      <c r="G938" s="11">
        <v>0.4</v>
      </c>
      <c r="H938" s="11">
        <v>0.33500000000000002</v>
      </c>
      <c r="I938" s="149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7">
        <v>16</v>
      </c>
    </row>
    <row r="939" spans="1:65">
      <c r="A939" s="29"/>
      <c r="B939" s="19">
        <v>1</v>
      </c>
      <c r="C939" s="9">
        <v>4</v>
      </c>
      <c r="D939" s="11">
        <v>0.29499999999999998</v>
      </c>
      <c r="E939" s="11">
        <v>0.35455685650372581</v>
      </c>
      <c r="F939" s="11">
        <v>0.53583999999999987</v>
      </c>
      <c r="G939" s="11">
        <v>0.4</v>
      </c>
      <c r="H939" s="11">
        <v>0.33999999999999997</v>
      </c>
      <c r="I939" s="149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7">
        <v>0.37031990294674438</v>
      </c>
    </row>
    <row r="940" spans="1:65">
      <c r="A940" s="29"/>
      <c r="B940" s="19">
        <v>1</v>
      </c>
      <c r="C940" s="9">
        <v>5</v>
      </c>
      <c r="D940" s="11">
        <v>0.29199999999999998</v>
      </c>
      <c r="E940" s="11">
        <v>0.33587808294736848</v>
      </c>
      <c r="F940" s="11">
        <v>0.49</v>
      </c>
      <c r="G940" s="11">
        <v>0.4</v>
      </c>
      <c r="H940" s="11">
        <v>0.33500000000000002</v>
      </c>
      <c r="I940" s="149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7">
        <v>115</v>
      </c>
    </row>
    <row r="941" spans="1:65">
      <c r="A941" s="29"/>
      <c r="B941" s="19">
        <v>1</v>
      </c>
      <c r="C941" s="9">
        <v>6</v>
      </c>
      <c r="D941" s="11">
        <v>0.28899999999999998</v>
      </c>
      <c r="E941" s="11">
        <v>0.3459960824311768</v>
      </c>
      <c r="F941" s="11">
        <v>0.47367999999999993</v>
      </c>
      <c r="G941" s="11">
        <v>0.3</v>
      </c>
      <c r="H941" s="11">
        <v>0.33</v>
      </c>
      <c r="I941" s="149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5"/>
    </row>
    <row r="942" spans="1:65">
      <c r="A942" s="29"/>
      <c r="B942" s="20" t="s">
        <v>260</v>
      </c>
      <c r="C942" s="12"/>
      <c r="D942" s="22">
        <v>0.29566666666666663</v>
      </c>
      <c r="E942" s="22">
        <v>0.3459461814003888</v>
      </c>
      <c r="F942" s="22">
        <v>0.49331999999999993</v>
      </c>
      <c r="G942" s="22">
        <v>0.3833333333333333</v>
      </c>
      <c r="H942" s="22">
        <v>0.33333333333333331</v>
      </c>
      <c r="I942" s="149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5"/>
    </row>
    <row r="943" spans="1:65">
      <c r="A943" s="29"/>
      <c r="B943" s="3" t="s">
        <v>261</v>
      </c>
      <c r="C943" s="28"/>
      <c r="D943" s="11">
        <v>0.29449999999999998</v>
      </c>
      <c r="E943" s="11">
        <v>0.34605087999969608</v>
      </c>
      <c r="F943" s="11">
        <v>0.48759999999999992</v>
      </c>
      <c r="G943" s="11">
        <v>0.4</v>
      </c>
      <c r="H943" s="11">
        <v>0.33500000000000002</v>
      </c>
      <c r="I943" s="149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5"/>
    </row>
    <row r="944" spans="1:65">
      <c r="A944" s="29"/>
      <c r="B944" s="3" t="s">
        <v>262</v>
      </c>
      <c r="C944" s="28"/>
      <c r="D944" s="23">
        <v>5.6450568346710847E-3</v>
      </c>
      <c r="E944" s="23">
        <v>7.7711886634843986E-3</v>
      </c>
      <c r="F944" s="23">
        <v>2.3339264769910793E-2</v>
      </c>
      <c r="G944" s="23">
        <v>4.0824829046386311E-2</v>
      </c>
      <c r="H944" s="23">
        <v>5.163977794943213E-3</v>
      </c>
      <c r="I944" s="149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5"/>
    </row>
    <row r="945" spans="1:65">
      <c r="A945" s="29"/>
      <c r="B945" s="3" t="s">
        <v>86</v>
      </c>
      <c r="C945" s="28"/>
      <c r="D945" s="13">
        <v>1.9092638674197582E-2</v>
      </c>
      <c r="E945" s="13">
        <v>2.246357694143828E-2</v>
      </c>
      <c r="F945" s="13">
        <v>4.7310599144390654E-2</v>
      </c>
      <c r="G945" s="13">
        <v>0.10649955403405126</v>
      </c>
      <c r="H945" s="13">
        <v>1.549193338482964E-2</v>
      </c>
      <c r="I945" s="149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5"/>
    </row>
    <row r="946" spans="1:65">
      <c r="A946" s="29"/>
      <c r="B946" s="3" t="s">
        <v>263</v>
      </c>
      <c r="C946" s="28"/>
      <c r="D946" s="13">
        <v>-0.20159120718611123</v>
      </c>
      <c r="E946" s="13">
        <v>-6.5818016672630097E-2</v>
      </c>
      <c r="F946" s="13">
        <v>0.33214552087129956</v>
      </c>
      <c r="G946" s="13">
        <v>3.5141050435143262E-2</v>
      </c>
      <c r="H946" s="13">
        <v>-9.9877347447701492E-2</v>
      </c>
      <c r="I946" s="149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5"/>
    </row>
    <row r="947" spans="1:65">
      <c r="A947" s="29"/>
      <c r="B947" s="45" t="s">
        <v>264</v>
      </c>
      <c r="C947" s="46"/>
      <c r="D947" s="44">
        <v>0.91</v>
      </c>
      <c r="E947" s="44">
        <v>0</v>
      </c>
      <c r="F947" s="44">
        <v>2.66</v>
      </c>
      <c r="G947" s="44">
        <v>0.67</v>
      </c>
      <c r="H947" s="44">
        <v>0.23</v>
      </c>
      <c r="I947" s="149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5"/>
    </row>
    <row r="948" spans="1:65">
      <c r="B948" s="30"/>
      <c r="C948" s="20"/>
      <c r="D948" s="20"/>
      <c r="E948" s="20"/>
      <c r="F948" s="20"/>
      <c r="G948" s="20"/>
      <c r="H948" s="20"/>
      <c r="BM948" s="55"/>
    </row>
    <row r="949" spans="1:65" ht="15">
      <c r="B949" s="8" t="s">
        <v>598</v>
      </c>
      <c r="BM949" s="27" t="s">
        <v>66</v>
      </c>
    </row>
    <row r="950" spans="1:65" ht="15">
      <c r="A950" s="24" t="s">
        <v>27</v>
      </c>
      <c r="B950" s="18" t="s">
        <v>110</v>
      </c>
      <c r="C950" s="15" t="s">
        <v>111</v>
      </c>
      <c r="D950" s="16" t="s">
        <v>229</v>
      </c>
      <c r="E950" s="17" t="s">
        <v>229</v>
      </c>
      <c r="F950" s="17" t="s">
        <v>229</v>
      </c>
      <c r="G950" s="17" t="s">
        <v>229</v>
      </c>
      <c r="H950" s="17" t="s">
        <v>229</v>
      </c>
      <c r="I950" s="17" t="s">
        <v>229</v>
      </c>
      <c r="J950" s="17" t="s">
        <v>229</v>
      </c>
      <c r="K950" s="17" t="s">
        <v>229</v>
      </c>
      <c r="L950" s="17" t="s">
        <v>229</v>
      </c>
      <c r="M950" s="17" t="s">
        <v>229</v>
      </c>
      <c r="N950" s="17" t="s">
        <v>229</v>
      </c>
      <c r="O950" s="17" t="s">
        <v>229</v>
      </c>
      <c r="P950" s="17" t="s">
        <v>229</v>
      </c>
      <c r="Q950" s="17" t="s">
        <v>229</v>
      </c>
      <c r="R950" s="17" t="s">
        <v>229</v>
      </c>
      <c r="S950" s="17" t="s">
        <v>229</v>
      </c>
      <c r="T950" s="149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7">
        <v>1</v>
      </c>
    </row>
    <row r="951" spans="1:65">
      <c r="A951" s="29"/>
      <c r="B951" s="19" t="s">
        <v>230</v>
      </c>
      <c r="C951" s="9" t="s">
        <v>230</v>
      </c>
      <c r="D951" s="147" t="s">
        <v>233</v>
      </c>
      <c r="E951" s="148" t="s">
        <v>234</v>
      </c>
      <c r="F951" s="148" t="s">
        <v>238</v>
      </c>
      <c r="G951" s="148" t="s">
        <v>239</v>
      </c>
      <c r="H951" s="148" t="s">
        <v>240</v>
      </c>
      <c r="I951" s="148" t="s">
        <v>241</v>
      </c>
      <c r="J951" s="148" t="s">
        <v>242</v>
      </c>
      <c r="K951" s="148" t="s">
        <v>243</v>
      </c>
      <c r="L951" s="148" t="s">
        <v>244</v>
      </c>
      <c r="M951" s="148" t="s">
        <v>245</v>
      </c>
      <c r="N951" s="148" t="s">
        <v>246</v>
      </c>
      <c r="O951" s="148" t="s">
        <v>247</v>
      </c>
      <c r="P951" s="148" t="s">
        <v>248</v>
      </c>
      <c r="Q951" s="148" t="s">
        <v>250</v>
      </c>
      <c r="R951" s="148" t="s">
        <v>284</v>
      </c>
      <c r="S951" s="148" t="s">
        <v>254</v>
      </c>
      <c r="T951" s="149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7" t="s">
        <v>3</v>
      </c>
    </row>
    <row r="952" spans="1:65">
      <c r="A952" s="29"/>
      <c r="B952" s="19"/>
      <c r="C952" s="9"/>
      <c r="D952" s="10" t="s">
        <v>287</v>
      </c>
      <c r="E952" s="11" t="s">
        <v>287</v>
      </c>
      <c r="F952" s="11" t="s">
        <v>317</v>
      </c>
      <c r="G952" s="11" t="s">
        <v>287</v>
      </c>
      <c r="H952" s="11" t="s">
        <v>287</v>
      </c>
      <c r="I952" s="11" t="s">
        <v>287</v>
      </c>
      <c r="J952" s="11" t="s">
        <v>287</v>
      </c>
      <c r="K952" s="11" t="s">
        <v>287</v>
      </c>
      <c r="L952" s="11" t="s">
        <v>287</v>
      </c>
      <c r="M952" s="11" t="s">
        <v>317</v>
      </c>
      <c r="N952" s="11" t="s">
        <v>317</v>
      </c>
      <c r="O952" s="11" t="s">
        <v>317</v>
      </c>
      <c r="P952" s="11" t="s">
        <v>287</v>
      </c>
      <c r="Q952" s="11" t="s">
        <v>287</v>
      </c>
      <c r="R952" s="11" t="s">
        <v>317</v>
      </c>
      <c r="S952" s="11" t="s">
        <v>287</v>
      </c>
      <c r="T952" s="149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7">
        <v>2</v>
      </c>
    </row>
    <row r="953" spans="1:65">
      <c r="A953" s="29"/>
      <c r="B953" s="19"/>
      <c r="C953" s="9"/>
      <c r="D953" s="25" t="s">
        <v>318</v>
      </c>
      <c r="E953" s="25" t="s">
        <v>319</v>
      </c>
      <c r="F953" s="25" t="s">
        <v>320</v>
      </c>
      <c r="G953" s="25" t="s">
        <v>320</v>
      </c>
      <c r="H953" s="25" t="s">
        <v>320</v>
      </c>
      <c r="I953" s="25" t="s">
        <v>320</v>
      </c>
      <c r="J953" s="25" t="s">
        <v>320</v>
      </c>
      <c r="K953" s="25" t="s">
        <v>320</v>
      </c>
      <c r="L953" s="25" t="s">
        <v>320</v>
      </c>
      <c r="M953" s="25" t="s">
        <v>318</v>
      </c>
      <c r="N953" s="25" t="s">
        <v>320</v>
      </c>
      <c r="O953" s="25" t="s">
        <v>318</v>
      </c>
      <c r="P953" s="25" t="s">
        <v>320</v>
      </c>
      <c r="Q953" s="25" t="s">
        <v>290</v>
      </c>
      <c r="R953" s="25" t="s">
        <v>321</v>
      </c>
      <c r="S953" s="25" t="s">
        <v>259</v>
      </c>
      <c r="T953" s="149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7">
        <v>3</v>
      </c>
    </row>
    <row r="954" spans="1:65">
      <c r="A954" s="29"/>
      <c r="B954" s="18">
        <v>1</v>
      </c>
      <c r="C954" s="14">
        <v>1</v>
      </c>
      <c r="D954" s="143">
        <v>0.2</v>
      </c>
      <c r="E954" s="21">
        <v>0.21153015808246206</v>
      </c>
      <c r="F954" s="21">
        <v>0.23</v>
      </c>
      <c r="G954" s="143">
        <v>0.43</v>
      </c>
      <c r="H954" s="21">
        <v>0.24</v>
      </c>
      <c r="I954" s="21">
        <v>0.22</v>
      </c>
      <c r="J954" s="21">
        <v>0.2</v>
      </c>
      <c r="K954" s="21">
        <v>0.2</v>
      </c>
      <c r="L954" s="21">
        <v>0.23</v>
      </c>
      <c r="M954" s="21">
        <v>0.2393699916</v>
      </c>
      <c r="N954" s="21">
        <v>0.18</v>
      </c>
      <c r="O954" s="21">
        <v>0.22</v>
      </c>
      <c r="P954" s="21">
        <v>0.2</v>
      </c>
      <c r="Q954" s="21">
        <v>0.24</v>
      </c>
      <c r="R954" s="21">
        <v>0.24</v>
      </c>
      <c r="S954" s="143">
        <v>0.4</v>
      </c>
      <c r="T954" s="149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7">
        <v>1</v>
      </c>
    </row>
    <row r="955" spans="1:65">
      <c r="A955" s="29"/>
      <c r="B955" s="19">
        <v>1</v>
      </c>
      <c r="C955" s="9">
        <v>2</v>
      </c>
      <c r="D955" s="144">
        <v>0.2</v>
      </c>
      <c r="E955" s="11">
        <v>0.20508710695118632</v>
      </c>
      <c r="F955" s="11">
        <v>0.23</v>
      </c>
      <c r="G955" s="144">
        <v>0.44</v>
      </c>
      <c r="H955" s="11">
        <v>0.24</v>
      </c>
      <c r="I955" s="11">
        <v>0.23</v>
      </c>
      <c r="J955" s="11">
        <v>0.19</v>
      </c>
      <c r="K955" s="11">
        <v>0.21</v>
      </c>
      <c r="L955" s="11">
        <v>0.23</v>
      </c>
      <c r="M955" s="11">
        <v>0.2028321444</v>
      </c>
      <c r="N955" s="11">
        <v>0.2</v>
      </c>
      <c r="O955" s="11">
        <v>0.22</v>
      </c>
      <c r="P955" s="11">
        <v>0.17</v>
      </c>
      <c r="Q955" s="11">
        <v>0.23</v>
      </c>
      <c r="R955" s="11">
        <v>0.24</v>
      </c>
      <c r="S955" s="144">
        <v>0.4</v>
      </c>
      <c r="T955" s="149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7">
        <v>27</v>
      </c>
    </row>
    <row r="956" spans="1:65">
      <c r="A956" s="29"/>
      <c r="B956" s="19">
        <v>1</v>
      </c>
      <c r="C956" s="9">
        <v>3</v>
      </c>
      <c r="D956" s="144">
        <v>0.2</v>
      </c>
      <c r="E956" s="144" t="s">
        <v>96</v>
      </c>
      <c r="F956" s="11">
        <v>0.25</v>
      </c>
      <c r="G956" s="144">
        <v>0.42</v>
      </c>
      <c r="H956" s="11">
        <v>0.21</v>
      </c>
      <c r="I956" s="11">
        <v>0.21</v>
      </c>
      <c r="J956" s="11">
        <v>0.21</v>
      </c>
      <c r="K956" s="11">
        <v>0.22</v>
      </c>
      <c r="L956" s="11">
        <v>0.21</v>
      </c>
      <c r="M956" s="11">
        <v>0.2205032052</v>
      </c>
      <c r="N956" s="11">
        <v>0.22</v>
      </c>
      <c r="O956" s="11">
        <v>0.22</v>
      </c>
      <c r="P956" s="11">
        <v>0.19</v>
      </c>
      <c r="Q956" s="11">
        <v>0.23</v>
      </c>
      <c r="R956" s="11">
        <v>0.23</v>
      </c>
      <c r="S956" s="144">
        <v>0.4</v>
      </c>
      <c r="T956" s="149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7">
        <v>16</v>
      </c>
    </row>
    <row r="957" spans="1:65">
      <c r="A957" s="29"/>
      <c r="B957" s="19">
        <v>1</v>
      </c>
      <c r="C957" s="9">
        <v>4</v>
      </c>
      <c r="D957" s="144">
        <v>0.2</v>
      </c>
      <c r="E957" s="11">
        <v>0.22201119277905312</v>
      </c>
      <c r="F957" s="11">
        <v>0.27</v>
      </c>
      <c r="G957" s="144">
        <v>0.43</v>
      </c>
      <c r="H957" s="11">
        <v>0.24</v>
      </c>
      <c r="I957" s="11">
        <v>0.23</v>
      </c>
      <c r="J957" s="11">
        <v>0.19</v>
      </c>
      <c r="K957" s="11">
        <v>0.21</v>
      </c>
      <c r="L957" s="11">
        <v>0.23</v>
      </c>
      <c r="M957" s="11">
        <v>0.20577937625573073</v>
      </c>
      <c r="N957" s="145">
        <v>0.31</v>
      </c>
      <c r="O957" s="11">
        <v>0.21</v>
      </c>
      <c r="P957" s="11">
        <v>0.23</v>
      </c>
      <c r="Q957" s="11">
        <v>0.24</v>
      </c>
      <c r="R957" s="11">
        <v>0.23</v>
      </c>
      <c r="S957" s="144">
        <v>0.4</v>
      </c>
      <c r="T957" s="149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7">
        <v>0.22053586309357448</v>
      </c>
    </row>
    <row r="958" spans="1:65">
      <c r="A958" s="29"/>
      <c r="B958" s="19">
        <v>1</v>
      </c>
      <c r="C958" s="9">
        <v>5</v>
      </c>
      <c r="D958" s="144">
        <v>0.2</v>
      </c>
      <c r="E958" s="11">
        <v>0.20351332287542978</v>
      </c>
      <c r="F958" s="11">
        <v>0.25</v>
      </c>
      <c r="G958" s="144">
        <v>0.41</v>
      </c>
      <c r="H958" s="11">
        <v>0.22</v>
      </c>
      <c r="I958" s="11">
        <v>0.24</v>
      </c>
      <c r="J958" s="11">
        <v>0.2</v>
      </c>
      <c r="K958" s="11">
        <v>0.19</v>
      </c>
      <c r="L958" s="11">
        <v>0.23</v>
      </c>
      <c r="M958" s="11">
        <v>0.2074437468</v>
      </c>
      <c r="N958" s="11">
        <v>0.23</v>
      </c>
      <c r="O958" s="11">
        <v>0.23</v>
      </c>
      <c r="P958" s="11">
        <v>0.27</v>
      </c>
      <c r="Q958" s="11">
        <v>0.24</v>
      </c>
      <c r="R958" s="11">
        <v>0.25</v>
      </c>
      <c r="S958" s="144">
        <v>0.4</v>
      </c>
      <c r="T958" s="149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7">
        <v>116</v>
      </c>
    </row>
    <row r="959" spans="1:65">
      <c r="A959" s="29"/>
      <c r="B959" s="19">
        <v>1</v>
      </c>
      <c r="C959" s="9">
        <v>6</v>
      </c>
      <c r="D959" s="144">
        <v>0.2</v>
      </c>
      <c r="E959" s="11">
        <v>0.19896020918110197</v>
      </c>
      <c r="F959" s="11">
        <v>0.22</v>
      </c>
      <c r="G959" s="144">
        <v>0.42</v>
      </c>
      <c r="H959" s="11">
        <v>0.2</v>
      </c>
      <c r="I959" s="11">
        <v>0.22</v>
      </c>
      <c r="J959" s="11">
        <v>0.21</v>
      </c>
      <c r="K959" s="11">
        <v>0.19</v>
      </c>
      <c r="L959" s="145">
        <v>0.2</v>
      </c>
      <c r="M959" s="11">
        <v>0.2345464692</v>
      </c>
      <c r="N959" s="11">
        <v>0.25</v>
      </c>
      <c r="O959" s="11">
        <v>0.23</v>
      </c>
      <c r="P959" s="11">
        <v>0.18</v>
      </c>
      <c r="Q959" s="11">
        <v>0.24</v>
      </c>
      <c r="R959" s="11">
        <v>0.24</v>
      </c>
      <c r="S959" s="144">
        <v>0.4</v>
      </c>
      <c r="T959" s="149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5"/>
    </row>
    <row r="960" spans="1:65">
      <c r="A960" s="29"/>
      <c r="B960" s="20" t="s">
        <v>260</v>
      </c>
      <c r="C960" s="12"/>
      <c r="D960" s="22">
        <v>0.19999999999999998</v>
      </c>
      <c r="E960" s="22">
        <v>0.20822039797384667</v>
      </c>
      <c r="F960" s="22">
        <v>0.24166666666666667</v>
      </c>
      <c r="G960" s="22">
        <v>0.42499999999999999</v>
      </c>
      <c r="H960" s="22">
        <v>0.22499999999999998</v>
      </c>
      <c r="I960" s="22">
        <v>0.22499999999999998</v>
      </c>
      <c r="J960" s="22">
        <v>0.19999999999999998</v>
      </c>
      <c r="K960" s="22">
        <v>0.20333333333333334</v>
      </c>
      <c r="L960" s="22">
        <v>0.22166666666666668</v>
      </c>
      <c r="M960" s="22">
        <v>0.21841248890928844</v>
      </c>
      <c r="N960" s="22">
        <v>0.23166666666666666</v>
      </c>
      <c r="O960" s="22">
        <v>0.22166666666666668</v>
      </c>
      <c r="P960" s="22">
        <v>0.20666666666666667</v>
      </c>
      <c r="Q960" s="22">
        <v>0.23666666666666666</v>
      </c>
      <c r="R960" s="22">
        <v>0.23833333333333331</v>
      </c>
      <c r="S960" s="22">
        <v>0.39999999999999997</v>
      </c>
      <c r="T960" s="149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5"/>
    </row>
    <row r="961" spans="1:65">
      <c r="A961" s="29"/>
      <c r="B961" s="3" t="s">
        <v>261</v>
      </c>
      <c r="C961" s="28"/>
      <c r="D961" s="11">
        <v>0.2</v>
      </c>
      <c r="E961" s="11">
        <v>0.20508710695118632</v>
      </c>
      <c r="F961" s="11">
        <v>0.24</v>
      </c>
      <c r="G961" s="11">
        <v>0.42499999999999999</v>
      </c>
      <c r="H961" s="11">
        <v>0.22999999999999998</v>
      </c>
      <c r="I961" s="11">
        <v>0.22500000000000001</v>
      </c>
      <c r="J961" s="11">
        <v>0.2</v>
      </c>
      <c r="K961" s="11">
        <v>0.20500000000000002</v>
      </c>
      <c r="L961" s="11">
        <v>0.23</v>
      </c>
      <c r="M961" s="11">
        <v>0.213973476</v>
      </c>
      <c r="N961" s="11">
        <v>0.22500000000000001</v>
      </c>
      <c r="O961" s="11">
        <v>0.22</v>
      </c>
      <c r="P961" s="11">
        <v>0.19500000000000001</v>
      </c>
      <c r="Q961" s="11">
        <v>0.24</v>
      </c>
      <c r="R961" s="11">
        <v>0.24</v>
      </c>
      <c r="S961" s="11">
        <v>0.4</v>
      </c>
      <c r="T961" s="149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5"/>
    </row>
    <row r="962" spans="1:65">
      <c r="A962" s="29"/>
      <c r="B962" s="3" t="s">
        <v>262</v>
      </c>
      <c r="C962" s="28"/>
      <c r="D962" s="23">
        <v>3.0404709722440586E-17</v>
      </c>
      <c r="E962" s="23">
        <v>8.9284054907355376E-3</v>
      </c>
      <c r="F962" s="23">
        <v>1.8348478592697181E-2</v>
      </c>
      <c r="G962" s="23">
        <v>1.0488088481701525E-2</v>
      </c>
      <c r="H962" s="23">
        <v>1.7606816861659002E-2</v>
      </c>
      <c r="I962" s="23">
        <v>1.0488088481701517E-2</v>
      </c>
      <c r="J962" s="23">
        <v>8.9442719099991543E-3</v>
      </c>
      <c r="K962" s="23">
        <v>1.2110601416389965E-2</v>
      </c>
      <c r="L962" s="23">
        <v>1.3291601358251259E-2</v>
      </c>
      <c r="M962" s="23">
        <v>1.5662370877144813E-2</v>
      </c>
      <c r="N962" s="23">
        <v>4.5350486950711838E-2</v>
      </c>
      <c r="O962" s="23">
        <v>7.5277265270908165E-3</v>
      </c>
      <c r="P962" s="23">
        <v>3.7237973450050393E-2</v>
      </c>
      <c r="Q962" s="23">
        <v>5.163977794943213E-3</v>
      </c>
      <c r="R962" s="23">
        <v>7.5277265270908044E-3</v>
      </c>
      <c r="S962" s="23">
        <v>6.0809419444881171E-17</v>
      </c>
      <c r="T962" s="202"/>
      <c r="U962" s="203"/>
      <c r="V962" s="203"/>
      <c r="W962" s="203"/>
      <c r="X962" s="203"/>
      <c r="Y962" s="203"/>
      <c r="Z962" s="203"/>
      <c r="AA962" s="203"/>
      <c r="AB962" s="203"/>
      <c r="AC962" s="203"/>
      <c r="AD962" s="203"/>
      <c r="AE962" s="203"/>
      <c r="AF962" s="203"/>
      <c r="AG962" s="203"/>
      <c r="AH962" s="203"/>
      <c r="AI962" s="203"/>
      <c r="AJ962" s="203"/>
      <c r="AK962" s="203"/>
      <c r="AL962" s="203"/>
      <c r="AM962" s="203"/>
      <c r="AN962" s="203"/>
      <c r="AO962" s="203"/>
      <c r="AP962" s="203"/>
      <c r="AQ962" s="203"/>
      <c r="AR962" s="203"/>
      <c r="AS962" s="203"/>
      <c r="AT962" s="203"/>
      <c r="AU962" s="203"/>
      <c r="AV962" s="203"/>
      <c r="AW962" s="203"/>
      <c r="AX962" s="203"/>
      <c r="AY962" s="203"/>
      <c r="AZ962" s="203"/>
      <c r="BA962" s="203"/>
      <c r="BB962" s="203"/>
      <c r="BC962" s="203"/>
      <c r="BD962" s="203"/>
      <c r="BE962" s="203"/>
      <c r="BF962" s="203"/>
      <c r="BG962" s="203"/>
      <c r="BH962" s="203"/>
      <c r="BI962" s="203"/>
      <c r="BJ962" s="203"/>
      <c r="BK962" s="203"/>
      <c r="BL962" s="203"/>
      <c r="BM962" s="56"/>
    </row>
    <row r="963" spans="1:65">
      <c r="A963" s="29"/>
      <c r="B963" s="3" t="s">
        <v>86</v>
      </c>
      <c r="C963" s="28"/>
      <c r="D963" s="13">
        <v>1.5202354861220294E-16</v>
      </c>
      <c r="E963" s="13">
        <v>4.2879590941214997E-2</v>
      </c>
      <c r="F963" s="13">
        <v>7.5924739004264191E-2</v>
      </c>
      <c r="G963" s="13">
        <v>2.4677855251062412E-2</v>
      </c>
      <c r="H963" s="13">
        <v>7.8252519385151126E-2</v>
      </c>
      <c r="I963" s="13">
        <v>4.6613726585340076E-2</v>
      </c>
      <c r="J963" s="13">
        <v>4.4721359549995773E-2</v>
      </c>
      <c r="K963" s="13">
        <v>5.9560334834704742E-2</v>
      </c>
      <c r="L963" s="13">
        <v>5.9962111390607177E-2</v>
      </c>
      <c r="M963" s="13">
        <v>7.1710051725337662E-2</v>
      </c>
      <c r="N963" s="13">
        <v>0.19575749762897196</v>
      </c>
      <c r="O963" s="13">
        <v>3.395966854326684E-2</v>
      </c>
      <c r="P963" s="13">
        <v>0.18018374250024383</v>
      </c>
      <c r="Q963" s="13">
        <v>2.1819624485675548E-2</v>
      </c>
      <c r="R963" s="13">
        <v>3.158486654723415E-2</v>
      </c>
      <c r="S963" s="13">
        <v>1.5202354861220294E-16</v>
      </c>
      <c r="T963" s="149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5"/>
    </row>
    <row r="964" spans="1:65">
      <c r="A964" s="29"/>
      <c r="B964" s="3" t="s">
        <v>263</v>
      </c>
      <c r="C964" s="28"/>
      <c r="D964" s="13">
        <v>-9.3118020831201576E-2</v>
      </c>
      <c r="E964" s="13">
        <v>-5.5843366910815262E-2</v>
      </c>
      <c r="F964" s="13">
        <v>9.5815724828964832E-2</v>
      </c>
      <c r="G964" s="13">
        <v>0.92712420573369658</v>
      </c>
      <c r="H964" s="13">
        <v>2.0242226564898269E-2</v>
      </c>
      <c r="I964" s="13">
        <v>2.0242226564898269E-2</v>
      </c>
      <c r="J964" s="13">
        <v>-9.3118020831201576E-2</v>
      </c>
      <c r="K964" s="13">
        <v>-7.8003321178388263E-2</v>
      </c>
      <c r="L964" s="13">
        <v>5.1275269120849565E-3</v>
      </c>
      <c r="M964" s="13">
        <v>-9.6282489138063143E-3</v>
      </c>
      <c r="N964" s="13">
        <v>5.0471625870524894E-2</v>
      </c>
      <c r="O964" s="13">
        <v>5.1275269120849565E-3</v>
      </c>
      <c r="P964" s="13">
        <v>-6.288862152557495E-2</v>
      </c>
      <c r="Q964" s="13">
        <v>7.3143675349744752E-2</v>
      </c>
      <c r="R964" s="13">
        <v>8.0701025176151298E-2</v>
      </c>
      <c r="S964" s="13">
        <v>0.81376395833759685</v>
      </c>
      <c r="T964" s="149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5"/>
    </row>
    <row r="965" spans="1:65">
      <c r="A965" s="29"/>
      <c r="B965" s="45" t="s">
        <v>264</v>
      </c>
      <c r="C965" s="46"/>
      <c r="D965" s="44" t="s">
        <v>265</v>
      </c>
      <c r="E965" s="44">
        <v>1.58</v>
      </c>
      <c r="F965" s="44">
        <v>0.87</v>
      </c>
      <c r="G965" s="44">
        <v>9.6</v>
      </c>
      <c r="H965" s="44">
        <v>0.08</v>
      </c>
      <c r="I965" s="44">
        <v>0.08</v>
      </c>
      <c r="J965" s="44">
        <v>1.1100000000000001</v>
      </c>
      <c r="K965" s="44">
        <v>0.95</v>
      </c>
      <c r="L965" s="44">
        <v>0.08</v>
      </c>
      <c r="M965" s="44">
        <v>0.23</v>
      </c>
      <c r="N965" s="44">
        <v>0.4</v>
      </c>
      <c r="O965" s="44">
        <v>0.08</v>
      </c>
      <c r="P965" s="44">
        <v>0.79</v>
      </c>
      <c r="Q965" s="44">
        <v>0.63</v>
      </c>
      <c r="R965" s="44">
        <v>0.71</v>
      </c>
      <c r="S965" s="44" t="s">
        <v>265</v>
      </c>
      <c r="T965" s="149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5"/>
    </row>
    <row r="966" spans="1:65">
      <c r="B966" s="30" t="s">
        <v>331</v>
      </c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BM966" s="55"/>
    </row>
    <row r="967" spans="1:65">
      <c r="BM967" s="55"/>
    </row>
    <row r="968" spans="1:65" ht="15">
      <c r="B968" s="8" t="s">
        <v>599</v>
      </c>
      <c r="BM968" s="27" t="s">
        <v>66</v>
      </c>
    </row>
    <row r="969" spans="1:65" ht="15">
      <c r="A969" s="24" t="s">
        <v>30</v>
      </c>
      <c r="B969" s="18" t="s">
        <v>110</v>
      </c>
      <c r="C969" s="15" t="s">
        <v>111</v>
      </c>
      <c r="D969" s="16" t="s">
        <v>229</v>
      </c>
      <c r="E969" s="17" t="s">
        <v>229</v>
      </c>
      <c r="F969" s="17" t="s">
        <v>229</v>
      </c>
      <c r="G969" s="17" t="s">
        <v>229</v>
      </c>
      <c r="H969" s="17" t="s">
        <v>229</v>
      </c>
      <c r="I969" s="17" t="s">
        <v>229</v>
      </c>
      <c r="J969" s="17" t="s">
        <v>229</v>
      </c>
      <c r="K969" s="17" t="s">
        <v>229</v>
      </c>
      <c r="L969" s="17" t="s">
        <v>229</v>
      </c>
      <c r="M969" s="17" t="s">
        <v>229</v>
      </c>
      <c r="N969" s="17" t="s">
        <v>229</v>
      </c>
      <c r="O969" s="17" t="s">
        <v>229</v>
      </c>
      <c r="P969" s="17" t="s">
        <v>229</v>
      </c>
      <c r="Q969" s="17" t="s">
        <v>229</v>
      </c>
      <c r="R969" s="17" t="s">
        <v>229</v>
      </c>
      <c r="S969" s="17" t="s">
        <v>229</v>
      </c>
      <c r="T969" s="17" t="s">
        <v>229</v>
      </c>
      <c r="U969" s="17" t="s">
        <v>229</v>
      </c>
      <c r="V969" s="149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7">
        <v>1</v>
      </c>
    </row>
    <row r="970" spans="1:65">
      <c r="A970" s="29"/>
      <c r="B970" s="19" t="s">
        <v>230</v>
      </c>
      <c r="C970" s="9" t="s">
        <v>230</v>
      </c>
      <c r="D970" s="147" t="s">
        <v>233</v>
      </c>
      <c r="E970" s="148" t="s">
        <v>234</v>
      </c>
      <c r="F970" s="148" t="s">
        <v>235</v>
      </c>
      <c r="G970" s="148" t="s">
        <v>236</v>
      </c>
      <c r="H970" s="148" t="s">
        <v>238</v>
      </c>
      <c r="I970" s="148" t="s">
        <v>239</v>
      </c>
      <c r="J970" s="148" t="s">
        <v>240</v>
      </c>
      <c r="K970" s="148" t="s">
        <v>241</v>
      </c>
      <c r="L970" s="148" t="s">
        <v>242</v>
      </c>
      <c r="M970" s="148" t="s">
        <v>243</v>
      </c>
      <c r="N970" s="148" t="s">
        <v>244</v>
      </c>
      <c r="O970" s="148" t="s">
        <v>245</v>
      </c>
      <c r="P970" s="148" t="s">
        <v>247</v>
      </c>
      <c r="Q970" s="148" t="s">
        <v>248</v>
      </c>
      <c r="R970" s="148" t="s">
        <v>250</v>
      </c>
      <c r="S970" s="148" t="s">
        <v>284</v>
      </c>
      <c r="T970" s="148" t="s">
        <v>253</v>
      </c>
      <c r="U970" s="148" t="s">
        <v>254</v>
      </c>
      <c r="V970" s="149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7" t="s">
        <v>3</v>
      </c>
    </row>
    <row r="971" spans="1:65">
      <c r="A971" s="29"/>
      <c r="B971" s="19"/>
      <c r="C971" s="9"/>
      <c r="D971" s="10" t="s">
        <v>287</v>
      </c>
      <c r="E971" s="11" t="s">
        <v>287</v>
      </c>
      <c r="F971" s="11" t="s">
        <v>288</v>
      </c>
      <c r="G971" s="11" t="s">
        <v>287</v>
      </c>
      <c r="H971" s="11" t="s">
        <v>317</v>
      </c>
      <c r="I971" s="11" t="s">
        <v>287</v>
      </c>
      <c r="J971" s="11" t="s">
        <v>287</v>
      </c>
      <c r="K971" s="11" t="s">
        <v>287</v>
      </c>
      <c r="L971" s="11" t="s">
        <v>287</v>
      </c>
      <c r="M971" s="11" t="s">
        <v>287</v>
      </c>
      <c r="N971" s="11" t="s">
        <v>287</v>
      </c>
      <c r="O971" s="11" t="s">
        <v>317</v>
      </c>
      <c r="P971" s="11" t="s">
        <v>317</v>
      </c>
      <c r="Q971" s="11" t="s">
        <v>287</v>
      </c>
      <c r="R971" s="11" t="s">
        <v>287</v>
      </c>
      <c r="S971" s="11" t="s">
        <v>317</v>
      </c>
      <c r="T971" s="11" t="s">
        <v>288</v>
      </c>
      <c r="U971" s="11" t="s">
        <v>287</v>
      </c>
      <c r="V971" s="149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7">
        <v>1</v>
      </c>
    </row>
    <row r="972" spans="1:65">
      <c r="A972" s="29"/>
      <c r="B972" s="19"/>
      <c r="C972" s="9"/>
      <c r="D972" s="25" t="s">
        <v>318</v>
      </c>
      <c r="E972" s="25" t="s">
        <v>319</v>
      </c>
      <c r="F972" s="25" t="s">
        <v>319</v>
      </c>
      <c r="G972" s="25" t="s">
        <v>320</v>
      </c>
      <c r="H972" s="25" t="s">
        <v>320</v>
      </c>
      <c r="I972" s="25" t="s">
        <v>320</v>
      </c>
      <c r="J972" s="25" t="s">
        <v>320</v>
      </c>
      <c r="K972" s="25" t="s">
        <v>320</v>
      </c>
      <c r="L972" s="25" t="s">
        <v>320</v>
      </c>
      <c r="M972" s="25" t="s">
        <v>320</v>
      </c>
      <c r="N972" s="25" t="s">
        <v>320</v>
      </c>
      <c r="O972" s="25" t="s">
        <v>318</v>
      </c>
      <c r="P972" s="25" t="s">
        <v>318</v>
      </c>
      <c r="Q972" s="25" t="s">
        <v>320</v>
      </c>
      <c r="R972" s="25" t="s">
        <v>290</v>
      </c>
      <c r="S972" s="25" t="s">
        <v>321</v>
      </c>
      <c r="T972" s="25" t="s">
        <v>318</v>
      </c>
      <c r="U972" s="25" t="s">
        <v>259</v>
      </c>
      <c r="V972" s="149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7">
        <v>2</v>
      </c>
    </row>
    <row r="973" spans="1:65">
      <c r="A973" s="29"/>
      <c r="B973" s="18">
        <v>1</v>
      </c>
      <c r="C973" s="14">
        <v>1</v>
      </c>
      <c r="D973" s="220">
        <v>9.82</v>
      </c>
      <c r="E973" s="220">
        <v>10.164947746068156</v>
      </c>
      <c r="F973" s="220">
        <v>10.621</v>
      </c>
      <c r="G973" s="227">
        <v>15.8812</v>
      </c>
      <c r="H973" s="220">
        <v>12.2</v>
      </c>
      <c r="I973" s="220">
        <v>11.6</v>
      </c>
      <c r="J973" s="220">
        <v>10.5</v>
      </c>
      <c r="K973" s="220">
        <v>11.6</v>
      </c>
      <c r="L973" s="220">
        <v>10.1</v>
      </c>
      <c r="M973" s="220">
        <v>10</v>
      </c>
      <c r="N973" s="220">
        <v>10.3</v>
      </c>
      <c r="O973" s="220">
        <v>11.052419387520001</v>
      </c>
      <c r="P973" s="231">
        <v>10.1</v>
      </c>
      <c r="Q973" s="220">
        <v>10.4</v>
      </c>
      <c r="R973" s="220">
        <v>9.1</v>
      </c>
      <c r="S973" s="220">
        <v>9.65</v>
      </c>
      <c r="T973" s="220">
        <v>12.3</v>
      </c>
      <c r="U973" s="220">
        <v>12.5</v>
      </c>
      <c r="V973" s="221"/>
      <c r="W973" s="222"/>
      <c r="X973" s="222"/>
      <c r="Y973" s="222"/>
      <c r="Z973" s="222"/>
      <c r="AA973" s="222"/>
      <c r="AB973" s="222"/>
      <c r="AC973" s="222"/>
      <c r="AD973" s="222"/>
      <c r="AE973" s="222"/>
      <c r="AF973" s="222"/>
      <c r="AG973" s="222"/>
      <c r="AH973" s="222"/>
      <c r="AI973" s="222"/>
      <c r="AJ973" s="222"/>
      <c r="AK973" s="222"/>
      <c r="AL973" s="222"/>
      <c r="AM973" s="222"/>
      <c r="AN973" s="222"/>
      <c r="AO973" s="222"/>
      <c r="AP973" s="222"/>
      <c r="AQ973" s="222"/>
      <c r="AR973" s="222"/>
      <c r="AS973" s="222"/>
      <c r="AT973" s="222"/>
      <c r="AU973" s="222"/>
      <c r="AV973" s="222"/>
      <c r="AW973" s="222"/>
      <c r="AX973" s="222"/>
      <c r="AY973" s="222"/>
      <c r="AZ973" s="222"/>
      <c r="BA973" s="222"/>
      <c r="BB973" s="222"/>
      <c r="BC973" s="222"/>
      <c r="BD973" s="222"/>
      <c r="BE973" s="222"/>
      <c r="BF973" s="222"/>
      <c r="BG973" s="222"/>
      <c r="BH973" s="222"/>
      <c r="BI973" s="222"/>
      <c r="BJ973" s="222"/>
      <c r="BK973" s="222"/>
      <c r="BL973" s="222"/>
      <c r="BM973" s="223">
        <v>1</v>
      </c>
    </row>
    <row r="974" spans="1:65">
      <c r="A974" s="29"/>
      <c r="B974" s="19">
        <v>1</v>
      </c>
      <c r="C974" s="9">
        <v>2</v>
      </c>
      <c r="D974" s="224">
        <v>10</v>
      </c>
      <c r="E974" s="224">
        <v>10.406072931337166</v>
      </c>
      <c r="F974" s="224">
        <v>10.558</v>
      </c>
      <c r="G974" s="229">
        <v>15.874799999999999</v>
      </c>
      <c r="H974" s="224">
        <v>12.1</v>
      </c>
      <c r="I974" s="224">
        <v>11.6</v>
      </c>
      <c r="J974" s="224">
        <v>10.1</v>
      </c>
      <c r="K974" s="224">
        <v>11.4</v>
      </c>
      <c r="L974" s="224">
        <v>9.6999999999999993</v>
      </c>
      <c r="M974" s="224">
        <v>9.9</v>
      </c>
      <c r="N974" s="224">
        <v>9.9</v>
      </c>
      <c r="O974" s="224">
        <v>10.905607336320001</v>
      </c>
      <c r="P974" s="224">
        <v>10.7</v>
      </c>
      <c r="Q974" s="224">
        <v>10</v>
      </c>
      <c r="R974" s="224">
        <v>10.199999999999999</v>
      </c>
      <c r="S974" s="224">
        <v>9.4700000000000006</v>
      </c>
      <c r="T974" s="224">
        <v>11.9</v>
      </c>
      <c r="U974" s="224">
        <v>12.9</v>
      </c>
      <c r="V974" s="221"/>
      <c r="W974" s="222"/>
      <c r="X974" s="222"/>
      <c r="Y974" s="222"/>
      <c r="Z974" s="222"/>
      <c r="AA974" s="222"/>
      <c r="AB974" s="222"/>
      <c r="AC974" s="222"/>
      <c r="AD974" s="222"/>
      <c r="AE974" s="222"/>
      <c r="AF974" s="222"/>
      <c r="AG974" s="222"/>
      <c r="AH974" s="222"/>
      <c r="AI974" s="222"/>
      <c r="AJ974" s="222"/>
      <c r="AK974" s="222"/>
      <c r="AL974" s="222"/>
      <c r="AM974" s="222"/>
      <c r="AN974" s="222"/>
      <c r="AO974" s="222"/>
      <c r="AP974" s="222"/>
      <c r="AQ974" s="222"/>
      <c r="AR974" s="222"/>
      <c r="AS974" s="222"/>
      <c r="AT974" s="222"/>
      <c r="AU974" s="222"/>
      <c r="AV974" s="222"/>
      <c r="AW974" s="222"/>
      <c r="AX974" s="222"/>
      <c r="AY974" s="222"/>
      <c r="AZ974" s="222"/>
      <c r="BA974" s="222"/>
      <c r="BB974" s="222"/>
      <c r="BC974" s="222"/>
      <c r="BD974" s="222"/>
      <c r="BE974" s="222"/>
      <c r="BF974" s="222"/>
      <c r="BG974" s="222"/>
      <c r="BH974" s="222"/>
      <c r="BI974" s="222"/>
      <c r="BJ974" s="222"/>
      <c r="BK974" s="222"/>
      <c r="BL974" s="222"/>
      <c r="BM974" s="223">
        <v>28</v>
      </c>
    </row>
    <row r="975" spans="1:65">
      <c r="A975" s="29"/>
      <c r="B975" s="19">
        <v>1</v>
      </c>
      <c r="C975" s="9">
        <v>3</v>
      </c>
      <c r="D975" s="224">
        <v>9.84</v>
      </c>
      <c r="E975" s="224">
        <v>10.378094138950111</v>
      </c>
      <c r="F975" s="224">
        <v>11.191000000000001</v>
      </c>
      <c r="G975" s="229">
        <v>15.8644</v>
      </c>
      <c r="H975" s="224">
        <v>11.9</v>
      </c>
      <c r="I975" s="224">
        <v>11.6</v>
      </c>
      <c r="J975" s="224">
        <v>9.9</v>
      </c>
      <c r="K975" s="224">
        <v>11</v>
      </c>
      <c r="L975" s="224">
        <v>9.8000000000000007</v>
      </c>
      <c r="M975" s="224">
        <v>9.5</v>
      </c>
      <c r="N975" s="224">
        <v>10.6</v>
      </c>
      <c r="O975" s="224">
        <v>10.641367441920002</v>
      </c>
      <c r="P975" s="224">
        <v>10.9</v>
      </c>
      <c r="Q975" s="224">
        <v>9.6</v>
      </c>
      <c r="R975" s="224">
        <v>9.8000000000000007</v>
      </c>
      <c r="S975" s="224">
        <v>9.43</v>
      </c>
      <c r="T975" s="224">
        <v>12</v>
      </c>
      <c r="U975" s="224">
        <v>12.6</v>
      </c>
      <c r="V975" s="221"/>
      <c r="W975" s="222"/>
      <c r="X975" s="222"/>
      <c r="Y975" s="222"/>
      <c r="Z975" s="222"/>
      <c r="AA975" s="222"/>
      <c r="AB975" s="222"/>
      <c r="AC975" s="222"/>
      <c r="AD975" s="222"/>
      <c r="AE975" s="222"/>
      <c r="AF975" s="222"/>
      <c r="AG975" s="222"/>
      <c r="AH975" s="222"/>
      <c r="AI975" s="222"/>
      <c r="AJ975" s="222"/>
      <c r="AK975" s="222"/>
      <c r="AL975" s="222"/>
      <c r="AM975" s="222"/>
      <c r="AN975" s="222"/>
      <c r="AO975" s="222"/>
      <c r="AP975" s="222"/>
      <c r="AQ975" s="222"/>
      <c r="AR975" s="222"/>
      <c r="AS975" s="222"/>
      <c r="AT975" s="222"/>
      <c r="AU975" s="222"/>
      <c r="AV975" s="222"/>
      <c r="AW975" s="222"/>
      <c r="AX975" s="222"/>
      <c r="AY975" s="222"/>
      <c r="AZ975" s="222"/>
      <c r="BA975" s="222"/>
      <c r="BB975" s="222"/>
      <c r="BC975" s="222"/>
      <c r="BD975" s="222"/>
      <c r="BE975" s="222"/>
      <c r="BF975" s="222"/>
      <c r="BG975" s="222"/>
      <c r="BH975" s="222"/>
      <c r="BI975" s="222"/>
      <c r="BJ975" s="222"/>
      <c r="BK975" s="222"/>
      <c r="BL975" s="222"/>
      <c r="BM975" s="223">
        <v>16</v>
      </c>
    </row>
    <row r="976" spans="1:65">
      <c r="A976" s="29"/>
      <c r="B976" s="19">
        <v>1</v>
      </c>
      <c r="C976" s="9">
        <v>4</v>
      </c>
      <c r="D976" s="224">
        <v>9.6300000000000008</v>
      </c>
      <c r="E976" s="224">
        <v>10.82495824491807</v>
      </c>
      <c r="F976" s="224">
        <v>10</v>
      </c>
      <c r="G976" s="229">
        <v>15.9444</v>
      </c>
      <c r="H976" s="224">
        <v>12.3</v>
      </c>
      <c r="I976" s="224">
        <v>11.7</v>
      </c>
      <c r="J976" s="224">
        <v>10.7</v>
      </c>
      <c r="K976" s="224">
        <v>11.3</v>
      </c>
      <c r="L976" s="224">
        <v>9.9</v>
      </c>
      <c r="M976" s="224">
        <v>9.6</v>
      </c>
      <c r="N976" s="224">
        <v>10.199999999999999</v>
      </c>
      <c r="O976" s="224">
        <v>10.656150414720001</v>
      </c>
      <c r="P976" s="224">
        <v>11</v>
      </c>
      <c r="Q976" s="228">
        <v>11.1</v>
      </c>
      <c r="R976" s="224">
        <v>10.4</v>
      </c>
      <c r="S976" s="224">
        <v>9.56</v>
      </c>
      <c r="T976" s="224">
        <v>11.8</v>
      </c>
      <c r="U976" s="224">
        <v>12.3</v>
      </c>
      <c r="V976" s="221"/>
      <c r="W976" s="222"/>
      <c r="X976" s="222"/>
      <c r="Y976" s="222"/>
      <c r="Z976" s="222"/>
      <c r="AA976" s="222"/>
      <c r="AB976" s="222"/>
      <c r="AC976" s="222"/>
      <c r="AD976" s="222"/>
      <c r="AE976" s="222"/>
      <c r="AF976" s="222"/>
      <c r="AG976" s="222"/>
      <c r="AH976" s="222"/>
      <c r="AI976" s="222"/>
      <c r="AJ976" s="222"/>
      <c r="AK976" s="222"/>
      <c r="AL976" s="222"/>
      <c r="AM976" s="222"/>
      <c r="AN976" s="222"/>
      <c r="AO976" s="222"/>
      <c r="AP976" s="222"/>
      <c r="AQ976" s="222"/>
      <c r="AR976" s="222"/>
      <c r="AS976" s="222"/>
      <c r="AT976" s="222"/>
      <c r="AU976" s="222"/>
      <c r="AV976" s="222"/>
      <c r="AW976" s="222"/>
      <c r="AX976" s="222"/>
      <c r="AY976" s="222"/>
      <c r="AZ976" s="222"/>
      <c r="BA976" s="222"/>
      <c r="BB976" s="222"/>
      <c r="BC976" s="222"/>
      <c r="BD976" s="222"/>
      <c r="BE976" s="222"/>
      <c r="BF976" s="222"/>
      <c r="BG976" s="222"/>
      <c r="BH976" s="222"/>
      <c r="BI976" s="222"/>
      <c r="BJ976" s="222"/>
      <c r="BK976" s="222"/>
      <c r="BL976" s="222"/>
      <c r="BM976" s="223">
        <v>10.71208656884609</v>
      </c>
    </row>
    <row r="977" spans="1:65">
      <c r="A977" s="29"/>
      <c r="B977" s="19">
        <v>1</v>
      </c>
      <c r="C977" s="9">
        <v>5</v>
      </c>
      <c r="D977" s="224">
        <v>10.039999999999999</v>
      </c>
      <c r="E977" s="224">
        <v>10.228963030468021</v>
      </c>
      <c r="F977" s="224">
        <v>10.884</v>
      </c>
      <c r="G977" s="229">
        <v>15.902799999999999</v>
      </c>
      <c r="H977" s="224">
        <v>12.2</v>
      </c>
      <c r="I977" s="224">
        <v>11.7</v>
      </c>
      <c r="J977" s="224">
        <v>10.3</v>
      </c>
      <c r="K977" s="224">
        <v>11.6</v>
      </c>
      <c r="L977" s="224">
        <v>9.8000000000000007</v>
      </c>
      <c r="M977" s="224">
        <v>9.8000000000000007</v>
      </c>
      <c r="N977" s="224">
        <v>10.3</v>
      </c>
      <c r="O977" s="224">
        <v>10.92087468672</v>
      </c>
      <c r="P977" s="224">
        <v>11.1</v>
      </c>
      <c r="Q977" s="224">
        <v>9.8000000000000007</v>
      </c>
      <c r="R977" s="224">
        <v>9.6999999999999993</v>
      </c>
      <c r="S977" s="224">
        <v>9.23</v>
      </c>
      <c r="T977" s="224">
        <v>12.1</v>
      </c>
      <c r="U977" s="224">
        <v>12.6</v>
      </c>
      <c r="V977" s="221"/>
      <c r="W977" s="222"/>
      <c r="X977" s="222"/>
      <c r="Y977" s="222"/>
      <c r="Z977" s="222"/>
      <c r="AA977" s="222"/>
      <c r="AB977" s="222"/>
      <c r="AC977" s="222"/>
      <c r="AD977" s="222"/>
      <c r="AE977" s="222"/>
      <c r="AF977" s="222"/>
      <c r="AG977" s="222"/>
      <c r="AH977" s="222"/>
      <c r="AI977" s="222"/>
      <c r="AJ977" s="222"/>
      <c r="AK977" s="222"/>
      <c r="AL977" s="222"/>
      <c r="AM977" s="222"/>
      <c r="AN977" s="222"/>
      <c r="AO977" s="222"/>
      <c r="AP977" s="222"/>
      <c r="AQ977" s="222"/>
      <c r="AR977" s="222"/>
      <c r="AS977" s="222"/>
      <c r="AT977" s="222"/>
      <c r="AU977" s="222"/>
      <c r="AV977" s="222"/>
      <c r="AW977" s="222"/>
      <c r="AX977" s="222"/>
      <c r="AY977" s="222"/>
      <c r="AZ977" s="222"/>
      <c r="BA977" s="222"/>
      <c r="BB977" s="222"/>
      <c r="BC977" s="222"/>
      <c r="BD977" s="222"/>
      <c r="BE977" s="222"/>
      <c r="BF977" s="222"/>
      <c r="BG977" s="222"/>
      <c r="BH977" s="222"/>
      <c r="BI977" s="222"/>
      <c r="BJ977" s="222"/>
      <c r="BK977" s="222"/>
      <c r="BL977" s="222"/>
      <c r="BM977" s="223">
        <v>117</v>
      </c>
    </row>
    <row r="978" spans="1:65">
      <c r="A978" s="29"/>
      <c r="B978" s="19">
        <v>1</v>
      </c>
      <c r="C978" s="9">
        <v>6</v>
      </c>
      <c r="D978" s="224">
        <v>9.86</v>
      </c>
      <c r="E978" s="224">
        <v>10.528506767039625</v>
      </c>
      <c r="F978" s="224">
        <v>11.262</v>
      </c>
      <c r="G978" s="229">
        <v>15.876799999999999</v>
      </c>
      <c r="H978" s="224">
        <v>11.8</v>
      </c>
      <c r="I978" s="224">
        <v>11.7</v>
      </c>
      <c r="J978" s="224">
        <v>10.5</v>
      </c>
      <c r="K978" s="224">
        <v>11.1</v>
      </c>
      <c r="L978" s="224">
        <v>9.9</v>
      </c>
      <c r="M978" s="224">
        <v>9.6999999999999993</v>
      </c>
      <c r="N978" s="224">
        <v>10</v>
      </c>
      <c r="O978" s="224">
        <v>11.108867896320001</v>
      </c>
      <c r="P978" s="224">
        <v>11.1</v>
      </c>
      <c r="Q978" s="224">
        <v>9.8000000000000007</v>
      </c>
      <c r="R978" s="224">
        <v>10.199999999999999</v>
      </c>
      <c r="S978" s="224">
        <v>9.99</v>
      </c>
      <c r="T978" s="224">
        <v>12.1</v>
      </c>
      <c r="U978" s="224">
        <v>12.6</v>
      </c>
      <c r="V978" s="221"/>
      <c r="W978" s="222"/>
      <c r="X978" s="222"/>
      <c r="Y978" s="222"/>
      <c r="Z978" s="222"/>
      <c r="AA978" s="222"/>
      <c r="AB978" s="222"/>
      <c r="AC978" s="222"/>
      <c r="AD978" s="222"/>
      <c r="AE978" s="222"/>
      <c r="AF978" s="222"/>
      <c r="AG978" s="222"/>
      <c r="AH978" s="222"/>
      <c r="AI978" s="222"/>
      <c r="AJ978" s="222"/>
      <c r="AK978" s="222"/>
      <c r="AL978" s="222"/>
      <c r="AM978" s="222"/>
      <c r="AN978" s="222"/>
      <c r="AO978" s="222"/>
      <c r="AP978" s="222"/>
      <c r="AQ978" s="222"/>
      <c r="AR978" s="222"/>
      <c r="AS978" s="222"/>
      <c r="AT978" s="222"/>
      <c r="AU978" s="222"/>
      <c r="AV978" s="222"/>
      <c r="AW978" s="222"/>
      <c r="AX978" s="222"/>
      <c r="AY978" s="222"/>
      <c r="AZ978" s="222"/>
      <c r="BA978" s="222"/>
      <c r="BB978" s="222"/>
      <c r="BC978" s="222"/>
      <c r="BD978" s="222"/>
      <c r="BE978" s="222"/>
      <c r="BF978" s="222"/>
      <c r="BG978" s="222"/>
      <c r="BH978" s="222"/>
      <c r="BI978" s="222"/>
      <c r="BJ978" s="222"/>
      <c r="BK978" s="222"/>
      <c r="BL978" s="222"/>
      <c r="BM978" s="225"/>
    </row>
    <row r="979" spans="1:65">
      <c r="A979" s="29"/>
      <c r="B979" s="20" t="s">
        <v>260</v>
      </c>
      <c r="C979" s="12"/>
      <c r="D979" s="226">
        <v>9.8650000000000002</v>
      </c>
      <c r="E979" s="226">
        <v>10.421923809796859</v>
      </c>
      <c r="F979" s="226">
        <v>10.752666666666668</v>
      </c>
      <c r="G979" s="226">
        <v>15.890733333333335</v>
      </c>
      <c r="H979" s="226">
        <v>12.083333333333334</v>
      </c>
      <c r="I979" s="226">
        <v>11.65</v>
      </c>
      <c r="J979" s="226">
        <v>10.333333333333334</v>
      </c>
      <c r="K979" s="226">
        <v>11.333333333333334</v>
      </c>
      <c r="L979" s="226">
        <v>9.8666666666666654</v>
      </c>
      <c r="M979" s="226">
        <v>9.75</v>
      </c>
      <c r="N979" s="226">
        <v>10.216666666666667</v>
      </c>
      <c r="O979" s="226">
        <v>10.880881193920002</v>
      </c>
      <c r="P979" s="226">
        <v>10.816666666666665</v>
      </c>
      <c r="Q979" s="226">
        <v>10.116666666666667</v>
      </c>
      <c r="R979" s="226">
        <v>9.9</v>
      </c>
      <c r="S979" s="226">
        <v>9.5550000000000015</v>
      </c>
      <c r="T979" s="226">
        <v>12.033333333333333</v>
      </c>
      <c r="U979" s="226">
        <v>12.583333333333334</v>
      </c>
      <c r="V979" s="221"/>
      <c r="W979" s="222"/>
      <c r="X979" s="222"/>
      <c r="Y979" s="222"/>
      <c r="Z979" s="222"/>
      <c r="AA979" s="222"/>
      <c r="AB979" s="222"/>
      <c r="AC979" s="222"/>
      <c r="AD979" s="222"/>
      <c r="AE979" s="222"/>
      <c r="AF979" s="222"/>
      <c r="AG979" s="222"/>
      <c r="AH979" s="222"/>
      <c r="AI979" s="222"/>
      <c r="AJ979" s="222"/>
      <c r="AK979" s="222"/>
      <c r="AL979" s="222"/>
      <c r="AM979" s="222"/>
      <c r="AN979" s="222"/>
      <c r="AO979" s="222"/>
      <c r="AP979" s="222"/>
      <c r="AQ979" s="222"/>
      <c r="AR979" s="222"/>
      <c r="AS979" s="222"/>
      <c r="AT979" s="222"/>
      <c r="AU979" s="222"/>
      <c r="AV979" s="222"/>
      <c r="AW979" s="222"/>
      <c r="AX979" s="222"/>
      <c r="AY979" s="222"/>
      <c r="AZ979" s="222"/>
      <c r="BA979" s="222"/>
      <c r="BB979" s="222"/>
      <c r="BC979" s="222"/>
      <c r="BD979" s="222"/>
      <c r="BE979" s="222"/>
      <c r="BF979" s="222"/>
      <c r="BG979" s="222"/>
      <c r="BH979" s="222"/>
      <c r="BI979" s="222"/>
      <c r="BJ979" s="222"/>
      <c r="BK979" s="222"/>
      <c r="BL979" s="222"/>
      <c r="BM979" s="225"/>
    </row>
    <row r="980" spans="1:65">
      <c r="A980" s="29"/>
      <c r="B980" s="3" t="s">
        <v>261</v>
      </c>
      <c r="C980" s="28"/>
      <c r="D980" s="224">
        <v>9.85</v>
      </c>
      <c r="E980" s="224">
        <v>10.392083535143637</v>
      </c>
      <c r="F980" s="224">
        <v>10.752500000000001</v>
      </c>
      <c r="G980" s="224">
        <v>15.879</v>
      </c>
      <c r="H980" s="224">
        <v>12.149999999999999</v>
      </c>
      <c r="I980" s="224">
        <v>11.649999999999999</v>
      </c>
      <c r="J980" s="224">
        <v>10.4</v>
      </c>
      <c r="K980" s="224">
        <v>11.350000000000001</v>
      </c>
      <c r="L980" s="224">
        <v>9.8500000000000014</v>
      </c>
      <c r="M980" s="224">
        <v>9.75</v>
      </c>
      <c r="N980" s="224">
        <v>10.25</v>
      </c>
      <c r="O980" s="224">
        <v>10.91324101152</v>
      </c>
      <c r="P980" s="224">
        <v>10.95</v>
      </c>
      <c r="Q980" s="224">
        <v>9.9</v>
      </c>
      <c r="R980" s="224">
        <v>10</v>
      </c>
      <c r="S980" s="224">
        <v>9.5150000000000006</v>
      </c>
      <c r="T980" s="224">
        <v>12.05</v>
      </c>
      <c r="U980" s="224">
        <v>12.6</v>
      </c>
      <c r="V980" s="221"/>
      <c r="W980" s="222"/>
      <c r="X980" s="222"/>
      <c r="Y980" s="222"/>
      <c r="Z980" s="222"/>
      <c r="AA980" s="222"/>
      <c r="AB980" s="222"/>
      <c r="AC980" s="222"/>
      <c r="AD980" s="222"/>
      <c r="AE980" s="222"/>
      <c r="AF980" s="222"/>
      <c r="AG980" s="222"/>
      <c r="AH980" s="222"/>
      <c r="AI980" s="222"/>
      <c r="AJ980" s="222"/>
      <c r="AK980" s="222"/>
      <c r="AL980" s="222"/>
      <c r="AM980" s="222"/>
      <c r="AN980" s="222"/>
      <c r="AO980" s="222"/>
      <c r="AP980" s="222"/>
      <c r="AQ980" s="222"/>
      <c r="AR980" s="222"/>
      <c r="AS980" s="222"/>
      <c r="AT980" s="222"/>
      <c r="AU980" s="222"/>
      <c r="AV980" s="222"/>
      <c r="AW980" s="222"/>
      <c r="AX980" s="222"/>
      <c r="AY980" s="222"/>
      <c r="AZ980" s="222"/>
      <c r="BA980" s="222"/>
      <c r="BB980" s="222"/>
      <c r="BC980" s="222"/>
      <c r="BD980" s="222"/>
      <c r="BE980" s="222"/>
      <c r="BF980" s="222"/>
      <c r="BG980" s="222"/>
      <c r="BH980" s="222"/>
      <c r="BI980" s="222"/>
      <c r="BJ980" s="222"/>
      <c r="BK980" s="222"/>
      <c r="BL980" s="222"/>
      <c r="BM980" s="225"/>
    </row>
    <row r="981" spans="1:65">
      <c r="A981" s="29"/>
      <c r="B981" s="3" t="s">
        <v>262</v>
      </c>
      <c r="C981" s="28"/>
      <c r="D981" s="23">
        <v>0.14611639196202411</v>
      </c>
      <c r="E981" s="23">
        <v>0.23632161676463542</v>
      </c>
      <c r="F981" s="23">
        <v>0.46702105591361393</v>
      </c>
      <c r="G981" s="23">
        <v>2.9182369106477202E-2</v>
      </c>
      <c r="H981" s="23">
        <v>0.19407902170679486</v>
      </c>
      <c r="I981" s="23">
        <v>5.4772255750516412E-2</v>
      </c>
      <c r="J981" s="23">
        <v>0.29439202887759469</v>
      </c>
      <c r="K981" s="23">
        <v>0.25033311140691439</v>
      </c>
      <c r="L981" s="23">
        <v>0.13662601021279461</v>
      </c>
      <c r="M981" s="23">
        <v>0.18708286933869725</v>
      </c>
      <c r="N981" s="23">
        <v>0.24832774042918893</v>
      </c>
      <c r="O981" s="23">
        <v>0.19569614734892574</v>
      </c>
      <c r="P981" s="23">
        <v>0.38166302763912918</v>
      </c>
      <c r="Q981" s="23">
        <v>0.55287129303904581</v>
      </c>
      <c r="R981" s="23">
        <v>0.47328638264796929</v>
      </c>
      <c r="S981" s="23">
        <v>0.25563646062328432</v>
      </c>
      <c r="T981" s="23">
        <v>0.17511900715418255</v>
      </c>
      <c r="U981" s="23">
        <v>0.19407902170679506</v>
      </c>
      <c r="V981" s="149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5"/>
    </row>
    <row r="982" spans="1:65">
      <c r="A982" s="29"/>
      <c r="B982" s="3" t="s">
        <v>86</v>
      </c>
      <c r="C982" s="28"/>
      <c r="D982" s="13">
        <v>1.4811595738674516E-2</v>
      </c>
      <c r="E982" s="13">
        <v>2.2675431242597209E-2</v>
      </c>
      <c r="F982" s="13">
        <v>4.343304506605622E-2</v>
      </c>
      <c r="G982" s="13">
        <v>1.8364394200274289E-3</v>
      </c>
      <c r="H982" s="13">
        <v>1.6061712141251988E-2</v>
      </c>
      <c r="I982" s="13">
        <v>4.7014811803018381E-3</v>
      </c>
      <c r="J982" s="13">
        <v>2.848955118170271E-2</v>
      </c>
      <c r="K982" s="13">
        <v>2.2088215712374799E-2</v>
      </c>
      <c r="L982" s="13">
        <v>1.3847230764810266E-2</v>
      </c>
      <c r="M982" s="13">
        <v>1.9187986598840745E-2</v>
      </c>
      <c r="N982" s="13">
        <v>2.4306140988175098E-2</v>
      </c>
      <c r="O982" s="13">
        <v>1.7985321580229776E-2</v>
      </c>
      <c r="P982" s="13">
        <v>3.5284717501306247E-2</v>
      </c>
      <c r="Q982" s="13">
        <v>5.4649551206495464E-2</v>
      </c>
      <c r="R982" s="13">
        <v>4.7806705317976692E-2</v>
      </c>
      <c r="S982" s="13">
        <v>2.675420833315377E-2</v>
      </c>
      <c r="T982" s="13">
        <v>1.4552826079294949E-2</v>
      </c>
      <c r="U982" s="13">
        <v>1.5423498413785037E-2</v>
      </c>
      <c r="V982" s="149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5"/>
    </row>
    <row r="983" spans="1:65">
      <c r="A983" s="29"/>
      <c r="B983" s="3" t="s">
        <v>263</v>
      </c>
      <c r="C983" s="28"/>
      <c r="D983" s="13">
        <v>-7.9077644061397612E-2</v>
      </c>
      <c r="E983" s="13">
        <v>-2.7087417300482808E-2</v>
      </c>
      <c r="F983" s="13">
        <v>3.7882533491278014E-3</v>
      </c>
      <c r="G983" s="13">
        <v>0.48343959238980383</v>
      </c>
      <c r="H983" s="13">
        <v>0.12800930571969382</v>
      </c>
      <c r="I983" s="13">
        <v>8.7556558204228807E-2</v>
      </c>
      <c r="J983" s="13">
        <v>-3.5357559246606662E-2</v>
      </c>
      <c r="K983" s="13">
        <v>5.7994935019850757E-2</v>
      </c>
      <c r="L983" s="13">
        <v>-7.8922056570953636E-2</v>
      </c>
      <c r="M983" s="13">
        <v>-8.9813180902040268E-2</v>
      </c>
      <c r="N983" s="13">
        <v>-4.6248683577693406E-2</v>
      </c>
      <c r="O983" s="13">
        <v>1.5757399269421324E-2</v>
      </c>
      <c r="P983" s="13">
        <v>9.7628129821807352E-3</v>
      </c>
      <c r="Q983" s="13">
        <v>-5.558393300433917E-2</v>
      </c>
      <c r="R983" s="13">
        <v>-7.5810306762071566E-2</v>
      </c>
      <c r="S983" s="13">
        <v>-0.10801691728399931</v>
      </c>
      <c r="T983" s="13">
        <v>0.12334168100637077</v>
      </c>
      <c r="U983" s="13">
        <v>0.17468555285292253</v>
      </c>
      <c r="V983" s="149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5"/>
    </row>
    <row r="984" spans="1:65">
      <c r="A984" s="29"/>
      <c r="B984" s="45" t="s">
        <v>264</v>
      </c>
      <c r="C984" s="46"/>
      <c r="D984" s="44">
        <v>0.68</v>
      </c>
      <c r="E984" s="44">
        <v>0.15</v>
      </c>
      <c r="F984" s="44">
        <v>0.15</v>
      </c>
      <c r="G984" s="44">
        <v>4.96</v>
      </c>
      <c r="H984" s="44">
        <v>1.4</v>
      </c>
      <c r="I984" s="44">
        <v>0.99</v>
      </c>
      <c r="J984" s="44">
        <v>0.24</v>
      </c>
      <c r="K984" s="44">
        <v>0.7</v>
      </c>
      <c r="L984" s="44">
        <v>0.67</v>
      </c>
      <c r="M984" s="44">
        <v>0.78</v>
      </c>
      <c r="N984" s="44">
        <v>0.35</v>
      </c>
      <c r="O984" s="44">
        <v>0.27</v>
      </c>
      <c r="P984" s="44">
        <v>0.21</v>
      </c>
      <c r="Q984" s="44">
        <v>0.44</v>
      </c>
      <c r="R984" s="44">
        <v>0.64</v>
      </c>
      <c r="S984" s="44">
        <v>0.96</v>
      </c>
      <c r="T984" s="44">
        <v>1.35</v>
      </c>
      <c r="U984" s="44">
        <v>1.87</v>
      </c>
      <c r="V984" s="149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5"/>
    </row>
    <row r="985" spans="1:65">
      <c r="B985" s="30"/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BM985" s="55"/>
    </row>
    <row r="986" spans="1:65" ht="15">
      <c r="B986" s="8" t="s">
        <v>600</v>
      </c>
      <c r="BM986" s="27" t="s">
        <v>66</v>
      </c>
    </row>
    <row r="987" spans="1:65" ht="15">
      <c r="A987" s="24" t="s">
        <v>62</v>
      </c>
      <c r="B987" s="18" t="s">
        <v>110</v>
      </c>
      <c r="C987" s="15" t="s">
        <v>111</v>
      </c>
      <c r="D987" s="16" t="s">
        <v>229</v>
      </c>
      <c r="E987" s="17" t="s">
        <v>229</v>
      </c>
      <c r="F987" s="17" t="s">
        <v>229</v>
      </c>
      <c r="G987" s="17" t="s">
        <v>229</v>
      </c>
      <c r="H987" s="17" t="s">
        <v>229</v>
      </c>
      <c r="I987" s="17" t="s">
        <v>229</v>
      </c>
      <c r="J987" s="17" t="s">
        <v>229</v>
      </c>
      <c r="K987" s="17" t="s">
        <v>229</v>
      </c>
      <c r="L987" s="17" t="s">
        <v>229</v>
      </c>
      <c r="M987" s="17" t="s">
        <v>229</v>
      </c>
      <c r="N987" s="17" t="s">
        <v>229</v>
      </c>
      <c r="O987" s="17" t="s">
        <v>229</v>
      </c>
      <c r="P987" s="17" t="s">
        <v>229</v>
      </c>
      <c r="Q987" s="17" t="s">
        <v>229</v>
      </c>
      <c r="R987" s="17" t="s">
        <v>229</v>
      </c>
      <c r="S987" s="17" t="s">
        <v>229</v>
      </c>
      <c r="T987" s="17" t="s">
        <v>229</v>
      </c>
      <c r="U987" s="17" t="s">
        <v>229</v>
      </c>
      <c r="V987" s="17" t="s">
        <v>229</v>
      </c>
      <c r="W987" s="149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7">
        <v>1</v>
      </c>
    </row>
    <row r="988" spans="1:65">
      <c r="A988" s="29"/>
      <c r="B988" s="19" t="s">
        <v>230</v>
      </c>
      <c r="C988" s="9" t="s">
        <v>230</v>
      </c>
      <c r="D988" s="147" t="s">
        <v>233</v>
      </c>
      <c r="E988" s="148" t="s">
        <v>234</v>
      </c>
      <c r="F988" s="148" t="s">
        <v>235</v>
      </c>
      <c r="G988" s="148" t="s">
        <v>238</v>
      </c>
      <c r="H988" s="148" t="s">
        <v>239</v>
      </c>
      <c r="I988" s="148" t="s">
        <v>240</v>
      </c>
      <c r="J988" s="148" t="s">
        <v>241</v>
      </c>
      <c r="K988" s="148" t="s">
        <v>242</v>
      </c>
      <c r="L988" s="148" t="s">
        <v>243</v>
      </c>
      <c r="M988" s="148" t="s">
        <v>244</v>
      </c>
      <c r="N988" s="148" t="s">
        <v>245</v>
      </c>
      <c r="O988" s="148" t="s">
        <v>247</v>
      </c>
      <c r="P988" s="148" t="s">
        <v>248</v>
      </c>
      <c r="Q988" s="148" t="s">
        <v>249</v>
      </c>
      <c r="R988" s="148" t="s">
        <v>250</v>
      </c>
      <c r="S988" s="148" t="s">
        <v>284</v>
      </c>
      <c r="T988" s="148" t="s">
        <v>253</v>
      </c>
      <c r="U988" s="148" t="s">
        <v>254</v>
      </c>
      <c r="V988" s="148" t="s">
        <v>299</v>
      </c>
      <c r="W988" s="149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7" t="s">
        <v>1</v>
      </c>
    </row>
    <row r="989" spans="1:65">
      <c r="A989" s="29"/>
      <c r="B989" s="19"/>
      <c r="C989" s="9"/>
      <c r="D989" s="10" t="s">
        <v>288</v>
      </c>
      <c r="E989" s="11" t="s">
        <v>287</v>
      </c>
      <c r="F989" s="11" t="s">
        <v>288</v>
      </c>
      <c r="G989" s="11" t="s">
        <v>317</v>
      </c>
      <c r="H989" s="11" t="s">
        <v>287</v>
      </c>
      <c r="I989" s="11" t="s">
        <v>287</v>
      </c>
      <c r="J989" s="11" t="s">
        <v>287</v>
      </c>
      <c r="K989" s="11" t="s">
        <v>287</v>
      </c>
      <c r="L989" s="11" t="s">
        <v>287</v>
      </c>
      <c r="M989" s="11" t="s">
        <v>287</v>
      </c>
      <c r="N989" s="11" t="s">
        <v>317</v>
      </c>
      <c r="O989" s="11" t="s">
        <v>317</v>
      </c>
      <c r="P989" s="11" t="s">
        <v>287</v>
      </c>
      <c r="Q989" s="11" t="s">
        <v>287</v>
      </c>
      <c r="R989" s="11" t="s">
        <v>287</v>
      </c>
      <c r="S989" s="11" t="s">
        <v>317</v>
      </c>
      <c r="T989" s="11" t="s">
        <v>288</v>
      </c>
      <c r="U989" s="11" t="s">
        <v>288</v>
      </c>
      <c r="V989" s="11" t="s">
        <v>288</v>
      </c>
      <c r="W989" s="149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7">
        <v>3</v>
      </c>
    </row>
    <row r="990" spans="1:65">
      <c r="A990" s="29"/>
      <c r="B990" s="19"/>
      <c r="C990" s="9"/>
      <c r="D990" s="25" t="s">
        <v>318</v>
      </c>
      <c r="E990" s="25" t="s">
        <v>319</v>
      </c>
      <c r="F990" s="25" t="s">
        <v>319</v>
      </c>
      <c r="G990" s="25" t="s">
        <v>320</v>
      </c>
      <c r="H990" s="25" t="s">
        <v>320</v>
      </c>
      <c r="I990" s="25" t="s">
        <v>320</v>
      </c>
      <c r="J990" s="25" t="s">
        <v>320</v>
      </c>
      <c r="K990" s="25" t="s">
        <v>320</v>
      </c>
      <c r="L990" s="25" t="s">
        <v>320</v>
      </c>
      <c r="M990" s="25" t="s">
        <v>320</v>
      </c>
      <c r="N990" s="25" t="s">
        <v>318</v>
      </c>
      <c r="O990" s="25" t="s">
        <v>318</v>
      </c>
      <c r="P990" s="25" t="s">
        <v>320</v>
      </c>
      <c r="Q990" s="25" t="s">
        <v>318</v>
      </c>
      <c r="R990" s="25" t="s">
        <v>290</v>
      </c>
      <c r="S990" s="25" t="s">
        <v>321</v>
      </c>
      <c r="T990" s="25" t="s">
        <v>318</v>
      </c>
      <c r="U990" s="25" t="s">
        <v>259</v>
      </c>
      <c r="V990" s="25" t="s">
        <v>320</v>
      </c>
      <c r="W990" s="149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7">
        <v>3</v>
      </c>
    </row>
    <row r="991" spans="1:65">
      <c r="A991" s="29"/>
      <c r="B991" s="18">
        <v>1</v>
      </c>
      <c r="C991" s="14">
        <v>1</v>
      </c>
      <c r="D991" s="200">
        <v>1.21E-2</v>
      </c>
      <c r="E991" s="200">
        <v>1.4501270454045695E-2</v>
      </c>
      <c r="F991" s="200">
        <v>1.3154400000000002E-2</v>
      </c>
      <c r="G991" s="200">
        <v>0.02</v>
      </c>
      <c r="H991" s="200">
        <v>1.2E-2</v>
      </c>
      <c r="I991" s="200">
        <v>1.6E-2</v>
      </c>
      <c r="J991" s="200">
        <v>1.7000000000000001E-2</v>
      </c>
      <c r="K991" s="200">
        <v>1.4000000000000002E-2</v>
      </c>
      <c r="L991" s="200">
        <v>1.4999999999999999E-2</v>
      </c>
      <c r="M991" s="200">
        <v>1.4999999999999999E-2</v>
      </c>
      <c r="N991" s="200">
        <v>2.0069002169279999E-2</v>
      </c>
      <c r="O991" s="200">
        <v>1.9400000000000001E-2</v>
      </c>
      <c r="P991" s="200">
        <v>8.0000000000000002E-3</v>
      </c>
      <c r="Q991" s="200">
        <v>1.6899999999999998E-2</v>
      </c>
      <c r="R991" s="200">
        <v>8.9999999999999993E-3</v>
      </c>
      <c r="S991" s="201">
        <v>2.46E-2</v>
      </c>
      <c r="T991" s="201">
        <v>0.03</v>
      </c>
      <c r="U991" s="200">
        <v>0.01</v>
      </c>
      <c r="V991" s="200">
        <v>2.0689800000000001E-2</v>
      </c>
      <c r="W991" s="202"/>
      <c r="X991" s="203"/>
      <c r="Y991" s="203"/>
      <c r="Z991" s="203"/>
      <c r="AA991" s="203"/>
      <c r="AB991" s="203"/>
      <c r="AC991" s="203"/>
      <c r="AD991" s="203"/>
      <c r="AE991" s="203"/>
      <c r="AF991" s="203"/>
      <c r="AG991" s="203"/>
      <c r="AH991" s="203"/>
      <c r="AI991" s="203"/>
      <c r="AJ991" s="203"/>
      <c r="AK991" s="203"/>
      <c r="AL991" s="203"/>
      <c r="AM991" s="203"/>
      <c r="AN991" s="203"/>
      <c r="AO991" s="203"/>
      <c r="AP991" s="203"/>
      <c r="AQ991" s="203"/>
      <c r="AR991" s="203"/>
      <c r="AS991" s="203"/>
      <c r="AT991" s="203"/>
      <c r="AU991" s="203"/>
      <c r="AV991" s="203"/>
      <c r="AW991" s="203"/>
      <c r="AX991" s="203"/>
      <c r="AY991" s="203"/>
      <c r="AZ991" s="203"/>
      <c r="BA991" s="203"/>
      <c r="BB991" s="203"/>
      <c r="BC991" s="203"/>
      <c r="BD991" s="203"/>
      <c r="BE991" s="203"/>
      <c r="BF991" s="203"/>
      <c r="BG991" s="203"/>
      <c r="BH991" s="203"/>
      <c r="BI991" s="203"/>
      <c r="BJ991" s="203"/>
      <c r="BK991" s="203"/>
      <c r="BL991" s="203"/>
      <c r="BM991" s="204">
        <v>1</v>
      </c>
    </row>
    <row r="992" spans="1:65">
      <c r="A992" s="29"/>
      <c r="B992" s="19">
        <v>1</v>
      </c>
      <c r="C992" s="9">
        <v>2</v>
      </c>
      <c r="D992" s="23">
        <v>1.21E-2</v>
      </c>
      <c r="E992" s="23">
        <v>1.4214297752639231E-2</v>
      </c>
      <c r="F992" s="23">
        <v>1.32275E-2</v>
      </c>
      <c r="G992" s="23">
        <v>0.02</v>
      </c>
      <c r="H992" s="23">
        <v>1.4000000000000002E-2</v>
      </c>
      <c r="I992" s="23">
        <v>1.6E-2</v>
      </c>
      <c r="J992" s="23">
        <v>1.7000000000000001E-2</v>
      </c>
      <c r="K992" s="23">
        <v>1.4999999999999999E-2</v>
      </c>
      <c r="L992" s="23">
        <v>1.4999999999999999E-2</v>
      </c>
      <c r="M992" s="23">
        <v>1.4999999999999999E-2</v>
      </c>
      <c r="N992" s="23">
        <v>2.0180972117887417E-2</v>
      </c>
      <c r="O992" s="23">
        <v>1.8799999999999997E-2</v>
      </c>
      <c r="P992" s="23">
        <v>8.9999999999999993E-3</v>
      </c>
      <c r="Q992" s="23">
        <v>1.9300000000000001E-2</v>
      </c>
      <c r="R992" s="23">
        <v>0.01</v>
      </c>
      <c r="S992" s="206">
        <v>2.3900000000000001E-2</v>
      </c>
      <c r="T992" s="206">
        <v>0.03</v>
      </c>
      <c r="U992" s="23">
        <v>0.01</v>
      </c>
      <c r="V992" s="23">
        <v>2.0474700000000002E-2</v>
      </c>
      <c r="W992" s="202"/>
      <c r="X992" s="203"/>
      <c r="Y992" s="203"/>
      <c r="Z992" s="203"/>
      <c r="AA992" s="203"/>
      <c r="AB992" s="203"/>
      <c r="AC992" s="203"/>
      <c r="AD992" s="203"/>
      <c r="AE992" s="203"/>
      <c r="AF992" s="203"/>
      <c r="AG992" s="203"/>
      <c r="AH992" s="203"/>
      <c r="AI992" s="203"/>
      <c r="AJ992" s="203"/>
      <c r="AK992" s="203"/>
      <c r="AL992" s="203"/>
      <c r="AM992" s="203"/>
      <c r="AN992" s="203"/>
      <c r="AO992" s="203"/>
      <c r="AP992" s="203"/>
      <c r="AQ992" s="203"/>
      <c r="AR992" s="203"/>
      <c r="AS992" s="203"/>
      <c r="AT992" s="203"/>
      <c r="AU992" s="203"/>
      <c r="AV992" s="203"/>
      <c r="AW992" s="203"/>
      <c r="AX992" s="203"/>
      <c r="AY992" s="203"/>
      <c r="AZ992" s="203"/>
      <c r="BA992" s="203"/>
      <c r="BB992" s="203"/>
      <c r="BC992" s="203"/>
      <c r="BD992" s="203"/>
      <c r="BE992" s="203"/>
      <c r="BF992" s="203"/>
      <c r="BG992" s="203"/>
      <c r="BH992" s="203"/>
      <c r="BI992" s="203"/>
      <c r="BJ992" s="203"/>
      <c r="BK992" s="203"/>
      <c r="BL992" s="203"/>
      <c r="BM992" s="204">
        <v>29</v>
      </c>
    </row>
    <row r="993" spans="1:65">
      <c r="A993" s="29"/>
      <c r="B993" s="19">
        <v>1</v>
      </c>
      <c r="C993" s="9">
        <v>3</v>
      </c>
      <c r="D993" s="23">
        <v>1.2500000000000001E-2</v>
      </c>
      <c r="E993" s="23">
        <v>1.4702581470516693E-2</v>
      </c>
      <c r="F993" s="23">
        <v>1.33724E-2</v>
      </c>
      <c r="G993" s="23">
        <v>0.02</v>
      </c>
      <c r="H993" s="23">
        <v>1.2999999999999999E-2</v>
      </c>
      <c r="I993" s="23">
        <v>1.4999999999999999E-2</v>
      </c>
      <c r="J993" s="23">
        <v>1.7999999999999999E-2</v>
      </c>
      <c r="K993" s="23">
        <v>1.4999999999999999E-2</v>
      </c>
      <c r="L993" s="23">
        <v>1.4000000000000002E-2</v>
      </c>
      <c r="M993" s="23">
        <v>1.6E-2</v>
      </c>
      <c r="N993" s="23">
        <v>1.8475718883596129E-2</v>
      </c>
      <c r="O993" s="23">
        <v>1.9400000000000001E-2</v>
      </c>
      <c r="P993" s="23">
        <v>8.0000000000000002E-3</v>
      </c>
      <c r="Q993" s="23">
        <v>1.9300000000000001E-2</v>
      </c>
      <c r="R993" s="23">
        <v>8.9999999999999993E-3</v>
      </c>
      <c r="S993" s="206">
        <v>2.4500000000000001E-2</v>
      </c>
      <c r="T993" s="206">
        <v>0.03</v>
      </c>
      <c r="U993" s="23">
        <v>0.01</v>
      </c>
      <c r="V993" s="23">
        <v>1.7735799999999999E-2</v>
      </c>
      <c r="W993" s="202"/>
      <c r="X993" s="203"/>
      <c r="Y993" s="203"/>
      <c r="Z993" s="203"/>
      <c r="AA993" s="203"/>
      <c r="AB993" s="203"/>
      <c r="AC993" s="203"/>
      <c r="AD993" s="203"/>
      <c r="AE993" s="203"/>
      <c r="AF993" s="203"/>
      <c r="AG993" s="203"/>
      <c r="AH993" s="203"/>
      <c r="AI993" s="203"/>
      <c r="AJ993" s="203"/>
      <c r="AK993" s="203"/>
      <c r="AL993" s="203"/>
      <c r="AM993" s="203"/>
      <c r="AN993" s="203"/>
      <c r="AO993" s="203"/>
      <c r="AP993" s="203"/>
      <c r="AQ993" s="203"/>
      <c r="AR993" s="203"/>
      <c r="AS993" s="203"/>
      <c r="AT993" s="203"/>
      <c r="AU993" s="203"/>
      <c r="AV993" s="203"/>
      <c r="AW993" s="203"/>
      <c r="AX993" s="203"/>
      <c r="AY993" s="203"/>
      <c r="AZ993" s="203"/>
      <c r="BA993" s="203"/>
      <c r="BB993" s="203"/>
      <c r="BC993" s="203"/>
      <c r="BD993" s="203"/>
      <c r="BE993" s="203"/>
      <c r="BF993" s="203"/>
      <c r="BG993" s="203"/>
      <c r="BH993" s="203"/>
      <c r="BI993" s="203"/>
      <c r="BJ993" s="203"/>
      <c r="BK993" s="203"/>
      <c r="BL993" s="203"/>
      <c r="BM993" s="204">
        <v>16</v>
      </c>
    </row>
    <row r="994" spans="1:65">
      <c r="A994" s="29"/>
      <c r="B994" s="19">
        <v>1</v>
      </c>
      <c r="C994" s="9">
        <v>4</v>
      </c>
      <c r="D994" s="23">
        <v>1.18E-2</v>
      </c>
      <c r="E994" s="23">
        <v>1.4774634657553411E-2</v>
      </c>
      <c r="F994" s="23">
        <v>1.2699999999999999E-2</v>
      </c>
      <c r="G994" s="23">
        <v>0.02</v>
      </c>
      <c r="H994" s="23">
        <v>1.2E-2</v>
      </c>
      <c r="I994" s="23">
        <v>1.6E-2</v>
      </c>
      <c r="J994" s="23">
        <v>1.7999999999999999E-2</v>
      </c>
      <c r="K994" s="23">
        <v>1.4000000000000002E-2</v>
      </c>
      <c r="L994" s="23">
        <v>1.4999999999999999E-2</v>
      </c>
      <c r="M994" s="23">
        <v>1.4999999999999999E-2</v>
      </c>
      <c r="N994" s="23">
        <v>1.8151842194880002E-2</v>
      </c>
      <c r="O994" s="23">
        <v>1.89E-2</v>
      </c>
      <c r="P994" s="23">
        <v>8.0000000000000002E-3</v>
      </c>
      <c r="Q994" s="23">
        <v>1.9799999999999998E-2</v>
      </c>
      <c r="R994" s="23">
        <v>0.01</v>
      </c>
      <c r="S994" s="206">
        <v>2.4800000000000003E-2</v>
      </c>
      <c r="T994" s="206">
        <v>0.03</v>
      </c>
      <c r="U994" s="23">
        <v>0.01</v>
      </c>
      <c r="V994" s="23">
        <v>1.61344E-2</v>
      </c>
      <c r="W994" s="202"/>
      <c r="X994" s="203"/>
      <c r="Y994" s="203"/>
      <c r="Z994" s="203"/>
      <c r="AA994" s="203"/>
      <c r="AB994" s="203"/>
      <c r="AC994" s="203"/>
      <c r="AD994" s="203"/>
      <c r="AE994" s="203"/>
      <c r="AF994" s="203"/>
      <c r="AG994" s="203"/>
      <c r="AH994" s="203"/>
      <c r="AI994" s="203"/>
      <c r="AJ994" s="203"/>
      <c r="AK994" s="203"/>
      <c r="AL994" s="203"/>
      <c r="AM994" s="203"/>
      <c r="AN994" s="203"/>
      <c r="AO994" s="203"/>
      <c r="AP994" s="203"/>
      <c r="AQ994" s="203"/>
      <c r="AR994" s="203"/>
      <c r="AS994" s="203"/>
      <c r="AT994" s="203"/>
      <c r="AU994" s="203"/>
      <c r="AV994" s="203"/>
      <c r="AW994" s="203"/>
      <c r="AX994" s="203"/>
      <c r="AY994" s="203"/>
      <c r="AZ994" s="203"/>
      <c r="BA994" s="203"/>
      <c r="BB994" s="203"/>
      <c r="BC994" s="203"/>
      <c r="BD994" s="203"/>
      <c r="BE994" s="203"/>
      <c r="BF994" s="203"/>
      <c r="BG994" s="203"/>
      <c r="BH994" s="203"/>
      <c r="BI994" s="203"/>
      <c r="BJ994" s="203"/>
      <c r="BK994" s="203"/>
      <c r="BL994" s="203"/>
      <c r="BM994" s="204">
        <v>1.4891964837628776E-2</v>
      </c>
    </row>
    <row r="995" spans="1:65">
      <c r="A995" s="29"/>
      <c r="B995" s="19">
        <v>1</v>
      </c>
      <c r="C995" s="9">
        <v>5</v>
      </c>
      <c r="D995" s="23">
        <v>1.2E-2</v>
      </c>
      <c r="E995" s="23">
        <v>1.4438558529706371E-2</v>
      </c>
      <c r="F995" s="23">
        <v>1.29141E-2</v>
      </c>
      <c r="G995" s="23">
        <v>0.02</v>
      </c>
      <c r="H995" s="23">
        <v>1.2999999999999999E-2</v>
      </c>
      <c r="I995" s="23">
        <v>1.6E-2</v>
      </c>
      <c r="J995" s="23">
        <v>1.7000000000000001E-2</v>
      </c>
      <c r="K995" s="23">
        <v>1.4000000000000002E-2</v>
      </c>
      <c r="L995" s="23">
        <v>1.4999999999999999E-2</v>
      </c>
      <c r="M995" s="23">
        <v>1.4999999999999999E-2</v>
      </c>
      <c r="N995" s="23">
        <v>2.0319216235871969E-2</v>
      </c>
      <c r="O995" s="23">
        <v>1.9599999999999999E-2</v>
      </c>
      <c r="P995" s="23">
        <v>8.0000000000000002E-3</v>
      </c>
      <c r="Q995" s="23">
        <v>1.6500000000000001E-2</v>
      </c>
      <c r="R995" s="23">
        <v>8.9999999999999993E-3</v>
      </c>
      <c r="S995" s="206">
        <v>2.2499999999999999E-2</v>
      </c>
      <c r="T995" s="206">
        <v>0.03</v>
      </c>
      <c r="U995" s="23">
        <v>0.01</v>
      </c>
      <c r="V995" s="23">
        <v>1.6109600000000002E-2</v>
      </c>
      <c r="W995" s="202"/>
      <c r="X995" s="203"/>
      <c r="Y995" s="203"/>
      <c r="Z995" s="203"/>
      <c r="AA995" s="203"/>
      <c r="AB995" s="203"/>
      <c r="AC995" s="203"/>
      <c r="AD995" s="203"/>
      <c r="AE995" s="203"/>
      <c r="AF995" s="203"/>
      <c r="AG995" s="203"/>
      <c r="AH995" s="203"/>
      <c r="AI995" s="203"/>
      <c r="AJ995" s="203"/>
      <c r="AK995" s="203"/>
      <c r="AL995" s="203"/>
      <c r="AM995" s="203"/>
      <c r="AN995" s="203"/>
      <c r="AO995" s="203"/>
      <c r="AP995" s="203"/>
      <c r="AQ995" s="203"/>
      <c r="AR995" s="203"/>
      <c r="AS995" s="203"/>
      <c r="AT995" s="203"/>
      <c r="AU995" s="203"/>
      <c r="AV995" s="203"/>
      <c r="AW995" s="203"/>
      <c r="AX995" s="203"/>
      <c r="AY995" s="203"/>
      <c r="AZ995" s="203"/>
      <c r="BA995" s="203"/>
      <c r="BB995" s="203"/>
      <c r="BC995" s="203"/>
      <c r="BD995" s="203"/>
      <c r="BE995" s="203"/>
      <c r="BF995" s="203"/>
      <c r="BG995" s="203"/>
      <c r="BH995" s="203"/>
      <c r="BI995" s="203"/>
      <c r="BJ995" s="203"/>
      <c r="BK995" s="203"/>
      <c r="BL995" s="203"/>
      <c r="BM995" s="204">
        <v>118</v>
      </c>
    </row>
    <row r="996" spans="1:65">
      <c r="A996" s="29"/>
      <c r="B996" s="19">
        <v>1</v>
      </c>
      <c r="C996" s="9">
        <v>6</v>
      </c>
      <c r="D996" s="23">
        <v>1.21E-2</v>
      </c>
      <c r="E996" s="23">
        <v>1.4908491561474346E-2</v>
      </c>
      <c r="F996" s="23">
        <v>1.30481E-2</v>
      </c>
      <c r="G996" s="23">
        <v>0.02</v>
      </c>
      <c r="H996" s="23">
        <v>1.2999999999999999E-2</v>
      </c>
      <c r="I996" s="23">
        <v>1.4999999999999999E-2</v>
      </c>
      <c r="J996" s="23">
        <v>1.7000000000000001E-2</v>
      </c>
      <c r="K996" s="23">
        <v>1.4000000000000002E-2</v>
      </c>
      <c r="L996" s="23">
        <v>1.4999999999999999E-2</v>
      </c>
      <c r="M996" s="23">
        <v>1.4999999999999999E-2</v>
      </c>
      <c r="N996" s="23">
        <v>2.0660027410684064E-2</v>
      </c>
      <c r="O996" s="23">
        <v>2.06E-2</v>
      </c>
      <c r="P996" s="23">
        <v>8.0000000000000002E-3</v>
      </c>
      <c r="Q996" s="23">
        <v>1.6400000000000001E-2</v>
      </c>
      <c r="R996" s="23">
        <v>0.01</v>
      </c>
      <c r="S996" s="206">
        <v>2.7400000000000001E-2</v>
      </c>
      <c r="T996" s="206">
        <v>0.03</v>
      </c>
      <c r="U996" s="23">
        <v>0.01</v>
      </c>
      <c r="V996" s="23">
        <v>1.9522999999999999E-2</v>
      </c>
      <c r="W996" s="202"/>
      <c r="X996" s="203"/>
      <c r="Y996" s="203"/>
      <c r="Z996" s="203"/>
      <c r="AA996" s="203"/>
      <c r="AB996" s="203"/>
      <c r="AC996" s="203"/>
      <c r="AD996" s="203"/>
      <c r="AE996" s="203"/>
      <c r="AF996" s="203"/>
      <c r="AG996" s="203"/>
      <c r="AH996" s="203"/>
      <c r="AI996" s="203"/>
      <c r="AJ996" s="203"/>
      <c r="AK996" s="203"/>
      <c r="AL996" s="203"/>
      <c r="AM996" s="203"/>
      <c r="AN996" s="203"/>
      <c r="AO996" s="203"/>
      <c r="AP996" s="203"/>
      <c r="AQ996" s="203"/>
      <c r="AR996" s="203"/>
      <c r="AS996" s="203"/>
      <c r="AT996" s="203"/>
      <c r="AU996" s="203"/>
      <c r="AV996" s="203"/>
      <c r="AW996" s="203"/>
      <c r="AX996" s="203"/>
      <c r="AY996" s="203"/>
      <c r="AZ996" s="203"/>
      <c r="BA996" s="203"/>
      <c r="BB996" s="203"/>
      <c r="BC996" s="203"/>
      <c r="BD996" s="203"/>
      <c r="BE996" s="203"/>
      <c r="BF996" s="203"/>
      <c r="BG996" s="203"/>
      <c r="BH996" s="203"/>
      <c r="BI996" s="203"/>
      <c r="BJ996" s="203"/>
      <c r="BK996" s="203"/>
      <c r="BL996" s="203"/>
      <c r="BM996" s="56"/>
    </row>
    <row r="997" spans="1:65">
      <c r="A997" s="29"/>
      <c r="B997" s="20" t="s">
        <v>260</v>
      </c>
      <c r="C997" s="12"/>
      <c r="D997" s="208">
        <v>1.21E-2</v>
      </c>
      <c r="E997" s="208">
        <v>1.4589972404322624E-2</v>
      </c>
      <c r="F997" s="208">
        <v>1.3069416666666667E-2</v>
      </c>
      <c r="G997" s="208">
        <v>0.02</v>
      </c>
      <c r="H997" s="208">
        <v>1.2833333333333334E-2</v>
      </c>
      <c r="I997" s="208">
        <v>1.5666666666666666E-2</v>
      </c>
      <c r="J997" s="208">
        <v>1.7333333333333336E-2</v>
      </c>
      <c r="K997" s="208">
        <v>1.4333333333333332E-2</v>
      </c>
      <c r="L997" s="208">
        <v>1.4833333333333332E-2</v>
      </c>
      <c r="M997" s="208">
        <v>1.5166666666666667E-2</v>
      </c>
      <c r="N997" s="208">
        <v>1.9642796502033263E-2</v>
      </c>
      <c r="O997" s="208">
        <v>1.9449999999999999E-2</v>
      </c>
      <c r="P997" s="208">
        <v>8.1666666666666676E-3</v>
      </c>
      <c r="Q997" s="208">
        <v>1.8033333333333332E-2</v>
      </c>
      <c r="R997" s="208">
        <v>9.4999999999999998E-3</v>
      </c>
      <c r="S997" s="208">
        <v>2.4616666666666672E-2</v>
      </c>
      <c r="T997" s="208">
        <v>0.03</v>
      </c>
      <c r="U997" s="208">
        <v>0.01</v>
      </c>
      <c r="V997" s="208">
        <v>1.8444550000000001E-2</v>
      </c>
      <c r="W997" s="202"/>
      <c r="X997" s="203"/>
      <c r="Y997" s="203"/>
      <c r="Z997" s="203"/>
      <c r="AA997" s="203"/>
      <c r="AB997" s="203"/>
      <c r="AC997" s="203"/>
      <c r="AD997" s="203"/>
      <c r="AE997" s="203"/>
      <c r="AF997" s="203"/>
      <c r="AG997" s="203"/>
      <c r="AH997" s="203"/>
      <c r="AI997" s="203"/>
      <c r="AJ997" s="203"/>
      <c r="AK997" s="203"/>
      <c r="AL997" s="203"/>
      <c r="AM997" s="203"/>
      <c r="AN997" s="203"/>
      <c r="AO997" s="203"/>
      <c r="AP997" s="203"/>
      <c r="AQ997" s="203"/>
      <c r="AR997" s="203"/>
      <c r="AS997" s="203"/>
      <c r="AT997" s="203"/>
      <c r="AU997" s="203"/>
      <c r="AV997" s="203"/>
      <c r="AW997" s="203"/>
      <c r="AX997" s="203"/>
      <c r="AY997" s="203"/>
      <c r="AZ997" s="203"/>
      <c r="BA997" s="203"/>
      <c r="BB997" s="203"/>
      <c r="BC997" s="203"/>
      <c r="BD997" s="203"/>
      <c r="BE997" s="203"/>
      <c r="BF997" s="203"/>
      <c r="BG997" s="203"/>
      <c r="BH997" s="203"/>
      <c r="BI997" s="203"/>
      <c r="BJ997" s="203"/>
      <c r="BK997" s="203"/>
      <c r="BL997" s="203"/>
      <c r="BM997" s="56"/>
    </row>
    <row r="998" spans="1:65">
      <c r="A998" s="29"/>
      <c r="B998" s="3" t="s">
        <v>261</v>
      </c>
      <c r="C998" s="28"/>
      <c r="D998" s="23">
        <v>1.21E-2</v>
      </c>
      <c r="E998" s="23">
        <v>1.4601925962281194E-2</v>
      </c>
      <c r="F998" s="23">
        <v>1.3101250000000002E-2</v>
      </c>
      <c r="G998" s="23">
        <v>0.02</v>
      </c>
      <c r="H998" s="23">
        <v>1.2999999999999999E-2</v>
      </c>
      <c r="I998" s="23">
        <v>1.6E-2</v>
      </c>
      <c r="J998" s="23">
        <v>1.7000000000000001E-2</v>
      </c>
      <c r="K998" s="23">
        <v>1.4000000000000002E-2</v>
      </c>
      <c r="L998" s="23">
        <v>1.4999999999999999E-2</v>
      </c>
      <c r="M998" s="23">
        <v>1.4999999999999999E-2</v>
      </c>
      <c r="N998" s="23">
        <v>2.0124987143583708E-2</v>
      </c>
      <c r="O998" s="23">
        <v>1.9400000000000001E-2</v>
      </c>
      <c r="P998" s="23">
        <v>8.0000000000000002E-3</v>
      </c>
      <c r="Q998" s="23">
        <v>1.8099999999999998E-2</v>
      </c>
      <c r="R998" s="23">
        <v>9.4999999999999998E-3</v>
      </c>
      <c r="S998" s="23">
        <v>2.4550000000000002E-2</v>
      </c>
      <c r="T998" s="23">
        <v>0.03</v>
      </c>
      <c r="U998" s="23">
        <v>0.01</v>
      </c>
      <c r="V998" s="23">
        <v>1.8629399999999997E-2</v>
      </c>
      <c r="W998" s="202"/>
      <c r="X998" s="203"/>
      <c r="Y998" s="203"/>
      <c r="Z998" s="203"/>
      <c r="AA998" s="203"/>
      <c r="AB998" s="203"/>
      <c r="AC998" s="203"/>
      <c r="AD998" s="203"/>
      <c r="AE998" s="203"/>
      <c r="AF998" s="203"/>
      <c r="AG998" s="203"/>
      <c r="AH998" s="203"/>
      <c r="AI998" s="203"/>
      <c r="AJ998" s="203"/>
      <c r="AK998" s="203"/>
      <c r="AL998" s="203"/>
      <c r="AM998" s="203"/>
      <c r="AN998" s="203"/>
      <c r="AO998" s="203"/>
      <c r="AP998" s="203"/>
      <c r="AQ998" s="203"/>
      <c r="AR998" s="203"/>
      <c r="AS998" s="203"/>
      <c r="AT998" s="203"/>
      <c r="AU998" s="203"/>
      <c r="AV998" s="203"/>
      <c r="AW998" s="203"/>
      <c r="AX998" s="203"/>
      <c r="AY998" s="203"/>
      <c r="AZ998" s="203"/>
      <c r="BA998" s="203"/>
      <c r="BB998" s="203"/>
      <c r="BC998" s="203"/>
      <c r="BD998" s="203"/>
      <c r="BE998" s="203"/>
      <c r="BF998" s="203"/>
      <c r="BG998" s="203"/>
      <c r="BH998" s="203"/>
      <c r="BI998" s="203"/>
      <c r="BJ998" s="203"/>
      <c r="BK998" s="203"/>
      <c r="BL998" s="203"/>
      <c r="BM998" s="56"/>
    </row>
    <row r="999" spans="1:65">
      <c r="A999" s="29"/>
      <c r="B999" s="3" t="s">
        <v>262</v>
      </c>
      <c r="C999" s="28"/>
      <c r="D999" s="23">
        <v>2.280350850198279E-4</v>
      </c>
      <c r="E999" s="23">
        <v>2.530458631776817E-4</v>
      </c>
      <c r="F999" s="23">
        <v>2.3877091461622116E-4</v>
      </c>
      <c r="G999" s="23">
        <v>0</v>
      </c>
      <c r="H999" s="23">
        <v>7.5277265270908152E-4</v>
      </c>
      <c r="I999" s="23">
        <v>5.1639777949432264E-4</v>
      </c>
      <c r="J999" s="23">
        <v>5.1639777949432102E-4</v>
      </c>
      <c r="K999" s="23">
        <v>5.1639777949432091E-4</v>
      </c>
      <c r="L999" s="23">
        <v>4.0824829046386195E-4</v>
      </c>
      <c r="M999" s="23">
        <v>4.0824829046386336E-4</v>
      </c>
      <c r="N999" s="23">
        <v>1.0534326324554357E-3</v>
      </c>
      <c r="O999" s="23">
        <v>6.442049363362569E-4</v>
      </c>
      <c r="P999" s="23">
        <v>4.0824829046386265E-4</v>
      </c>
      <c r="Q999" s="23">
        <v>1.5895492023421816E-3</v>
      </c>
      <c r="R999" s="23">
        <v>5.4772255750516665E-4</v>
      </c>
      <c r="S999" s="23">
        <v>1.5992706671063121E-3</v>
      </c>
      <c r="T999" s="23">
        <v>0</v>
      </c>
      <c r="U999" s="23">
        <v>0</v>
      </c>
      <c r="V999" s="23">
        <v>2.0792701640239058E-3</v>
      </c>
      <c r="W999" s="202"/>
      <c r="X999" s="203"/>
      <c r="Y999" s="203"/>
      <c r="Z999" s="203"/>
      <c r="AA999" s="203"/>
      <c r="AB999" s="203"/>
      <c r="AC999" s="203"/>
      <c r="AD999" s="203"/>
      <c r="AE999" s="203"/>
      <c r="AF999" s="203"/>
      <c r="AG999" s="203"/>
      <c r="AH999" s="203"/>
      <c r="AI999" s="203"/>
      <c r="AJ999" s="203"/>
      <c r="AK999" s="203"/>
      <c r="AL999" s="203"/>
      <c r="AM999" s="203"/>
      <c r="AN999" s="203"/>
      <c r="AO999" s="203"/>
      <c r="AP999" s="203"/>
      <c r="AQ999" s="203"/>
      <c r="AR999" s="203"/>
      <c r="AS999" s="203"/>
      <c r="AT999" s="203"/>
      <c r="AU999" s="203"/>
      <c r="AV999" s="203"/>
      <c r="AW999" s="203"/>
      <c r="AX999" s="203"/>
      <c r="AY999" s="203"/>
      <c r="AZ999" s="203"/>
      <c r="BA999" s="203"/>
      <c r="BB999" s="203"/>
      <c r="BC999" s="203"/>
      <c r="BD999" s="203"/>
      <c r="BE999" s="203"/>
      <c r="BF999" s="203"/>
      <c r="BG999" s="203"/>
      <c r="BH999" s="203"/>
      <c r="BI999" s="203"/>
      <c r="BJ999" s="203"/>
      <c r="BK999" s="203"/>
      <c r="BL999" s="203"/>
      <c r="BM999" s="56"/>
    </row>
    <row r="1000" spans="1:65">
      <c r="A1000" s="29"/>
      <c r="B1000" s="3" t="s">
        <v>86</v>
      </c>
      <c r="C1000" s="28"/>
      <c r="D1000" s="13">
        <v>1.8845874795027098E-2</v>
      </c>
      <c r="E1000" s="13">
        <v>1.7343820547783276E-2</v>
      </c>
      <c r="F1000" s="13">
        <v>1.8269439310570186E-2</v>
      </c>
      <c r="G1000" s="13">
        <v>0</v>
      </c>
      <c r="H1000" s="13">
        <v>5.865760930200635E-2</v>
      </c>
      <c r="I1000" s="13">
        <v>3.2961560393254638E-2</v>
      </c>
      <c r="J1000" s="13">
        <v>2.9792179586210825E-2</v>
      </c>
      <c r="K1000" s="13">
        <v>3.602775205774332E-2</v>
      </c>
      <c r="L1000" s="13">
        <v>2.7522356660485078E-2</v>
      </c>
      <c r="M1000" s="13">
        <v>2.6917469700914066E-2</v>
      </c>
      <c r="N1000" s="13">
        <v>5.3629463215504616E-2</v>
      </c>
      <c r="O1000" s="13">
        <v>3.3121076418316554E-2</v>
      </c>
      <c r="P1000" s="13">
        <v>4.9989586587411747E-2</v>
      </c>
      <c r="Q1000" s="13">
        <v>8.8145057431174595E-2</v>
      </c>
      <c r="R1000" s="13">
        <v>5.7655006053175438E-2</v>
      </c>
      <c r="S1000" s="13">
        <v>6.4966987153946318E-2</v>
      </c>
      <c r="T1000" s="13">
        <v>0</v>
      </c>
      <c r="U1000" s="13">
        <v>0</v>
      </c>
      <c r="V1000" s="13">
        <v>0.11273086977041488</v>
      </c>
      <c r="W1000" s="149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5"/>
    </row>
    <row r="1001" spans="1:65">
      <c r="A1001" s="29"/>
      <c r="B1001" s="3" t="s">
        <v>263</v>
      </c>
      <c r="C1001" s="28"/>
      <c r="D1001" s="13">
        <v>-0.18748129397768154</v>
      </c>
      <c r="E1001" s="13">
        <v>-2.0278884391607077E-2</v>
      </c>
      <c r="F1001" s="13">
        <v>-0.12238466789532865</v>
      </c>
      <c r="G1001" s="13">
        <v>0.34300612565672495</v>
      </c>
      <c r="H1001" s="13">
        <v>-0.1382377360369349</v>
      </c>
      <c r="I1001" s="13">
        <v>5.2021465097767727E-2</v>
      </c>
      <c r="J1001" s="13">
        <v>0.16393864223582844</v>
      </c>
      <c r="K1001" s="13">
        <v>-3.751227661268064E-2</v>
      </c>
      <c r="L1001" s="13">
        <v>-3.9371234712625158E-3</v>
      </c>
      <c r="M1001" s="13">
        <v>1.8446311956349604E-2</v>
      </c>
      <c r="N1001" s="13">
        <v>0.31901980136295793</v>
      </c>
      <c r="O1001" s="13">
        <v>0.30607345720116474</v>
      </c>
      <c r="P1001" s="13">
        <v>-0.45160583202350391</v>
      </c>
      <c r="Q1001" s="13">
        <v>0.21094385663381354</v>
      </c>
      <c r="R1001" s="13">
        <v>-0.36207209031305576</v>
      </c>
      <c r="S1001" s="13">
        <v>0.65301670632915254</v>
      </c>
      <c r="T1001" s="13">
        <v>1.0145091884850874</v>
      </c>
      <c r="U1001" s="13">
        <v>-0.32849693717163753</v>
      </c>
      <c r="V1001" s="13">
        <v>0.23855718174908724</v>
      </c>
      <c r="W1001" s="149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5"/>
    </row>
    <row r="1002" spans="1:65">
      <c r="A1002" s="29"/>
      <c r="B1002" s="45" t="s">
        <v>264</v>
      </c>
      <c r="C1002" s="46"/>
      <c r="D1002" s="44">
        <v>0.67</v>
      </c>
      <c r="E1002" s="44">
        <v>0.13</v>
      </c>
      <c r="F1002" s="44">
        <v>0.46</v>
      </c>
      <c r="G1002" s="44">
        <v>1.06</v>
      </c>
      <c r="H1002" s="44">
        <v>0.51</v>
      </c>
      <c r="I1002" s="44">
        <v>0.11</v>
      </c>
      <c r="J1002" s="44">
        <v>0.48</v>
      </c>
      <c r="K1002" s="44">
        <v>0.18</v>
      </c>
      <c r="L1002" s="44">
        <v>7.0000000000000007E-2</v>
      </c>
      <c r="M1002" s="44">
        <v>0</v>
      </c>
      <c r="N1002" s="44">
        <v>0.98</v>
      </c>
      <c r="O1002" s="44">
        <v>0.94</v>
      </c>
      <c r="P1002" s="44">
        <v>1.54</v>
      </c>
      <c r="Q1002" s="44">
        <v>0.63</v>
      </c>
      <c r="R1002" s="44">
        <v>1.25</v>
      </c>
      <c r="S1002" s="44">
        <v>2.08</v>
      </c>
      <c r="T1002" s="44">
        <v>3.26</v>
      </c>
      <c r="U1002" s="44">
        <v>1.1399999999999999</v>
      </c>
      <c r="V1002" s="44">
        <v>0.72</v>
      </c>
      <c r="W1002" s="149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5"/>
    </row>
    <row r="1003" spans="1:65">
      <c r="B1003" s="30"/>
      <c r="C1003" s="20"/>
      <c r="D1003" s="20"/>
      <c r="E1003" s="20"/>
      <c r="F1003" s="20"/>
      <c r="G1003" s="20"/>
      <c r="H1003" s="20"/>
      <c r="I1003" s="20"/>
      <c r="J1003" s="20"/>
      <c r="K1003" s="20"/>
      <c r="L1003" s="20"/>
      <c r="M1003" s="20"/>
      <c r="N1003" s="20"/>
      <c r="O1003" s="20"/>
      <c r="P1003" s="20"/>
      <c r="Q1003" s="20"/>
      <c r="R1003" s="20"/>
      <c r="S1003" s="20"/>
      <c r="T1003" s="20"/>
      <c r="U1003" s="20"/>
      <c r="V1003" s="20"/>
      <c r="BM1003" s="55"/>
    </row>
    <row r="1004" spans="1:65" ht="15">
      <c r="B1004" s="8" t="s">
        <v>601</v>
      </c>
      <c r="BM1004" s="27" t="s">
        <v>66</v>
      </c>
    </row>
    <row r="1005" spans="1:65" ht="15">
      <c r="A1005" s="24" t="s">
        <v>63</v>
      </c>
      <c r="B1005" s="18" t="s">
        <v>110</v>
      </c>
      <c r="C1005" s="15" t="s">
        <v>111</v>
      </c>
      <c r="D1005" s="16" t="s">
        <v>229</v>
      </c>
      <c r="E1005" s="17" t="s">
        <v>229</v>
      </c>
      <c r="F1005" s="17" t="s">
        <v>229</v>
      </c>
      <c r="G1005" s="17" t="s">
        <v>229</v>
      </c>
      <c r="H1005" s="17" t="s">
        <v>229</v>
      </c>
      <c r="I1005" s="17" t="s">
        <v>229</v>
      </c>
      <c r="J1005" s="17" t="s">
        <v>229</v>
      </c>
      <c r="K1005" s="17" t="s">
        <v>229</v>
      </c>
      <c r="L1005" s="17" t="s">
        <v>229</v>
      </c>
      <c r="M1005" s="17" t="s">
        <v>229</v>
      </c>
      <c r="N1005" s="17" t="s">
        <v>229</v>
      </c>
      <c r="O1005" s="17" t="s">
        <v>229</v>
      </c>
      <c r="P1005" s="17" t="s">
        <v>229</v>
      </c>
      <c r="Q1005" s="17" t="s">
        <v>229</v>
      </c>
      <c r="R1005" s="17" t="s">
        <v>229</v>
      </c>
      <c r="S1005" s="17" t="s">
        <v>229</v>
      </c>
      <c r="T1005" s="17" t="s">
        <v>229</v>
      </c>
      <c r="U1005" s="17" t="s">
        <v>229</v>
      </c>
      <c r="V1005" s="149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7">
        <v>1</v>
      </c>
    </row>
    <row r="1006" spans="1:65">
      <c r="A1006" s="29"/>
      <c r="B1006" s="19" t="s">
        <v>230</v>
      </c>
      <c r="C1006" s="9" t="s">
        <v>230</v>
      </c>
      <c r="D1006" s="147" t="s">
        <v>233</v>
      </c>
      <c r="E1006" s="148" t="s">
        <v>234</v>
      </c>
      <c r="F1006" s="148" t="s">
        <v>235</v>
      </c>
      <c r="G1006" s="148" t="s">
        <v>238</v>
      </c>
      <c r="H1006" s="148" t="s">
        <v>239</v>
      </c>
      <c r="I1006" s="148" t="s">
        <v>240</v>
      </c>
      <c r="J1006" s="148" t="s">
        <v>241</v>
      </c>
      <c r="K1006" s="148" t="s">
        <v>242</v>
      </c>
      <c r="L1006" s="148" t="s">
        <v>243</v>
      </c>
      <c r="M1006" s="148" t="s">
        <v>244</v>
      </c>
      <c r="N1006" s="148" t="s">
        <v>245</v>
      </c>
      <c r="O1006" s="148" t="s">
        <v>246</v>
      </c>
      <c r="P1006" s="148" t="s">
        <v>247</v>
      </c>
      <c r="Q1006" s="148" t="s">
        <v>248</v>
      </c>
      <c r="R1006" s="148" t="s">
        <v>250</v>
      </c>
      <c r="S1006" s="148" t="s">
        <v>284</v>
      </c>
      <c r="T1006" s="148" t="s">
        <v>253</v>
      </c>
      <c r="U1006" s="148" t="s">
        <v>254</v>
      </c>
      <c r="V1006" s="149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7" t="s">
        <v>3</v>
      </c>
    </row>
    <row r="1007" spans="1:65">
      <c r="A1007" s="29"/>
      <c r="B1007" s="19"/>
      <c r="C1007" s="9"/>
      <c r="D1007" s="10" t="s">
        <v>287</v>
      </c>
      <c r="E1007" s="11" t="s">
        <v>287</v>
      </c>
      <c r="F1007" s="11" t="s">
        <v>288</v>
      </c>
      <c r="G1007" s="11" t="s">
        <v>317</v>
      </c>
      <c r="H1007" s="11" t="s">
        <v>287</v>
      </c>
      <c r="I1007" s="11" t="s">
        <v>287</v>
      </c>
      <c r="J1007" s="11" t="s">
        <v>287</v>
      </c>
      <c r="K1007" s="11" t="s">
        <v>287</v>
      </c>
      <c r="L1007" s="11" t="s">
        <v>287</v>
      </c>
      <c r="M1007" s="11" t="s">
        <v>287</v>
      </c>
      <c r="N1007" s="11" t="s">
        <v>317</v>
      </c>
      <c r="O1007" s="11" t="s">
        <v>317</v>
      </c>
      <c r="P1007" s="11" t="s">
        <v>317</v>
      </c>
      <c r="Q1007" s="11" t="s">
        <v>287</v>
      </c>
      <c r="R1007" s="11" t="s">
        <v>287</v>
      </c>
      <c r="S1007" s="11" t="s">
        <v>317</v>
      </c>
      <c r="T1007" s="11" t="s">
        <v>288</v>
      </c>
      <c r="U1007" s="11" t="s">
        <v>287</v>
      </c>
      <c r="V1007" s="149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7">
        <v>2</v>
      </c>
    </row>
    <row r="1008" spans="1:65">
      <c r="A1008" s="29"/>
      <c r="B1008" s="19"/>
      <c r="C1008" s="9"/>
      <c r="D1008" s="25" t="s">
        <v>318</v>
      </c>
      <c r="E1008" s="25" t="s">
        <v>319</v>
      </c>
      <c r="F1008" s="25" t="s">
        <v>319</v>
      </c>
      <c r="G1008" s="25" t="s">
        <v>320</v>
      </c>
      <c r="H1008" s="25" t="s">
        <v>320</v>
      </c>
      <c r="I1008" s="25" t="s">
        <v>320</v>
      </c>
      <c r="J1008" s="25" t="s">
        <v>320</v>
      </c>
      <c r="K1008" s="25" t="s">
        <v>320</v>
      </c>
      <c r="L1008" s="25" t="s">
        <v>320</v>
      </c>
      <c r="M1008" s="25" t="s">
        <v>320</v>
      </c>
      <c r="N1008" s="25" t="s">
        <v>318</v>
      </c>
      <c r="O1008" s="25" t="s">
        <v>320</v>
      </c>
      <c r="P1008" s="25" t="s">
        <v>318</v>
      </c>
      <c r="Q1008" s="25" t="s">
        <v>320</v>
      </c>
      <c r="R1008" s="25" t="s">
        <v>290</v>
      </c>
      <c r="S1008" s="25" t="s">
        <v>321</v>
      </c>
      <c r="T1008" s="25" t="s">
        <v>318</v>
      </c>
      <c r="U1008" s="25" t="s">
        <v>259</v>
      </c>
      <c r="V1008" s="149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7">
        <v>3</v>
      </c>
    </row>
    <row r="1009" spans="1:65">
      <c r="A1009" s="29"/>
      <c r="B1009" s="18">
        <v>1</v>
      </c>
      <c r="C1009" s="14">
        <v>1</v>
      </c>
      <c r="D1009" s="21">
        <v>0.44</v>
      </c>
      <c r="E1009" s="21">
        <v>0.44211717901285952</v>
      </c>
      <c r="F1009" s="21">
        <v>0.45272000000000007</v>
      </c>
      <c r="G1009" s="21">
        <v>0.47</v>
      </c>
      <c r="H1009" s="21">
        <v>0.44</v>
      </c>
      <c r="I1009" s="21">
        <v>0.4</v>
      </c>
      <c r="J1009" s="21">
        <v>0.46</v>
      </c>
      <c r="K1009" s="21">
        <v>0.37</v>
      </c>
      <c r="L1009" s="21">
        <v>0.37</v>
      </c>
      <c r="M1009" s="21">
        <v>0.41</v>
      </c>
      <c r="N1009" s="21">
        <v>0.45133930999999999</v>
      </c>
      <c r="O1009" s="21">
        <v>0.41099999999999998</v>
      </c>
      <c r="P1009" s="21">
        <v>0.49</v>
      </c>
      <c r="Q1009" s="21">
        <v>0.43</v>
      </c>
      <c r="R1009" s="21">
        <v>0.41</v>
      </c>
      <c r="S1009" s="143">
        <v>0.54</v>
      </c>
      <c r="T1009" s="143" t="s">
        <v>103</v>
      </c>
      <c r="U1009" s="143">
        <v>0.4</v>
      </c>
      <c r="V1009" s="149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7">
        <v>1</v>
      </c>
    </row>
    <row r="1010" spans="1:65">
      <c r="A1010" s="29"/>
      <c r="B1010" s="19">
        <v>1</v>
      </c>
      <c r="C1010" s="9">
        <v>2</v>
      </c>
      <c r="D1010" s="11">
        <v>0.43</v>
      </c>
      <c r="E1010" s="11">
        <v>0.42610368483121092</v>
      </c>
      <c r="F1010" s="11">
        <v>0.46973200000000004</v>
      </c>
      <c r="G1010" s="11">
        <v>0.47</v>
      </c>
      <c r="H1010" s="11">
        <v>0.44</v>
      </c>
      <c r="I1010" s="11">
        <v>0.39</v>
      </c>
      <c r="J1010" s="11">
        <v>0.44</v>
      </c>
      <c r="K1010" s="11">
        <v>0.36</v>
      </c>
      <c r="L1010" s="11">
        <v>0.37</v>
      </c>
      <c r="M1010" s="11">
        <v>0.4</v>
      </c>
      <c r="N1010" s="11">
        <v>0.43936927800000003</v>
      </c>
      <c r="O1010" s="11">
        <v>0.40400000000000003</v>
      </c>
      <c r="P1010" s="11">
        <v>0.48</v>
      </c>
      <c r="Q1010" s="11">
        <v>0.41</v>
      </c>
      <c r="R1010" s="11">
        <v>0.44</v>
      </c>
      <c r="S1010" s="144">
        <v>0.55000000000000004</v>
      </c>
      <c r="T1010" s="144" t="s">
        <v>103</v>
      </c>
      <c r="U1010" s="144">
        <v>0.4</v>
      </c>
      <c r="V1010" s="149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7">
        <v>30</v>
      </c>
    </row>
    <row r="1011" spans="1:65">
      <c r="A1011" s="29"/>
      <c r="B1011" s="19">
        <v>1</v>
      </c>
      <c r="C1011" s="9">
        <v>3</v>
      </c>
      <c r="D1011" s="11">
        <v>0.44</v>
      </c>
      <c r="E1011" s="11">
        <v>0.45811574763037516</v>
      </c>
      <c r="F1011" s="11">
        <v>0.47472600000000004</v>
      </c>
      <c r="G1011" s="11">
        <v>0.45</v>
      </c>
      <c r="H1011" s="11">
        <v>0.42</v>
      </c>
      <c r="I1011" s="11">
        <v>0.38</v>
      </c>
      <c r="J1011" s="11">
        <v>0.43</v>
      </c>
      <c r="K1011" s="11">
        <v>0.39</v>
      </c>
      <c r="L1011" s="11">
        <v>0.37</v>
      </c>
      <c r="M1011" s="11">
        <v>0.42</v>
      </c>
      <c r="N1011" s="11">
        <v>0.42238874300000001</v>
      </c>
      <c r="O1011" s="11">
        <v>0.41799999999999998</v>
      </c>
      <c r="P1011" s="11">
        <v>0.48</v>
      </c>
      <c r="Q1011" s="11">
        <v>0.39</v>
      </c>
      <c r="R1011" s="11">
        <v>0.41</v>
      </c>
      <c r="S1011" s="144">
        <v>0.54</v>
      </c>
      <c r="T1011" s="144" t="s">
        <v>103</v>
      </c>
      <c r="U1011" s="144">
        <v>0.4</v>
      </c>
      <c r="V1011" s="149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7">
        <v>16</v>
      </c>
    </row>
    <row r="1012" spans="1:65">
      <c r="A1012" s="29"/>
      <c r="B1012" s="19">
        <v>1</v>
      </c>
      <c r="C1012" s="9">
        <v>4</v>
      </c>
      <c r="D1012" s="11">
        <v>0.42</v>
      </c>
      <c r="E1012" s="11">
        <v>0.4631698785413263</v>
      </c>
      <c r="F1012" s="11">
        <v>0.441</v>
      </c>
      <c r="G1012" s="11">
        <v>0.48</v>
      </c>
      <c r="H1012" s="11">
        <v>0.43</v>
      </c>
      <c r="I1012" s="11">
        <v>0.41</v>
      </c>
      <c r="J1012" s="11">
        <v>0.45</v>
      </c>
      <c r="K1012" s="11">
        <v>0.38</v>
      </c>
      <c r="L1012" s="11">
        <v>0.37</v>
      </c>
      <c r="M1012" s="11">
        <v>0.42</v>
      </c>
      <c r="N1012" s="11">
        <v>0.42736006000000004</v>
      </c>
      <c r="O1012" s="11">
        <v>0.41299999999999998</v>
      </c>
      <c r="P1012" s="11">
        <v>0.5</v>
      </c>
      <c r="Q1012" s="11">
        <v>0.45</v>
      </c>
      <c r="R1012" s="11">
        <v>0.44</v>
      </c>
      <c r="S1012" s="144">
        <v>0.56999999999999995</v>
      </c>
      <c r="T1012" s="144" t="s">
        <v>103</v>
      </c>
      <c r="U1012" s="144">
        <v>0.4</v>
      </c>
      <c r="V1012" s="149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7">
        <v>0.4259383681031943</v>
      </c>
    </row>
    <row r="1013" spans="1:65">
      <c r="A1013" s="29"/>
      <c r="B1013" s="19">
        <v>1</v>
      </c>
      <c r="C1013" s="9">
        <v>5</v>
      </c>
      <c r="D1013" s="11">
        <v>0.43</v>
      </c>
      <c r="E1013" s="11">
        <v>0.43127983107286222</v>
      </c>
      <c r="F1013" s="11">
        <v>0.46137499999999998</v>
      </c>
      <c r="G1013" s="11">
        <v>0.47</v>
      </c>
      <c r="H1013" s="11">
        <v>0.43</v>
      </c>
      <c r="I1013" s="11">
        <v>0.4</v>
      </c>
      <c r="J1013" s="11">
        <v>0.44</v>
      </c>
      <c r="K1013" s="11">
        <v>0.37</v>
      </c>
      <c r="L1013" s="11">
        <v>0.38</v>
      </c>
      <c r="M1013" s="11">
        <v>0.4</v>
      </c>
      <c r="N1013" s="11">
        <v>0.42437246200000001</v>
      </c>
      <c r="O1013" s="11">
        <v>0.41499999999999998</v>
      </c>
      <c r="P1013" s="11">
        <v>0.49</v>
      </c>
      <c r="Q1013" s="11">
        <v>0.38</v>
      </c>
      <c r="R1013" s="11">
        <v>0.4</v>
      </c>
      <c r="S1013" s="144">
        <v>0.55000000000000004</v>
      </c>
      <c r="T1013" s="144" t="s">
        <v>103</v>
      </c>
      <c r="U1013" s="144">
        <v>0.4</v>
      </c>
      <c r="V1013" s="149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7">
        <v>119</v>
      </c>
    </row>
    <row r="1014" spans="1:65">
      <c r="A1014" s="29"/>
      <c r="B1014" s="19">
        <v>1</v>
      </c>
      <c r="C1014" s="9">
        <v>6</v>
      </c>
      <c r="D1014" s="11">
        <v>0.43</v>
      </c>
      <c r="E1014" s="11">
        <v>0.43080331519885007</v>
      </c>
      <c r="F1014" s="11">
        <v>0.42098400000000002</v>
      </c>
      <c r="G1014" s="11">
        <v>0.45</v>
      </c>
      <c r="H1014" s="11">
        <v>0.44</v>
      </c>
      <c r="I1014" s="11">
        <v>0.38</v>
      </c>
      <c r="J1014" s="11">
        <v>0.44</v>
      </c>
      <c r="K1014" s="11">
        <v>0.37</v>
      </c>
      <c r="L1014" s="11">
        <v>0.37</v>
      </c>
      <c r="M1014" s="11">
        <v>0.39</v>
      </c>
      <c r="N1014" s="11">
        <v>0.45149664</v>
      </c>
      <c r="O1014" s="11">
        <v>0.41499999999999998</v>
      </c>
      <c r="P1014" s="11">
        <v>0.52</v>
      </c>
      <c r="Q1014" s="11">
        <v>0.41</v>
      </c>
      <c r="R1014" s="11">
        <v>0.43</v>
      </c>
      <c r="S1014" s="145">
        <v>0.62</v>
      </c>
      <c r="T1014" s="144" t="s">
        <v>103</v>
      </c>
      <c r="U1014" s="144">
        <v>0.4</v>
      </c>
      <c r="V1014" s="149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5"/>
    </row>
    <row r="1015" spans="1:65">
      <c r="A1015" s="29"/>
      <c r="B1015" s="20" t="s">
        <v>260</v>
      </c>
      <c r="C1015" s="12"/>
      <c r="D1015" s="22">
        <v>0.4316666666666667</v>
      </c>
      <c r="E1015" s="22">
        <v>0.44193160604791409</v>
      </c>
      <c r="F1015" s="22">
        <v>0.45342283333333339</v>
      </c>
      <c r="G1015" s="22">
        <v>0.46500000000000002</v>
      </c>
      <c r="H1015" s="22">
        <v>0.43333333333333335</v>
      </c>
      <c r="I1015" s="22">
        <v>0.39333333333333331</v>
      </c>
      <c r="J1015" s="22">
        <v>0.44333333333333336</v>
      </c>
      <c r="K1015" s="22">
        <v>0.37333333333333335</v>
      </c>
      <c r="L1015" s="22">
        <v>0.37166666666666665</v>
      </c>
      <c r="M1015" s="22">
        <v>0.40666666666666668</v>
      </c>
      <c r="N1015" s="22">
        <v>0.43605441549999996</v>
      </c>
      <c r="O1015" s="22">
        <v>0.41266666666666668</v>
      </c>
      <c r="P1015" s="22">
        <v>0.49333333333333335</v>
      </c>
      <c r="Q1015" s="22">
        <v>0.41166666666666668</v>
      </c>
      <c r="R1015" s="22">
        <v>0.42166666666666669</v>
      </c>
      <c r="S1015" s="22">
        <v>0.56166666666666665</v>
      </c>
      <c r="T1015" s="22" t="s">
        <v>687</v>
      </c>
      <c r="U1015" s="22">
        <v>0.39999999999999997</v>
      </c>
      <c r="V1015" s="149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5"/>
    </row>
    <row r="1016" spans="1:65">
      <c r="A1016" s="29"/>
      <c r="B1016" s="3" t="s">
        <v>261</v>
      </c>
      <c r="C1016" s="28"/>
      <c r="D1016" s="11">
        <v>0.43</v>
      </c>
      <c r="E1016" s="11">
        <v>0.4366985050428609</v>
      </c>
      <c r="F1016" s="11">
        <v>0.45704750000000005</v>
      </c>
      <c r="G1016" s="11">
        <v>0.47</v>
      </c>
      <c r="H1016" s="11">
        <v>0.435</v>
      </c>
      <c r="I1016" s="11">
        <v>0.39500000000000002</v>
      </c>
      <c r="J1016" s="11">
        <v>0.44</v>
      </c>
      <c r="K1016" s="11">
        <v>0.37</v>
      </c>
      <c r="L1016" s="11">
        <v>0.37</v>
      </c>
      <c r="M1016" s="11">
        <v>0.40500000000000003</v>
      </c>
      <c r="N1016" s="11">
        <v>0.43336466900000004</v>
      </c>
      <c r="O1016" s="11">
        <v>0.41399999999999998</v>
      </c>
      <c r="P1016" s="11">
        <v>0.49</v>
      </c>
      <c r="Q1016" s="11">
        <v>0.41</v>
      </c>
      <c r="R1016" s="11">
        <v>0.42</v>
      </c>
      <c r="S1016" s="11">
        <v>0.55000000000000004</v>
      </c>
      <c r="T1016" s="11" t="s">
        <v>687</v>
      </c>
      <c r="U1016" s="11">
        <v>0.4</v>
      </c>
      <c r="V1016" s="149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5"/>
    </row>
    <row r="1017" spans="1:65">
      <c r="A1017" s="29"/>
      <c r="B1017" s="3" t="s">
        <v>262</v>
      </c>
      <c r="C1017" s="28"/>
      <c r="D1017" s="23">
        <v>7.5277265270908174E-3</v>
      </c>
      <c r="E1017" s="23">
        <v>1.5497402053076892E-2</v>
      </c>
      <c r="F1017" s="23">
        <v>1.9950686468557088E-2</v>
      </c>
      <c r="G1017" s="23">
        <v>1.2247448713915874E-2</v>
      </c>
      <c r="H1017" s="23">
        <v>8.1649658092772682E-3</v>
      </c>
      <c r="I1017" s="23">
        <v>1.2110601416389963E-2</v>
      </c>
      <c r="J1017" s="23">
        <v>1.0327955589886455E-2</v>
      </c>
      <c r="K1017" s="23">
        <v>1.0327955589886455E-2</v>
      </c>
      <c r="L1017" s="23">
        <v>4.0824829046386332E-3</v>
      </c>
      <c r="M1017" s="23">
        <v>1.2110601416389949E-2</v>
      </c>
      <c r="N1017" s="23">
        <v>1.3280730934645386E-2</v>
      </c>
      <c r="O1017" s="23">
        <v>4.8442405665559711E-3</v>
      </c>
      <c r="P1017" s="23">
        <v>1.5055453054181633E-2</v>
      </c>
      <c r="Q1017" s="23">
        <v>2.5625508125043429E-2</v>
      </c>
      <c r="R1017" s="23">
        <v>1.7224014243685085E-2</v>
      </c>
      <c r="S1017" s="23">
        <v>3.0605010483034722E-2</v>
      </c>
      <c r="T1017" s="23" t="s">
        <v>687</v>
      </c>
      <c r="U1017" s="23">
        <v>6.0809419444881171E-17</v>
      </c>
      <c r="V1017" s="202"/>
      <c r="W1017" s="203"/>
      <c r="X1017" s="203"/>
      <c r="Y1017" s="203"/>
      <c r="Z1017" s="203"/>
      <c r="AA1017" s="203"/>
      <c r="AB1017" s="203"/>
      <c r="AC1017" s="203"/>
      <c r="AD1017" s="203"/>
      <c r="AE1017" s="203"/>
      <c r="AF1017" s="203"/>
      <c r="AG1017" s="203"/>
      <c r="AH1017" s="203"/>
      <c r="AI1017" s="203"/>
      <c r="AJ1017" s="203"/>
      <c r="AK1017" s="203"/>
      <c r="AL1017" s="203"/>
      <c r="AM1017" s="203"/>
      <c r="AN1017" s="203"/>
      <c r="AO1017" s="203"/>
      <c r="AP1017" s="203"/>
      <c r="AQ1017" s="203"/>
      <c r="AR1017" s="203"/>
      <c r="AS1017" s="203"/>
      <c r="AT1017" s="203"/>
      <c r="AU1017" s="203"/>
      <c r="AV1017" s="203"/>
      <c r="AW1017" s="203"/>
      <c r="AX1017" s="203"/>
      <c r="AY1017" s="203"/>
      <c r="AZ1017" s="203"/>
      <c r="BA1017" s="203"/>
      <c r="BB1017" s="203"/>
      <c r="BC1017" s="203"/>
      <c r="BD1017" s="203"/>
      <c r="BE1017" s="203"/>
      <c r="BF1017" s="203"/>
      <c r="BG1017" s="203"/>
      <c r="BH1017" s="203"/>
      <c r="BI1017" s="203"/>
      <c r="BJ1017" s="203"/>
      <c r="BK1017" s="203"/>
      <c r="BL1017" s="203"/>
      <c r="BM1017" s="56"/>
    </row>
    <row r="1018" spans="1:65">
      <c r="A1018" s="29"/>
      <c r="B1018" s="3" t="s">
        <v>86</v>
      </c>
      <c r="C1018" s="28"/>
      <c r="D1018" s="13">
        <v>1.7438748711407298E-2</v>
      </c>
      <c r="E1018" s="13">
        <v>3.5067421838565371E-2</v>
      </c>
      <c r="F1018" s="13">
        <v>4.4000180409728855E-2</v>
      </c>
      <c r="G1018" s="13">
        <v>2.6338599384765318E-2</v>
      </c>
      <c r="H1018" s="13">
        <v>1.8842228790639848E-2</v>
      </c>
      <c r="I1018" s="13">
        <v>3.0789664617940585E-2</v>
      </c>
      <c r="J1018" s="13">
        <v>2.329614042831531E-2</v>
      </c>
      <c r="K1018" s="13">
        <v>2.7664166758624435E-2</v>
      </c>
      <c r="L1018" s="13">
        <v>1.0984258936247444E-2</v>
      </c>
      <c r="M1018" s="13">
        <v>2.9780167417352333E-2</v>
      </c>
      <c r="N1018" s="13">
        <v>3.0456590880789711E-2</v>
      </c>
      <c r="O1018" s="13">
        <v>1.1738870516694599E-2</v>
      </c>
      <c r="P1018" s="13">
        <v>3.0517810244962768E-2</v>
      </c>
      <c r="Q1018" s="13">
        <v>6.2248197874599419E-2</v>
      </c>
      <c r="R1018" s="13">
        <v>4.0847464609529843E-2</v>
      </c>
      <c r="S1018" s="13">
        <v>5.4489632907480219E-2</v>
      </c>
      <c r="T1018" s="13" t="s">
        <v>687</v>
      </c>
      <c r="U1018" s="13">
        <v>1.5202354861220294E-16</v>
      </c>
      <c r="V1018" s="149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5"/>
    </row>
    <row r="1019" spans="1:65">
      <c r="A1019" s="29"/>
      <c r="B1019" s="3" t="s">
        <v>263</v>
      </c>
      <c r="C1019" s="28"/>
      <c r="D1019" s="13">
        <v>1.3448655938139265E-2</v>
      </c>
      <c r="E1019" s="13">
        <v>3.7548244399633557E-2</v>
      </c>
      <c r="F1019" s="13">
        <v>6.4526859490338984E-2</v>
      </c>
      <c r="G1019" s="13">
        <v>9.1707239408265862E-2</v>
      </c>
      <c r="H1019" s="13">
        <v>1.7361585111645539E-2</v>
      </c>
      <c r="I1019" s="13">
        <v>-7.6548715052506378E-2</v>
      </c>
      <c r="J1019" s="13">
        <v>4.0839160152683629E-2</v>
      </c>
      <c r="K1019" s="13">
        <v>-0.12350386513458222</v>
      </c>
      <c r="L1019" s="13">
        <v>-0.12741679430808861</v>
      </c>
      <c r="M1019" s="13">
        <v>-4.5245281664455628E-2</v>
      </c>
      <c r="N1019" s="13">
        <v>2.3750026187720152E-2</v>
      </c>
      <c r="O1019" s="13">
        <v>-3.1158736639832818E-2</v>
      </c>
      <c r="P1019" s="13">
        <v>0.15822703535787341</v>
      </c>
      <c r="Q1019" s="13">
        <v>-3.3506494143936694E-2</v>
      </c>
      <c r="R1019" s="13">
        <v>-1.0028919102898715E-2</v>
      </c>
      <c r="S1019" s="13">
        <v>0.31865713147163288</v>
      </c>
      <c r="T1019" s="13" t="s">
        <v>687</v>
      </c>
      <c r="U1019" s="13">
        <v>-6.0896998358481058E-2</v>
      </c>
      <c r="V1019" s="149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5"/>
    </row>
    <row r="1020" spans="1:65">
      <c r="A1020" s="29"/>
      <c r="B1020" s="45" t="s">
        <v>264</v>
      </c>
      <c r="C1020" s="46"/>
      <c r="D1020" s="44">
        <v>0.05</v>
      </c>
      <c r="E1020" s="44">
        <v>0.27</v>
      </c>
      <c r="F1020" s="44">
        <v>0.63</v>
      </c>
      <c r="G1020" s="44">
        <v>0.99</v>
      </c>
      <c r="H1020" s="44">
        <v>0</v>
      </c>
      <c r="I1020" s="44">
        <v>1.24</v>
      </c>
      <c r="J1020" s="44">
        <v>0.31</v>
      </c>
      <c r="K1020" s="44">
        <v>1.87</v>
      </c>
      <c r="L1020" s="44">
        <v>1.92</v>
      </c>
      <c r="M1020" s="44">
        <v>0.83</v>
      </c>
      <c r="N1020" s="44">
        <v>0.08</v>
      </c>
      <c r="O1020" s="44">
        <v>0.64</v>
      </c>
      <c r="P1020" s="44">
        <v>1.87</v>
      </c>
      <c r="Q1020" s="44">
        <v>0.67</v>
      </c>
      <c r="R1020" s="44">
        <v>0.36</v>
      </c>
      <c r="S1020" s="44">
        <v>3.99</v>
      </c>
      <c r="T1020" s="44">
        <v>64.319999999999993</v>
      </c>
      <c r="U1020" s="44" t="s">
        <v>265</v>
      </c>
      <c r="V1020" s="149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5"/>
    </row>
    <row r="1021" spans="1:65">
      <c r="B1021" s="30" t="s">
        <v>332</v>
      </c>
      <c r="C1021" s="20"/>
      <c r="D1021" s="20"/>
      <c r="E1021" s="20"/>
      <c r="F1021" s="20"/>
      <c r="G1021" s="20"/>
      <c r="H1021" s="20"/>
      <c r="I1021" s="20"/>
      <c r="J1021" s="20"/>
      <c r="K1021" s="20"/>
      <c r="L1021" s="20"/>
      <c r="M1021" s="20"/>
      <c r="N1021" s="20"/>
      <c r="O1021" s="20"/>
      <c r="P1021" s="20"/>
      <c r="Q1021" s="20"/>
      <c r="R1021" s="20"/>
      <c r="S1021" s="20"/>
      <c r="T1021" s="20"/>
      <c r="U1021" s="20"/>
      <c r="BM1021" s="55"/>
    </row>
    <row r="1022" spans="1:65">
      <c r="BM1022" s="55"/>
    </row>
    <row r="1023" spans="1:65" ht="15">
      <c r="B1023" s="8" t="s">
        <v>602</v>
      </c>
      <c r="BM1023" s="27" t="s">
        <v>316</v>
      </c>
    </row>
    <row r="1024" spans="1:65" ht="15">
      <c r="A1024" s="24" t="s">
        <v>64</v>
      </c>
      <c r="B1024" s="18" t="s">
        <v>110</v>
      </c>
      <c r="C1024" s="15" t="s">
        <v>111</v>
      </c>
      <c r="D1024" s="16" t="s">
        <v>229</v>
      </c>
      <c r="E1024" s="17" t="s">
        <v>229</v>
      </c>
      <c r="F1024" s="17" t="s">
        <v>229</v>
      </c>
      <c r="G1024" s="17" t="s">
        <v>229</v>
      </c>
      <c r="H1024" s="149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7">
        <v>1</v>
      </c>
    </row>
    <row r="1025" spans="1:65">
      <c r="A1025" s="29"/>
      <c r="B1025" s="19" t="s">
        <v>230</v>
      </c>
      <c r="C1025" s="9" t="s">
        <v>230</v>
      </c>
      <c r="D1025" s="147" t="s">
        <v>233</v>
      </c>
      <c r="E1025" s="148" t="s">
        <v>234</v>
      </c>
      <c r="F1025" s="148" t="s">
        <v>238</v>
      </c>
      <c r="G1025" s="148" t="s">
        <v>254</v>
      </c>
      <c r="H1025" s="149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7" t="s">
        <v>3</v>
      </c>
    </row>
    <row r="1026" spans="1:65">
      <c r="A1026" s="29"/>
      <c r="B1026" s="19"/>
      <c r="C1026" s="9"/>
      <c r="D1026" s="10" t="s">
        <v>287</v>
      </c>
      <c r="E1026" s="11" t="s">
        <v>287</v>
      </c>
      <c r="F1026" s="11" t="s">
        <v>317</v>
      </c>
      <c r="G1026" s="11" t="s">
        <v>287</v>
      </c>
      <c r="H1026" s="149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7">
        <v>3</v>
      </c>
    </row>
    <row r="1027" spans="1:65">
      <c r="A1027" s="29"/>
      <c r="B1027" s="19"/>
      <c r="C1027" s="9"/>
      <c r="D1027" s="25" t="s">
        <v>318</v>
      </c>
      <c r="E1027" s="25" t="s">
        <v>319</v>
      </c>
      <c r="F1027" s="25" t="s">
        <v>320</v>
      </c>
      <c r="G1027" s="25" t="s">
        <v>259</v>
      </c>
      <c r="H1027" s="149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7">
        <v>3</v>
      </c>
    </row>
    <row r="1028" spans="1:65">
      <c r="A1028" s="29"/>
      <c r="B1028" s="18">
        <v>1</v>
      </c>
      <c r="C1028" s="14">
        <v>1</v>
      </c>
      <c r="D1028" s="200">
        <v>7.5999999999999998E-2</v>
      </c>
      <c r="E1028" s="200">
        <v>7.2949912649493881E-2</v>
      </c>
      <c r="F1028" s="201" t="s">
        <v>104</v>
      </c>
      <c r="G1028" s="200">
        <v>7.4999999999999997E-2</v>
      </c>
      <c r="H1028" s="202"/>
      <c r="I1028" s="203"/>
      <c r="J1028" s="203"/>
      <c r="K1028" s="203"/>
      <c r="L1028" s="203"/>
      <c r="M1028" s="203"/>
      <c r="N1028" s="203"/>
      <c r="O1028" s="203"/>
      <c r="P1028" s="203"/>
      <c r="Q1028" s="203"/>
      <c r="R1028" s="203"/>
      <c r="S1028" s="203"/>
      <c r="T1028" s="203"/>
      <c r="U1028" s="203"/>
      <c r="V1028" s="203"/>
      <c r="W1028" s="203"/>
      <c r="X1028" s="203"/>
      <c r="Y1028" s="203"/>
      <c r="Z1028" s="203"/>
      <c r="AA1028" s="203"/>
      <c r="AB1028" s="203"/>
      <c r="AC1028" s="203"/>
      <c r="AD1028" s="203"/>
      <c r="AE1028" s="203"/>
      <c r="AF1028" s="203"/>
      <c r="AG1028" s="203"/>
      <c r="AH1028" s="203"/>
      <c r="AI1028" s="203"/>
      <c r="AJ1028" s="203"/>
      <c r="AK1028" s="203"/>
      <c r="AL1028" s="203"/>
      <c r="AM1028" s="203"/>
      <c r="AN1028" s="203"/>
      <c r="AO1028" s="203"/>
      <c r="AP1028" s="203"/>
      <c r="AQ1028" s="203"/>
      <c r="AR1028" s="203"/>
      <c r="AS1028" s="203"/>
      <c r="AT1028" s="203"/>
      <c r="AU1028" s="203"/>
      <c r="AV1028" s="203"/>
      <c r="AW1028" s="203"/>
      <c r="AX1028" s="203"/>
      <c r="AY1028" s="203"/>
      <c r="AZ1028" s="203"/>
      <c r="BA1028" s="203"/>
      <c r="BB1028" s="203"/>
      <c r="BC1028" s="203"/>
      <c r="BD1028" s="203"/>
      <c r="BE1028" s="203"/>
      <c r="BF1028" s="203"/>
      <c r="BG1028" s="203"/>
      <c r="BH1028" s="203"/>
      <c r="BI1028" s="203"/>
      <c r="BJ1028" s="203"/>
      <c r="BK1028" s="203"/>
      <c r="BL1028" s="203"/>
      <c r="BM1028" s="204">
        <v>1</v>
      </c>
    </row>
    <row r="1029" spans="1:65">
      <c r="A1029" s="29"/>
      <c r="B1029" s="19">
        <v>1</v>
      </c>
      <c r="C1029" s="9">
        <v>2</v>
      </c>
      <c r="D1029" s="23">
        <v>7.5999999999999998E-2</v>
      </c>
      <c r="E1029" s="23">
        <v>7.4177592071186765E-2</v>
      </c>
      <c r="F1029" s="206" t="s">
        <v>104</v>
      </c>
      <c r="G1029" s="23">
        <v>7.0000000000000007E-2</v>
      </c>
      <c r="H1029" s="202"/>
      <c r="I1029" s="203"/>
      <c r="J1029" s="203"/>
      <c r="K1029" s="203"/>
      <c r="L1029" s="203"/>
      <c r="M1029" s="203"/>
      <c r="N1029" s="203"/>
      <c r="O1029" s="203"/>
      <c r="P1029" s="203"/>
      <c r="Q1029" s="203"/>
      <c r="R1029" s="203"/>
      <c r="S1029" s="203"/>
      <c r="T1029" s="203"/>
      <c r="U1029" s="203"/>
      <c r="V1029" s="203"/>
      <c r="W1029" s="203"/>
      <c r="X1029" s="203"/>
      <c r="Y1029" s="203"/>
      <c r="Z1029" s="203"/>
      <c r="AA1029" s="203"/>
      <c r="AB1029" s="203"/>
      <c r="AC1029" s="203"/>
      <c r="AD1029" s="203"/>
      <c r="AE1029" s="203"/>
      <c r="AF1029" s="203"/>
      <c r="AG1029" s="203"/>
      <c r="AH1029" s="203"/>
      <c r="AI1029" s="203"/>
      <c r="AJ1029" s="203"/>
      <c r="AK1029" s="203"/>
      <c r="AL1029" s="203"/>
      <c r="AM1029" s="203"/>
      <c r="AN1029" s="203"/>
      <c r="AO1029" s="203"/>
      <c r="AP1029" s="203"/>
      <c r="AQ1029" s="203"/>
      <c r="AR1029" s="203"/>
      <c r="AS1029" s="203"/>
      <c r="AT1029" s="203"/>
      <c r="AU1029" s="203"/>
      <c r="AV1029" s="203"/>
      <c r="AW1029" s="203"/>
      <c r="AX1029" s="203"/>
      <c r="AY1029" s="203"/>
      <c r="AZ1029" s="203"/>
      <c r="BA1029" s="203"/>
      <c r="BB1029" s="203"/>
      <c r="BC1029" s="203"/>
      <c r="BD1029" s="203"/>
      <c r="BE1029" s="203"/>
      <c r="BF1029" s="203"/>
      <c r="BG1029" s="203"/>
      <c r="BH1029" s="203"/>
      <c r="BI1029" s="203"/>
      <c r="BJ1029" s="203"/>
      <c r="BK1029" s="203"/>
      <c r="BL1029" s="203"/>
      <c r="BM1029" s="204">
        <v>6</v>
      </c>
    </row>
    <row r="1030" spans="1:65">
      <c r="A1030" s="29"/>
      <c r="B1030" s="19">
        <v>1</v>
      </c>
      <c r="C1030" s="9">
        <v>3</v>
      </c>
      <c r="D1030" s="23">
        <v>8.2000000000000003E-2</v>
      </c>
      <c r="E1030" s="23">
        <v>7.5672596826199964E-2</v>
      </c>
      <c r="F1030" s="206" t="s">
        <v>104</v>
      </c>
      <c r="G1030" s="23">
        <v>7.0000000000000007E-2</v>
      </c>
      <c r="H1030" s="202"/>
      <c r="I1030" s="203"/>
      <c r="J1030" s="203"/>
      <c r="K1030" s="203"/>
      <c r="L1030" s="203"/>
      <c r="M1030" s="203"/>
      <c r="N1030" s="203"/>
      <c r="O1030" s="203"/>
      <c r="P1030" s="203"/>
      <c r="Q1030" s="203"/>
      <c r="R1030" s="203"/>
      <c r="S1030" s="203"/>
      <c r="T1030" s="203"/>
      <c r="U1030" s="203"/>
      <c r="V1030" s="203"/>
      <c r="W1030" s="203"/>
      <c r="X1030" s="203"/>
      <c r="Y1030" s="203"/>
      <c r="Z1030" s="203"/>
      <c r="AA1030" s="203"/>
      <c r="AB1030" s="203"/>
      <c r="AC1030" s="203"/>
      <c r="AD1030" s="203"/>
      <c r="AE1030" s="203"/>
      <c r="AF1030" s="203"/>
      <c r="AG1030" s="203"/>
      <c r="AH1030" s="203"/>
      <c r="AI1030" s="203"/>
      <c r="AJ1030" s="203"/>
      <c r="AK1030" s="203"/>
      <c r="AL1030" s="203"/>
      <c r="AM1030" s="203"/>
      <c r="AN1030" s="203"/>
      <c r="AO1030" s="203"/>
      <c r="AP1030" s="203"/>
      <c r="AQ1030" s="203"/>
      <c r="AR1030" s="203"/>
      <c r="AS1030" s="203"/>
      <c r="AT1030" s="203"/>
      <c r="AU1030" s="203"/>
      <c r="AV1030" s="203"/>
      <c r="AW1030" s="203"/>
      <c r="AX1030" s="203"/>
      <c r="AY1030" s="203"/>
      <c r="AZ1030" s="203"/>
      <c r="BA1030" s="203"/>
      <c r="BB1030" s="203"/>
      <c r="BC1030" s="203"/>
      <c r="BD1030" s="203"/>
      <c r="BE1030" s="203"/>
      <c r="BF1030" s="203"/>
      <c r="BG1030" s="203"/>
      <c r="BH1030" s="203"/>
      <c r="BI1030" s="203"/>
      <c r="BJ1030" s="203"/>
      <c r="BK1030" s="203"/>
      <c r="BL1030" s="203"/>
      <c r="BM1030" s="204">
        <v>16</v>
      </c>
    </row>
    <row r="1031" spans="1:65">
      <c r="A1031" s="29"/>
      <c r="B1031" s="19">
        <v>1</v>
      </c>
      <c r="C1031" s="9">
        <v>4</v>
      </c>
      <c r="D1031" s="23">
        <v>0.08</v>
      </c>
      <c r="E1031" s="23">
        <v>7.7137448199662784E-2</v>
      </c>
      <c r="F1031" s="206" t="s">
        <v>104</v>
      </c>
      <c r="G1031" s="23">
        <v>7.4999999999999997E-2</v>
      </c>
      <c r="H1031" s="202"/>
      <c r="I1031" s="203"/>
      <c r="J1031" s="203"/>
      <c r="K1031" s="203"/>
      <c r="L1031" s="203"/>
      <c r="M1031" s="203"/>
      <c r="N1031" s="203"/>
      <c r="O1031" s="203"/>
      <c r="P1031" s="203"/>
      <c r="Q1031" s="203"/>
      <c r="R1031" s="203"/>
      <c r="S1031" s="203"/>
      <c r="T1031" s="203"/>
      <c r="U1031" s="203"/>
      <c r="V1031" s="203"/>
      <c r="W1031" s="203"/>
      <c r="X1031" s="203"/>
      <c r="Y1031" s="203"/>
      <c r="Z1031" s="203"/>
      <c r="AA1031" s="203"/>
      <c r="AB1031" s="203"/>
      <c r="AC1031" s="203"/>
      <c r="AD1031" s="203"/>
      <c r="AE1031" s="203"/>
      <c r="AF1031" s="203"/>
      <c r="AG1031" s="203"/>
      <c r="AH1031" s="203"/>
      <c r="AI1031" s="203"/>
      <c r="AJ1031" s="203"/>
      <c r="AK1031" s="203"/>
      <c r="AL1031" s="203"/>
      <c r="AM1031" s="203"/>
      <c r="AN1031" s="203"/>
      <c r="AO1031" s="203"/>
      <c r="AP1031" s="203"/>
      <c r="AQ1031" s="203"/>
      <c r="AR1031" s="203"/>
      <c r="AS1031" s="203"/>
      <c r="AT1031" s="203"/>
      <c r="AU1031" s="203"/>
      <c r="AV1031" s="203"/>
      <c r="AW1031" s="203"/>
      <c r="AX1031" s="203"/>
      <c r="AY1031" s="203"/>
      <c r="AZ1031" s="203"/>
      <c r="BA1031" s="203"/>
      <c r="BB1031" s="203"/>
      <c r="BC1031" s="203"/>
      <c r="BD1031" s="203"/>
      <c r="BE1031" s="203"/>
      <c r="BF1031" s="203"/>
      <c r="BG1031" s="203"/>
      <c r="BH1031" s="203"/>
      <c r="BI1031" s="203"/>
      <c r="BJ1031" s="203"/>
      <c r="BK1031" s="203"/>
      <c r="BL1031" s="203"/>
      <c r="BM1031" s="204">
        <v>7.5303857241057204E-2</v>
      </c>
    </row>
    <row r="1032" spans="1:65">
      <c r="A1032" s="29"/>
      <c r="B1032" s="19">
        <v>1</v>
      </c>
      <c r="C1032" s="9">
        <v>5</v>
      </c>
      <c r="D1032" s="23">
        <v>7.8E-2</v>
      </c>
      <c r="E1032" s="23">
        <v>7.2853940848665422E-2</v>
      </c>
      <c r="F1032" s="206" t="s">
        <v>104</v>
      </c>
      <c r="G1032" s="23">
        <v>7.0000000000000007E-2</v>
      </c>
      <c r="H1032" s="202"/>
      <c r="I1032" s="203"/>
      <c r="J1032" s="203"/>
      <c r="K1032" s="203"/>
      <c r="L1032" s="203"/>
      <c r="M1032" s="203"/>
      <c r="N1032" s="203"/>
      <c r="O1032" s="203"/>
      <c r="P1032" s="203"/>
      <c r="Q1032" s="203"/>
      <c r="R1032" s="203"/>
      <c r="S1032" s="203"/>
      <c r="T1032" s="203"/>
      <c r="U1032" s="203"/>
      <c r="V1032" s="203"/>
      <c r="W1032" s="203"/>
      <c r="X1032" s="203"/>
      <c r="Y1032" s="203"/>
      <c r="Z1032" s="203"/>
      <c r="AA1032" s="203"/>
      <c r="AB1032" s="203"/>
      <c r="AC1032" s="203"/>
      <c r="AD1032" s="203"/>
      <c r="AE1032" s="203"/>
      <c r="AF1032" s="203"/>
      <c r="AG1032" s="203"/>
      <c r="AH1032" s="203"/>
      <c r="AI1032" s="203"/>
      <c r="AJ1032" s="203"/>
      <c r="AK1032" s="203"/>
      <c r="AL1032" s="203"/>
      <c r="AM1032" s="203"/>
      <c r="AN1032" s="203"/>
      <c r="AO1032" s="203"/>
      <c r="AP1032" s="203"/>
      <c r="AQ1032" s="203"/>
      <c r="AR1032" s="203"/>
      <c r="AS1032" s="203"/>
      <c r="AT1032" s="203"/>
      <c r="AU1032" s="203"/>
      <c r="AV1032" s="203"/>
      <c r="AW1032" s="203"/>
      <c r="AX1032" s="203"/>
      <c r="AY1032" s="203"/>
      <c r="AZ1032" s="203"/>
      <c r="BA1032" s="203"/>
      <c r="BB1032" s="203"/>
      <c r="BC1032" s="203"/>
      <c r="BD1032" s="203"/>
      <c r="BE1032" s="203"/>
      <c r="BF1032" s="203"/>
      <c r="BG1032" s="203"/>
      <c r="BH1032" s="203"/>
      <c r="BI1032" s="203"/>
      <c r="BJ1032" s="203"/>
      <c r="BK1032" s="203"/>
      <c r="BL1032" s="203"/>
      <c r="BM1032" s="204">
        <v>12</v>
      </c>
    </row>
    <row r="1033" spans="1:65">
      <c r="A1033" s="29"/>
      <c r="B1033" s="19">
        <v>1</v>
      </c>
      <c r="C1033" s="9">
        <v>6</v>
      </c>
      <c r="D1033" s="23">
        <v>8.5999999999999993E-2</v>
      </c>
      <c r="E1033" s="23">
        <v>7.4677939743821628E-2</v>
      </c>
      <c r="F1033" s="206" t="s">
        <v>104</v>
      </c>
      <c r="G1033" s="23">
        <v>7.0000000000000007E-2</v>
      </c>
      <c r="H1033" s="202"/>
      <c r="I1033" s="203"/>
      <c r="J1033" s="203"/>
      <c r="K1033" s="203"/>
      <c r="L1033" s="203"/>
      <c r="M1033" s="203"/>
      <c r="N1033" s="203"/>
      <c r="O1033" s="203"/>
      <c r="P1033" s="203"/>
      <c r="Q1033" s="203"/>
      <c r="R1033" s="203"/>
      <c r="S1033" s="203"/>
      <c r="T1033" s="203"/>
      <c r="U1033" s="203"/>
      <c r="V1033" s="203"/>
      <c r="W1033" s="203"/>
      <c r="X1033" s="203"/>
      <c r="Y1033" s="203"/>
      <c r="Z1033" s="203"/>
      <c r="AA1033" s="203"/>
      <c r="AB1033" s="203"/>
      <c r="AC1033" s="203"/>
      <c r="AD1033" s="203"/>
      <c r="AE1033" s="203"/>
      <c r="AF1033" s="203"/>
      <c r="AG1033" s="203"/>
      <c r="AH1033" s="203"/>
      <c r="AI1033" s="203"/>
      <c r="AJ1033" s="203"/>
      <c r="AK1033" s="203"/>
      <c r="AL1033" s="203"/>
      <c r="AM1033" s="203"/>
      <c r="AN1033" s="203"/>
      <c r="AO1033" s="203"/>
      <c r="AP1033" s="203"/>
      <c r="AQ1033" s="203"/>
      <c r="AR1033" s="203"/>
      <c r="AS1033" s="203"/>
      <c r="AT1033" s="203"/>
      <c r="AU1033" s="203"/>
      <c r="AV1033" s="203"/>
      <c r="AW1033" s="203"/>
      <c r="AX1033" s="203"/>
      <c r="AY1033" s="203"/>
      <c r="AZ1033" s="203"/>
      <c r="BA1033" s="203"/>
      <c r="BB1033" s="203"/>
      <c r="BC1033" s="203"/>
      <c r="BD1033" s="203"/>
      <c r="BE1033" s="203"/>
      <c r="BF1033" s="203"/>
      <c r="BG1033" s="203"/>
      <c r="BH1033" s="203"/>
      <c r="BI1033" s="203"/>
      <c r="BJ1033" s="203"/>
      <c r="BK1033" s="203"/>
      <c r="BL1033" s="203"/>
      <c r="BM1033" s="56"/>
    </row>
    <row r="1034" spans="1:65">
      <c r="A1034" s="29"/>
      <c r="B1034" s="20" t="s">
        <v>260</v>
      </c>
      <c r="C1034" s="12"/>
      <c r="D1034" s="208">
        <v>7.9666666666666663E-2</v>
      </c>
      <c r="E1034" s="208">
        <v>7.4578238389838417E-2</v>
      </c>
      <c r="F1034" s="208" t="s">
        <v>687</v>
      </c>
      <c r="G1034" s="208">
        <v>7.166666666666667E-2</v>
      </c>
      <c r="H1034" s="202"/>
      <c r="I1034" s="203"/>
      <c r="J1034" s="203"/>
      <c r="K1034" s="203"/>
      <c r="L1034" s="203"/>
      <c r="M1034" s="203"/>
      <c r="N1034" s="203"/>
      <c r="O1034" s="203"/>
      <c r="P1034" s="203"/>
      <c r="Q1034" s="203"/>
      <c r="R1034" s="203"/>
      <c r="S1034" s="203"/>
      <c r="T1034" s="203"/>
      <c r="U1034" s="203"/>
      <c r="V1034" s="203"/>
      <c r="W1034" s="203"/>
      <c r="X1034" s="203"/>
      <c r="Y1034" s="203"/>
      <c r="Z1034" s="203"/>
      <c r="AA1034" s="203"/>
      <c r="AB1034" s="203"/>
      <c r="AC1034" s="203"/>
      <c r="AD1034" s="203"/>
      <c r="AE1034" s="203"/>
      <c r="AF1034" s="203"/>
      <c r="AG1034" s="203"/>
      <c r="AH1034" s="203"/>
      <c r="AI1034" s="203"/>
      <c r="AJ1034" s="203"/>
      <c r="AK1034" s="203"/>
      <c r="AL1034" s="203"/>
      <c r="AM1034" s="203"/>
      <c r="AN1034" s="203"/>
      <c r="AO1034" s="203"/>
      <c r="AP1034" s="203"/>
      <c r="AQ1034" s="203"/>
      <c r="AR1034" s="203"/>
      <c r="AS1034" s="203"/>
      <c r="AT1034" s="203"/>
      <c r="AU1034" s="203"/>
      <c r="AV1034" s="203"/>
      <c r="AW1034" s="203"/>
      <c r="AX1034" s="203"/>
      <c r="AY1034" s="203"/>
      <c r="AZ1034" s="203"/>
      <c r="BA1034" s="203"/>
      <c r="BB1034" s="203"/>
      <c r="BC1034" s="203"/>
      <c r="BD1034" s="203"/>
      <c r="BE1034" s="203"/>
      <c r="BF1034" s="203"/>
      <c r="BG1034" s="203"/>
      <c r="BH1034" s="203"/>
      <c r="BI1034" s="203"/>
      <c r="BJ1034" s="203"/>
      <c r="BK1034" s="203"/>
      <c r="BL1034" s="203"/>
      <c r="BM1034" s="56"/>
    </row>
    <row r="1035" spans="1:65">
      <c r="A1035" s="29"/>
      <c r="B1035" s="3" t="s">
        <v>261</v>
      </c>
      <c r="C1035" s="28"/>
      <c r="D1035" s="23">
        <v>7.9000000000000001E-2</v>
      </c>
      <c r="E1035" s="23">
        <v>7.442776590750419E-2</v>
      </c>
      <c r="F1035" s="23" t="s">
        <v>687</v>
      </c>
      <c r="G1035" s="23">
        <v>7.0000000000000007E-2</v>
      </c>
      <c r="H1035" s="202"/>
      <c r="I1035" s="203"/>
      <c r="J1035" s="203"/>
      <c r="K1035" s="203"/>
      <c r="L1035" s="203"/>
      <c r="M1035" s="203"/>
      <c r="N1035" s="203"/>
      <c r="O1035" s="203"/>
      <c r="P1035" s="203"/>
      <c r="Q1035" s="203"/>
      <c r="R1035" s="203"/>
      <c r="S1035" s="203"/>
      <c r="T1035" s="203"/>
      <c r="U1035" s="203"/>
      <c r="V1035" s="203"/>
      <c r="W1035" s="203"/>
      <c r="X1035" s="203"/>
      <c r="Y1035" s="203"/>
      <c r="Z1035" s="203"/>
      <c r="AA1035" s="203"/>
      <c r="AB1035" s="203"/>
      <c r="AC1035" s="203"/>
      <c r="AD1035" s="203"/>
      <c r="AE1035" s="203"/>
      <c r="AF1035" s="203"/>
      <c r="AG1035" s="203"/>
      <c r="AH1035" s="203"/>
      <c r="AI1035" s="203"/>
      <c r="AJ1035" s="203"/>
      <c r="AK1035" s="203"/>
      <c r="AL1035" s="203"/>
      <c r="AM1035" s="203"/>
      <c r="AN1035" s="203"/>
      <c r="AO1035" s="203"/>
      <c r="AP1035" s="203"/>
      <c r="AQ1035" s="203"/>
      <c r="AR1035" s="203"/>
      <c r="AS1035" s="203"/>
      <c r="AT1035" s="203"/>
      <c r="AU1035" s="203"/>
      <c r="AV1035" s="203"/>
      <c r="AW1035" s="203"/>
      <c r="AX1035" s="203"/>
      <c r="AY1035" s="203"/>
      <c r="AZ1035" s="203"/>
      <c r="BA1035" s="203"/>
      <c r="BB1035" s="203"/>
      <c r="BC1035" s="203"/>
      <c r="BD1035" s="203"/>
      <c r="BE1035" s="203"/>
      <c r="BF1035" s="203"/>
      <c r="BG1035" s="203"/>
      <c r="BH1035" s="203"/>
      <c r="BI1035" s="203"/>
      <c r="BJ1035" s="203"/>
      <c r="BK1035" s="203"/>
      <c r="BL1035" s="203"/>
      <c r="BM1035" s="56"/>
    </row>
    <row r="1036" spans="1:65">
      <c r="A1036" s="29"/>
      <c r="B1036" s="3" t="s">
        <v>262</v>
      </c>
      <c r="C1036" s="28"/>
      <c r="D1036" s="23">
        <v>3.8815804341359021E-3</v>
      </c>
      <c r="E1036" s="23">
        <v>1.6457387276075134E-3</v>
      </c>
      <c r="F1036" s="23" t="s">
        <v>687</v>
      </c>
      <c r="G1036" s="23">
        <v>2.5819888974716065E-3</v>
      </c>
      <c r="H1036" s="202"/>
      <c r="I1036" s="203"/>
      <c r="J1036" s="203"/>
      <c r="K1036" s="203"/>
      <c r="L1036" s="203"/>
      <c r="M1036" s="203"/>
      <c r="N1036" s="203"/>
      <c r="O1036" s="203"/>
      <c r="P1036" s="203"/>
      <c r="Q1036" s="203"/>
      <c r="R1036" s="203"/>
      <c r="S1036" s="203"/>
      <c r="T1036" s="203"/>
      <c r="U1036" s="203"/>
      <c r="V1036" s="203"/>
      <c r="W1036" s="203"/>
      <c r="X1036" s="203"/>
      <c r="Y1036" s="203"/>
      <c r="Z1036" s="203"/>
      <c r="AA1036" s="203"/>
      <c r="AB1036" s="203"/>
      <c r="AC1036" s="203"/>
      <c r="AD1036" s="203"/>
      <c r="AE1036" s="203"/>
      <c r="AF1036" s="203"/>
      <c r="AG1036" s="203"/>
      <c r="AH1036" s="203"/>
      <c r="AI1036" s="203"/>
      <c r="AJ1036" s="203"/>
      <c r="AK1036" s="203"/>
      <c r="AL1036" s="203"/>
      <c r="AM1036" s="203"/>
      <c r="AN1036" s="203"/>
      <c r="AO1036" s="203"/>
      <c r="AP1036" s="203"/>
      <c r="AQ1036" s="203"/>
      <c r="AR1036" s="203"/>
      <c r="AS1036" s="203"/>
      <c r="AT1036" s="203"/>
      <c r="AU1036" s="203"/>
      <c r="AV1036" s="203"/>
      <c r="AW1036" s="203"/>
      <c r="AX1036" s="203"/>
      <c r="AY1036" s="203"/>
      <c r="AZ1036" s="203"/>
      <c r="BA1036" s="203"/>
      <c r="BB1036" s="203"/>
      <c r="BC1036" s="203"/>
      <c r="BD1036" s="203"/>
      <c r="BE1036" s="203"/>
      <c r="BF1036" s="203"/>
      <c r="BG1036" s="203"/>
      <c r="BH1036" s="203"/>
      <c r="BI1036" s="203"/>
      <c r="BJ1036" s="203"/>
      <c r="BK1036" s="203"/>
      <c r="BL1036" s="203"/>
      <c r="BM1036" s="56"/>
    </row>
    <row r="1037" spans="1:65">
      <c r="A1037" s="29"/>
      <c r="B1037" s="3" t="s">
        <v>86</v>
      </c>
      <c r="C1037" s="28"/>
      <c r="D1037" s="13">
        <v>4.8722766955680778E-2</v>
      </c>
      <c r="E1037" s="13">
        <v>2.2067278111408864E-2</v>
      </c>
      <c r="F1037" s="13" t="s">
        <v>687</v>
      </c>
      <c r="G1037" s="13">
        <v>3.6027752057743348E-2</v>
      </c>
      <c r="H1037" s="149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5"/>
    </row>
    <row r="1038" spans="1:65">
      <c r="A1038" s="29"/>
      <c r="B1038" s="3" t="s">
        <v>263</v>
      </c>
      <c r="C1038" s="28"/>
      <c r="D1038" s="13">
        <v>5.7936068422677955E-2</v>
      </c>
      <c r="E1038" s="13">
        <v>-9.6358789284324287E-3</v>
      </c>
      <c r="F1038" s="13" t="s">
        <v>687</v>
      </c>
      <c r="G1038" s="13">
        <v>-4.8300189494243639E-2</v>
      </c>
      <c r="H1038" s="149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5"/>
    </row>
    <row r="1039" spans="1:65">
      <c r="A1039" s="29"/>
      <c r="B1039" s="45" t="s">
        <v>264</v>
      </c>
      <c r="C1039" s="46"/>
      <c r="D1039" s="44">
        <v>1.1000000000000001</v>
      </c>
      <c r="E1039" s="44">
        <v>0.25</v>
      </c>
      <c r="F1039" s="44">
        <v>3.9</v>
      </c>
      <c r="G1039" s="44">
        <v>0.25</v>
      </c>
      <c r="H1039" s="149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5"/>
    </row>
    <row r="1040" spans="1:65">
      <c r="B1040" s="30"/>
      <c r="C1040" s="20"/>
      <c r="D1040" s="20"/>
      <c r="E1040" s="20"/>
      <c r="F1040" s="20"/>
      <c r="G1040" s="20"/>
      <c r="BM1040" s="55"/>
    </row>
    <row r="1041" spans="1:65" ht="15">
      <c r="B1041" s="8" t="s">
        <v>603</v>
      </c>
      <c r="BM1041" s="27" t="s">
        <v>66</v>
      </c>
    </row>
    <row r="1042" spans="1:65" ht="15">
      <c r="A1042" s="24" t="s">
        <v>32</v>
      </c>
      <c r="B1042" s="18" t="s">
        <v>110</v>
      </c>
      <c r="C1042" s="15" t="s">
        <v>111</v>
      </c>
      <c r="D1042" s="16" t="s">
        <v>229</v>
      </c>
      <c r="E1042" s="17" t="s">
        <v>229</v>
      </c>
      <c r="F1042" s="17" t="s">
        <v>229</v>
      </c>
      <c r="G1042" s="17" t="s">
        <v>229</v>
      </c>
      <c r="H1042" s="17" t="s">
        <v>229</v>
      </c>
      <c r="I1042" s="17" t="s">
        <v>229</v>
      </c>
      <c r="J1042" s="17" t="s">
        <v>229</v>
      </c>
      <c r="K1042" s="17" t="s">
        <v>229</v>
      </c>
      <c r="L1042" s="17" t="s">
        <v>229</v>
      </c>
      <c r="M1042" s="17" t="s">
        <v>229</v>
      </c>
      <c r="N1042" s="17" t="s">
        <v>229</v>
      </c>
      <c r="O1042" s="17" t="s">
        <v>229</v>
      </c>
      <c r="P1042" s="17" t="s">
        <v>229</v>
      </c>
      <c r="Q1042" s="17" t="s">
        <v>229</v>
      </c>
      <c r="R1042" s="17" t="s">
        <v>229</v>
      </c>
      <c r="S1042" s="17" t="s">
        <v>229</v>
      </c>
      <c r="T1042" s="17" t="s">
        <v>229</v>
      </c>
      <c r="U1042" s="17" t="s">
        <v>229</v>
      </c>
      <c r="V1042" s="149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7">
        <v>1</v>
      </c>
    </row>
    <row r="1043" spans="1:65">
      <c r="A1043" s="29"/>
      <c r="B1043" s="19" t="s">
        <v>230</v>
      </c>
      <c r="C1043" s="9" t="s">
        <v>230</v>
      </c>
      <c r="D1043" s="147" t="s">
        <v>233</v>
      </c>
      <c r="E1043" s="148" t="s">
        <v>234</v>
      </c>
      <c r="F1043" s="148" t="s">
        <v>235</v>
      </c>
      <c r="G1043" s="148" t="s">
        <v>236</v>
      </c>
      <c r="H1043" s="148" t="s">
        <v>238</v>
      </c>
      <c r="I1043" s="148" t="s">
        <v>239</v>
      </c>
      <c r="J1043" s="148" t="s">
        <v>240</v>
      </c>
      <c r="K1043" s="148" t="s">
        <v>241</v>
      </c>
      <c r="L1043" s="148" t="s">
        <v>242</v>
      </c>
      <c r="M1043" s="148" t="s">
        <v>243</v>
      </c>
      <c r="N1043" s="148" t="s">
        <v>244</v>
      </c>
      <c r="O1043" s="148" t="s">
        <v>245</v>
      </c>
      <c r="P1043" s="148" t="s">
        <v>246</v>
      </c>
      <c r="Q1043" s="148" t="s">
        <v>247</v>
      </c>
      <c r="R1043" s="148" t="s">
        <v>248</v>
      </c>
      <c r="S1043" s="148" t="s">
        <v>250</v>
      </c>
      <c r="T1043" s="148" t="s">
        <v>284</v>
      </c>
      <c r="U1043" s="148" t="s">
        <v>254</v>
      </c>
      <c r="V1043" s="149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7" t="s">
        <v>3</v>
      </c>
    </row>
    <row r="1044" spans="1:65">
      <c r="A1044" s="29"/>
      <c r="B1044" s="19"/>
      <c r="C1044" s="9"/>
      <c r="D1044" s="10" t="s">
        <v>287</v>
      </c>
      <c r="E1044" s="11" t="s">
        <v>287</v>
      </c>
      <c r="F1044" s="11" t="s">
        <v>288</v>
      </c>
      <c r="G1044" s="11" t="s">
        <v>287</v>
      </c>
      <c r="H1044" s="11" t="s">
        <v>317</v>
      </c>
      <c r="I1044" s="11" t="s">
        <v>287</v>
      </c>
      <c r="J1044" s="11" t="s">
        <v>287</v>
      </c>
      <c r="K1044" s="11" t="s">
        <v>287</v>
      </c>
      <c r="L1044" s="11" t="s">
        <v>287</v>
      </c>
      <c r="M1044" s="11" t="s">
        <v>287</v>
      </c>
      <c r="N1044" s="11" t="s">
        <v>287</v>
      </c>
      <c r="O1044" s="11" t="s">
        <v>317</v>
      </c>
      <c r="P1044" s="11" t="s">
        <v>317</v>
      </c>
      <c r="Q1044" s="11" t="s">
        <v>317</v>
      </c>
      <c r="R1044" s="11" t="s">
        <v>287</v>
      </c>
      <c r="S1044" s="11" t="s">
        <v>287</v>
      </c>
      <c r="T1044" s="11" t="s">
        <v>317</v>
      </c>
      <c r="U1044" s="11" t="s">
        <v>287</v>
      </c>
      <c r="V1044" s="149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7">
        <v>2</v>
      </c>
    </row>
    <row r="1045" spans="1:65">
      <c r="A1045" s="29"/>
      <c r="B1045" s="19"/>
      <c r="C1045" s="9"/>
      <c r="D1045" s="25" t="s">
        <v>318</v>
      </c>
      <c r="E1045" s="25" t="s">
        <v>319</v>
      </c>
      <c r="F1045" s="25" t="s">
        <v>319</v>
      </c>
      <c r="G1045" s="25" t="s">
        <v>320</v>
      </c>
      <c r="H1045" s="25" t="s">
        <v>320</v>
      </c>
      <c r="I1045" s="25" t="s">
        <v>320</v>
      </c>
      <c r="J1045" s="25" t="s">
        <v>320</v>
      </c>
      <c r="K1045" s="25" t="s">
        <v>320</v>
      </c>
      <c r="L1045" s="25" t="s">
        <v>320</v>
      </c>
      <c r="M1045" s="25" t="s">
        <v>320</v>
      </c>
      <c r="N1045" s="25" t="s">
        <v>320</v>
      </c>
      <c r="O1045" s="25" t="s">
        <v>318</v>
      </c>
      <c r="P1045" s="25" t="s">
        <v>320</v>
      </c>
      <c r="Q1045" s="25" t="s">
        <v>318</v>
      </c>
      <c r="R1045" s="25" t="s">
        <v>320</v>
      </c>
      <c r="S1045" s="25" t="s">
        <v>290</v>
      </c>
      <c r="T1045" s="25" t="s">
        <v>321</v>
      </c>
      <c r="U1045" s="25" t="s">
        <v>259</v>
      </c>
      <c r="V1045" s="149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7">
        <v>3</v>
      </c>
    </row>
    <row r="1046" spans="1:65">
      <c r="A1046" s="29"/>
      <c r="B1046" s="18">
        <v>1</v>
      </c>
      <c r="C1046" s="14">
        <v>1</v>
      </c>
      <c r="D1046" s="21">
        <v>1.21</v>
      </c>
      <c r="E1046" s="21">
        <v>1.2254869714444849</v>
      </c>
      <c r="F1046" s="21">
        <v>1.4531550799999999</v>
      </c>
      <c r="G1046" s="143">
        <v>2.2137199999999999</v>
      </c>
      <c r="H1046" s="21">
        <v>1.3</v>
      </c>
      <c r="I1046" s="21">
        <v>1.42</v>
      </c>
      <c r="J1046" s="21">
        <v>1.25</v>
      </c>
      <c r="K1046" s="21">
        <v>1.29</v>
      </c>
      <c r="L1046" s="21">
        <v>1.21</v>
      </c>
      <c r="M1046" s="21">
        <v>1.28</v>
      </c>
      <c r="N1046" s="21">
        <v>1.22</v>
      </c>
      <c r="O1046" s="21">
        <v>1.3877522759999998</v>
      </c>
      <c r="P1046" s="21">
        <v>1.46</v>
      </c>
      <c r="Q1046" s="21">
        <v>1.4</v>
      </c>
      <c r="R1046" s="21">
        <v>1.34</v>
      </c>
      <c r="S1046" s="21">
        <v>1.2</v>
      </c>
      <c r="T1046" s="21">
        <v>1.22</v>
      </c>
      <c r="U1046" s="21">
        <v>1.45</v>
      </c>
      <c r="V1046" s="149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7">
        <v>1</v>
      </c>
    </row>
    <row r="1047" spans="1:65">
      <c r="A1047" s="29"/>
      <c r="B1047" s="19">
        <v>1</v>
      </c>
      <c r="C1047" s="9">
        <v>2</v>
      </c>
      <c r="D1047" s="11">
        <v>1.22</v>
      </c>
      <c r="E1047" s="11">
        <v>1.2232504007412</v>
      </c>
      <c r="F1047" s="11">
        <v>1.3793580589999999</v>
      </c>
      <c r="G1047" s="144">
        <v>2.2167599999999998</v>
      </c>
      <c r="H1047" s="11">
        <v>1.3</v>
      </c>
      <c r="I1047" s="11">
        <v>1.4</v>
      </c>
      <c r="J1047" s="11">
        <v>1.2</v>
      </c>
      <c r="K1047" s="11">
        <v>1.28</v>
      </c>
      <c r="L1047" s="11">
        <v>1.1599999999999999</v>
      </c>
      <c r="M1047" s="11">
        <v>1.24</v>
      </c>
      <c r="N1047" s="11">
        <v>1.23</v>
      </c>
      <c r="O1047" s="11">
        <v>1.4386681944188788</v>
      </c>
      <c r="P1047" s="11">
        <v>1.43</v>
      </c>
      <c r="Q1047" s="11">
        <v>1.37</v>
      </c>
      <c r="R1047" s="11">
        <v>1.32</v>
      </c>
      <c r="S1047" s="11">
        <v>1.3</v>
      </c>
      <c r="T1047" s="11">
        <v>1.22</v>
      </c>
      <c r="U1047" s="11">
        <v>1.45</v>
      </c>
      <c r="V1047" s="149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7">
        <v>32</v>
      </c>
    </row>
    <row r="1048" spans="1:65">
      <c r="A1048" s="29"/>
      <c r="B1048" s="19">
        <v>1</v>
      </c>
      <c r="C1048" s="9">
        <v>3</v>
      </c>
      <c r="D1048" s="11">
        <v>1.26</v>
      </c>
      <c r="E1048" s="11">
        <v>1.2757302254146201</v>
      </c>
      <c r="F1048" s="145">
        <v>1.5606230000000001</v>
      </c>
      <c r="G1048" s="144">
        <v>2.2007199999999996</v>
      </c>
      <c r="H1048" s="11">
        <v>1.3</v>
      </c>
      <c r="I1048" s="11">
        <v>1.36</v>
      </c>
      <c r="J1048" s="11">
        <v>1.18</v>
      </c>
      <c r="K1048" s="11">
        <v>1.25</v>
      </c>
      <c r="L1048" s="11">
        <v>1.18</v>
      </c>
      <c r="M1048" s="11">
        <v>1.22</v>
      </c>
      <c r="N1048" s="11">
        <v>1.26</v>
      </c>
      <c r="O1048" s="11">
        <v>1.363013888</v>
      </c>
      <c r="P1048" s="11">
        <v>1.47</v>
      </c>
      <c r="Q1048" s="11">
        <v>1.39</v>
      </c>
      <c r="R1048" s="11">
        <v>1.21</v>
      </c>
      <c r="S1048" s="11">
        <v>1.2</v>
      </c>
      <c r="T1048" s="11">
        <v>1.21</v>
      </c>
      <c r="U1048" s="11">
        <v>1.45</v>
      </c>
      <c r="V1048" s="149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7">
        <v>16</v>
      </c>
    </row>
    <row r="1049" spans="1:65">
      <c r="A1049" s="29"/>
      <c r="B1049" s="19">
        <v>1</v>
      </c>
      <c r="C1049" s="9">
        <v>4</v>
      </c>
      <c r="D1049" s="11">
        <v>1.21</v>
      </c>
      <c r="E1049" s="11">
        <v>1.2523473848426201</v>
      </c>
      <c r="F1049" s="11">
        <v>1.407359131</v>
      </c>
      <c r="G1049" s="144">
        <v>2.2487199999999996</v>
      </c>
      <c r="H1049" s="11">
        <v>1.3</v>
      </c>
      <c r="I1049" s="11">
        <v>1.42</v>
      </c>
      <c r="J1049" s="11">
        <v>1.24</v>
      </c>
      <c r="K1049" s="11">
        <v>1.28</v>
      </c>
      <c r="L1049" s="11">
        <v>1.1599999999999999</v>
      </c>
      <c r="M1049" s="11">
        <v>1.22</v>
      </c>
      <c r="N1049" s="11">
        <v>1.21</v>
      </c>
      <c r="O1049" s="11">
        <v>1.3655539409999999</v>
      </c>
      <c r="P1049" s="11">
        <v>1.46</v>
      </c>
      <c r="Q1049" s="11">
        <v>1.41</v>
      </c>
      <c r="R1049" s="11">
        <v>1.43</v>
      </c>
      <c r="S1049" s="11">
        <v>1.3</v>
      </c>
      <c r="T1049" s="11">
        <v>1.21</v>
      </c>
      <c r="U1049" s="145">
        <v>1.5</v>
      </c>
      <c r="V1049" s="149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7">
        <v>1.3053191113383111</v>
      </c>
    </row>
    <row r="1050" spans="1:65">
      <c r="A1050" s="29"/>
      <c r="B1050" s="19">
        <v>1</v>
      </c>
      <c r="C1050" s="9">
        <v>5</v>
      </c>
      <c r="D1050" s="11">
        <v>1.27</v>
      </c>
      <c r="E1050" s="11">
        <v>1.2369467403768599</v>
      </c>
      <c r="F1050" s="11">
        <v>1.385</v>
      </c>
      <c r="G1050" s="144">
        <v>2.18248</v>
      </c>
      <c r="H1050" s="11">
        <v>1.4</v>
      </c>
      <c r="I1050" s="11">
        <v>1.38</v>
      </c>
      <c r="J1050" s="11">
        <v>1.21</v>
      </c>
      <c r="K1050" s="11">
        <v>1.31</v>
      </c>
      <c r="L1050" s="11">
        <v>1.18</v>
      </c>
      <c r="M1050" s="11">
        <v>1.28</v>
      </c>
      <c r="N1050" s="11">
        <v>1.23</v>
      </c>
      <c r="O1050" s="11">
        <v>1.4480403039999998</v>
      </c>
      <c r="P1050" s="11">
        <v>1.45</v>
      </c>
      <c r="Q1050" s="11">
        <v>1.37</v>
      </c>
      <c r="R1050" s="11">
        <v>1.23</v>
      </c>
      <c r="S1050" s="11">
        <v>1.2</v>
      </c>
      <c r="T1050" s="11">
        <v>1.19</v>
      </c>
      <c r="U1050" s="11">
        <v>1.45</v>
      </c>
      <c r="V1050" s="149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7">
        <v>120</v>
      </c>
    </row>
    <row r="1051" spans="1:65">
      <c r="A1051" s="29"/>
      <c r="B1051" s="19">
        <v>1</v>
      </c>
      <c r="C1051" s="9">
        <v>6</v>
      </c>
      <c r="D1051" s="11">
        <v>1.19</v>
      </c>
      <c r="E1051" s="11">
        <v>1.1985651502690651</v>
      </c>
      <c r="F1051" s="11">
        <v>1.35989</v>
      </c>
      <c r="G1051" s="144">
        <v>2.1698</v>
      </c>
      <c r="H1051" s="11">
        <v>1.3</v>
      </c>
      <c r="I1051" s="11">
        <v>1.43</v>
      </c>
      <c r="J1051" s="11">
        <v>1.21</v>
      </c>
      <c r="K1051" s="11">
        <v>1.28</v>
      </c>
      <c r="L1051" s="11">
        <v>1.19</v>
      </c>
      <c r="M1051" s="11">
        <v>1.26</v>
      </c>
      <c r="N1051" s="145">
        <v>1.1499999999999999</v>
      </c>
      <c r="O1051" s="11">
        <v>1.445479156</v>
      </c>
      <c r="P1051" s="11">
        <v>1.44</v>
      </c>
      <c r="Q1051" s="11">
        <v>1.39</v>
      </c>
      <c r="R1051" s="11">
        <v>1.26</v>
      </c>
      <c r="S1051" s="11">
        <v>1.3</v>
      </c>
      <c r="T1051" s="145">
        <v>1.32</v>
      </c>
      <c r="U1051" s="11">
        <v>1.45</v>
      </c>
      <c r="V1051" s="149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5"/>
    </row>
    <row r="1052" spans="1:65">
      <c r="A1052" s="29"/>
      <c r="B1052" s="20" t="s">
        <v>260</v>
      </c>
      <c r="C1052" s="12"/>
      <c r="D1052" s="22">
        <v>1.2266666666666666</v>
      </c>
      <c r="E1052" s="22">
        <v>1.235387812181475</v>
      </c>
      <c r="F1052" s="22">
        <v>1.4242308783333331</v>
      </c>
      <c r="G1052" s="22">
        <v>2.2053666666666665</v>
      </c>
      <c r="H1052" s="22">
        <v>1.3166666666666667</v>
      </c>
      <c r="I1052" s="22">
        <v>1.4016666666666666</v>
      </c>
      <c r="J1052" s="22">
        <v>1.2150000000000001</v>
      </c>
      <c r="K1052" s="22">
        <v>1.2816666666666667</v>
      </c>
      <c r="L1052" s="22">
        <v>1.18</v>
      </c>
      <c r="M1052" s="22">
        <v>1.25</v>
      </c>
      <c r="N1052" s="22">
        <v>1.2166666666666668</v>
      </c>
      <c r="O1052" s="22">
        <v>1.4080846265698133</v>
      </c>
      <c r="P1052" s="22">
        <v>1.4516666666666664</v>
      </c>
      <c r="Q1052" s="22">
        <v>1.3883333333333334</v>
      </c>
      <c r="R1052" s="22">
        <v>1.2983333333333331</v>
      </c>
      <c r="S1052" s="22">
        <v>1.25</v>
      </c>
      <c r="T1052" s="22">
        <v>1.2283333333333333</v>
      </c>
      <c r="U1052" s="22">
        <v>1.4583333333333333</v>
      </c>
      <c r="V1052" s="149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5"/>
    </row>
    <row r="1053" spans="1:65">
      <c r="A1053" s="29"/>
      <c r="B1053" s="3" t="s">
        <v>261</v>
      </c>
      <c r="C1053" s="28"/>
      <c r="D1053" s="11">
        <v>1.2149999999999999</v>
      </c>
      <c r="E1053" s="11">
        <v>1.2312168559106724</v>
      </c>
      <c r="F1053" s="11">
        <v>1.3961795655</v>
      </c>
      <c r="G1053" s="11">
        <v>2.2072199999999995</v>
      </c>
      <c r="H1053" s="11">
        <v>1.3</v>
      </c>
      <c r="I1053" s="11">
        <v>1.41</v>
      </c>
      <c r="J1053" s="11">
        <v>1.21</v>
      </c>
      <c r="K1053" s="11">
        <v>1.28</v>
      </c>
      <c r="L1053" s="11">
        <v>1.18</v>
      </c>
      <c r="M1053" s="11">
        <v>1.25</v>
      </c>
      <c r="N1053" s="11">
        <v>1.2250000000000001</v>
      </c>
      <c r="O1053" s="11">
        <v>1.4132102352094393</v>
      </c>
      <c r="P1053" s="11">
        <v>1.4550000000000001</v>
      </c>
      <c r="Q1053" s="11">
        <v>1.39</v>
      </c>
      <c r="R1053" s="11">
        <v>1.29</v>
      </c>
      <c r="S1053" s="11">
        <v>1.25</v>
      </c>
      <c r="T1053" s="11">
        <v>1.2149999999999999</v>
      </c>
      <c r="U1053" s="11">
        <v>1.45</v>
      </c>
      <c r="V1053" s="149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5"/>
    </row>
    <row r="1054" spans="1:65">
      <c r="A1054" s="29"/>
      <c r="B1054" s="3" t="s">
        <v>262</v>
      </c>
      <c r="C1054" s="28"/>
      <c r="D1054" s="23">
        <v>3.1411250638372683E-2</v>
      </c>
      <c r="E1054" s="23">
        <v>2.652854877872619E-2</v>
      </c>
      <c r="F1054" s="23">
        <v>7.4049249162027639E-2</v>
      </c>
      <c r="G1054" s="23">
        <v>2.7890774579897571E-2</v>
      </c>
      <c r="H1054" s="23">
        <v>4.0824829046386249E-2</v>
      </c>
      <c r="I1054" s="23">
        <v>2.7141603981096333E-2</v>
      </c>
      <c r="J1054" s="23">
        <v>2.588435821108959E-2</v>
      </c>
      <c r="K1054" s="23">
        <v>1.9407902170679534E-2</v>
      </c>
      <c r="L1054" s="23">
        <v>1.8973665961010293E-2</v>
      </c>
      <c r="M1054" s="23">
        <v>2.7568097504180468E-2</v>
      </c>
      <c r="N1054" s="23">
        <v>3.6696957185394397E-2</v>
      </c>
      <c r="O1054" s="23">
        <v>4.0456882684035828E-2</v>
      </c>
      <c r="P1054" s="23">
        <v>1.471960144387976E-2</v>
      </c>
      <c r="Q1054" s="23">
        <v>1.6020819787597132E-2</v>
      </c>
      <c r="R1054" s="23">
        <v>8.183316361150085E-2</v>
      </c>
      <c r="S1054" s="23">
        <v>5.4772255750516662E-2</v>
      </c>
      <c r="T1054" s="23">
        <v>4.6224091842530235E-2</v>
      </c>
      <c r="U1054" s="23">
        <v>2.041241452319317E-2</v>
      </c>
      <c r="V1054" s="202"/>
      <c r="W1054" s="203"/>
      <c r="X1054" s="203"/>
      <c r="Y1054" s="203"/>
      <c r="Z1054" s="203"/>
      <c r="AA1054" s="203"/>
      <c r="AB1054" s="203"/>
      <c r="AC1054" s="203"/>
      <c r="AD1054" s="203"/>
      <c r="AE1054" s="203"/>
      <c r="AF1054" s="203"/>
      <c r="AG1054" s="203"/>
      <c r="AH1054" s="203"/>
      <c r="AI1054" s="203"/>
      <c r="AJ1054" s="203"/>
      <c r="AK1054" s="203"/>
      <c r="AL1054" s="203"/>
      <c r="AM1054" s="203"/>
      <c r="AN1054" s="203"/>
      <c r="AO1054" s="203"/>
      <c r="AP1054" s="203"/>
      <c r="AQ1054" s="203"/>
      <c r="AR1054" s="203"/>
      <c r="AS1054" s="203"/>
      <c r="AT1054" s="203"/>
      <c r="AU1054" s="203"/>
      <c r="AV1054" s="203"/>
      <c r="AW1054" s="203"/>
      <c r="AX1054" s="203"/>
      <c r="AY1054" s="203"/>
      <c r="AZ1054" s="203"/>
      <c r="BA1054" s="203"/>
      <c r="BB1054" s="203"/>
      <c r="BC1054" s="203"/>
      <c r="BD1054" s="203"/>
      <c r="BE1054" s="203"/>
      <c r="BF1054" s="203"/>
      <c r="BG1054" s="203"/>
      <c r="BH1054" s="203"/>
      <c r="BI1054" s="203"/>
      <c r="BJ1054" s="203"/>
      <c r="BK1054" s="203"/>
      <c r="BL1054" s="203"/>
      <c r="BM1054" s="56"/>
    </row>
    <row r="1055" spans="1:65">
      <c r="A1055" s="29"/>
      <c r="B1055" s="3" t="s">
        <v>86</v>
      </c>
      <c r="C1055" s="28"/>
      <c r="D1055" s="13">
        <v>2.5606997803021211E-2</v>
      </c>
      <c r="E1055" s="13">
        <v>2.1473863119858286E-2</v>
      </c>
      <c r="F1055" s="13">
        <v>5.1992447494665847E-2</v>
      </c>
      <c r="G1055" s="13">
        <v>1.2646774344355847E-2</v>
      </c>
      <c r="H1055" s="13">
        <v>3.1006199275736394E-2</v>
      </c>
      <c r="I1055" s="13">
        <v>1.9363807834313674E-2</v>
      </c>
      <c r="J1055" s="13">
        <v>2.1303998527645751E-2</v>
      </c>
      <c r="K1055" s="13">
        <v>1.514270650508156E-2</v>
      </c>
      <c r="L1055" s="13">
        <v>1.6079377933059569E-2</v>
      </c>
      <c r="M1055" s="13">
        <v>2.2054478003344376E-2</v>
      </c>
      <c r="N1055" s="13">
        <v>3.0161882618132376E-2</v>
      </c>
      <c r="O1055" s="13">
        <v>2.8731854549531907E-2</v>
      </c>
      <c r="P1055" s="13">
        <v>1.0139794335623257E-2</v>
      </c>
      <c r="Q1055" s="13">
        <v>1.1539606089505737E-2</v>
      </c>
      <c r="R1055" s="13">
        <v>6.3029394309243286E-2</v>
      </c>
      <c r="S1055" s="13">
        <v>4.3817804600413332E-2</v>
      </c>
      <c r="T1055" s="13">
        <v>3.7631553738830585E-2</v>
      </c>
      <c r="U1055" s="13">
        <v>1.3997084244475317E-2</v>
      </c>
      <c r="V1055" s="149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5"/>
    </row>
    <row r="1056" spans="1:65">
      <c r="A1056" s="29"/>
      <c r="B1056" s="3" t="s">
        <v>263</v>
      </c>
      <c r="C1056" s="28"/>
      <c r="D1056" s="13">
        <v>-6.0255338321833163E-2</v>
      </c>
      <c r="E1056" s="13">
        <v>-5.3574101956675779E-2</v>
      </c>
      <c r="F1056" s="13">
        <v>9.1097851829584187E-2</v>
      </c>
      <c r="G1056" s="13">
        <v>0.68952300438285863</v>
      </c>
      <c r="H1056" s="13">
        <v>8.6933189208584505E-3</v>
      </c>
      <c r="I1056" s="13">
        <v>7.3811495205622801E-2</v>
      </c>
      <c r="J1056" s="13">
        <v>-6.9193127223663442E-2</v>
      </c>
      <c r="K1056" s="13">
        <v>-1.8120047784632609E-2</v>
      </c>
      <c r="L1056" s="13">
        <v>-9.6006493929154724E-2</v>
      </c>
      <c r="M1056" s="13">
        <v>-4.2379760518172271E-2</v>
      </c>
      <c r="N1056" s="13">
        <v>-6.7916300237687577E-2</v>
      </c>
      <c r="O1056" s="13">
        <v>7.8728269845171672E-2</v>
      </c>
      <c r="P1056" s="13">
        <v>0.11211630478489565</v>
      </c>
      <c r="Q1056" s="13">
        <v>6.3596879317816768E-2</v>
      </c>
      <c r="R1056" s="13">
        <v>-5.3517779248751784E-3</v>
      </c>
      <c r="S1056" s="13">
        <v>-4.2379760518172271E-2</v>
      </c>
      <c r="T1056" s="13">
        <v>-5.8978511335857409E-2</v>
      </c>
      <c r="U1056" s="13">
        <v>0.11722361272879889</v>
      </c>
      <c r="V1056" s="149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5"/>
    </row>
    <row r="1057" spans="1:65">
      <c r="A1057" s="29"/>
      <c r="B1057" s="45" t="s">
        <v>264</v>
      </c>
      <c r="C1057" s="46"/>
      <c r="D1057" s="44">
        <v>0.57999999999999996</v>
      </c>
      <c r="E1057" s="44">
        <v>0.5</v>
      </c>
      <c r="F1057" s="44">
        <v>1.22</v>
      </c>
      <c r="G1057" s="44">
        <v>8.32</v>
      </c>
      <c r="H1057" s="44">
        <v>0.24</v>
      </c>
      <c r="I1057" s="44">
        <v>1.02</v>
      </c>
      <c r="J1057" s="44">
        <v>0.68</v>
      </c>
      <c r="K1057" s="44">
        <v>0.08</v>
      </c>
      <c r="L1057" s="44">
        <v>1</v>
      </c>
      <c r="M1057" s="44">
        <v>0.36</v>
      </c>
      <c r="N1057" s="44">
        <v>0.67</v>
      </c>
      <c r="O1057" s="44">
        <v>1.07</v>
      </c>
      <c r="P1057" s="44">
        <v>1.47</v>
      </c>
      <c r="Q1057" s="44">
        <v>0.89</v>
      </c>
      <c r="R1057" s="44">
        <v>0.08</v>
      </c>
      <c r="S1057" s="44">
        <v>0.36</v>
      </c>
      <c r="T1057" s="44">
        <v>0.56000000000000005</v>
      </c>
      <c r="U1057" s="44">
        <v>1.53</v>
      </c>
      <c r="V1057" s="149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5"/>
    </row>
    <row r="1058" spans="1:65">
      <c r="B1058" s="30"/>
      <c r="C1058" s="20"/>
      <c r="D1058" s="20"/>
      <c r="E1058" s="20"/>
      <c r="F1058" s="20"/>
      <c r="G1058" s="20"/>
      <c r="H1058" s="20"/>
      <c r="I1058" s="20"/>
      <c r="J1058" s="20"/>
      <c r="K1058" s="20"/>
      <c r="L1058" s="20"/>
      <c r="M1058" s="20"/>
      <c r="N1058" s="20"/>
      <c r="O1058" s="20"/>
      <c r="P1058" s="20"/>
      <c r="Q1058" s="20"/>
      <c r="R1058" s="20"/>
      <c r="S1058" s="20"/>
      <c r="T1058" s="20"/>
      <c r="U1058" s="20"/>
      <c r="BM1058" s="55"/>
    </row>
    <row r="1059" spans="1:65" ht="15">
      <c r="B1059" s="8" t="s">
        <v>604</v>
      </c>
      <c r="BM1059" s="27" t="s">
        <v>66</v>
      </c>
    </row>
    <row r="1060" spans="1:65" ht="15">
      <c r="A1060" s="24" t="s">
        <v>65</v>
      </c>
      <c r="B1060" s="18" t="s">
        <v>110</v>
      </c>
      <c r="C1060" s="15" t="s">
        <v>111</v>
      </c>
      <c r="D1060" s="16" t="s">
        <v>229</v>
      </c>
      <c r="E1060" s="17" t="s">
        <v>229</v>
      </c>
      <c r="F1060" s="17" t="s">
        <v>229</v>
      </c>
      <c r="G1060" s="17" t="s">
        <v>229</v>
      </c>
      <c r="H1060" s="17" t="s">
        <v>229</v>
      </c>
      <c r="I1060" s="17" t="s">
        <v>229</v>
      </c>
      <c r="J1060" s="17" t="s">
        <v>229</v>
      </c>
      <c r="K1060" s="17" t="s">
        <v>229</v>
      </c>
      <c r="L1060" s="17" t="s">
        <v>229</v>
      </c>
      <c r="M1060" s="17" t="s">
        <v>229</v>
      </c>
      <c r="N1060" s="17" t="s">
        <v>229</v>
      </c>
      <c r="O1060" s="17" t="s">
        <v>229</v>
      </c>
      <c r="P1060" s="17" t="s">
        <v>229</v>
      </c>
      <c r="Q1060" s="17" t="s">
        <v>229</v>
      </c>
      <c r="R1060" s="17" t="s">
        <v>229</v>
      </c>
      <c r="S1060" s="17" t="s">
        <v>229</v>
      </c>
      <c r="T1060" s="17" t="s">
        <v>229</v>
      </c>
      <c r="U1060" s="17" t="s">
        <v>229</v>
      </c>
      <c r="V1060" s="17" t="s">
        <v>229</v>
      </c>
      <c r="W1060" s="149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7">
        <v>1</v>
      </c>
    </row>
    <row r="1061" spans="1:65">
      <c r="A1061" s="29"/>
      <c r="B1061" s="19" t="s">
        <v>230</v>
      </c>
      <c r="C1061" s="9" t="s">
        <v>230</v>
      </c>
      <c r="D1061" s="147" t="s">
        <v>233</v>
      </c>
      <c r="E1061" s="148" t="s">
        <v>234</v>
      </c>
      <c r="F1061" s="148" t="s">
        <v>235</v>
      </c>
      <c r="G1061" s="148" t="s">
        <v>238</v>
      </c>
      <c r="H1061" s="148" t="s">
        <v>239</v>
      </c>
      <c r="I1061" s="148" t="s">
        <v>240</v>
      </c>
      <c r="J1061" s="148" t="s">
        <v>241</v>
      </c>
      <c r="K1061" s="148" t="s">
        <v>242</v>
      </c>
      <c r="L1061" s="148" t="s">
        <v>243</v>
      </c>
      <c r="M1061" s="148" t="s">
        <v>244</v>
      </c>
      <c r="N1061" s="148" t="s">
        <v>245</v>
      </c>
      <c r="O1061" s="148" t="s">
        <v>247</v>
      </c>
      <c r="P1061" s="148" t="s">
        <v>248</v>
      </c>
      <c r="Q1061" s="148" t="s">
        <v>249</v>
      </c>
      <c r="R1061" s="148" t="s">
        <v>250</v>
      </c>
      <c r="S1061" s="148" t="s">
        <v>284</v>
      </c>
      <c r="T1061" s="148" t="s">
        <v>253</v>
      </c>
      <c r="U1061" s="148" t="s">
        <v>254</v>
      </c>
      <c r="V1061" s="148" t="s">
        <v>299</v>
      </c>
      <c r="W1061" s="149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7" t="s">
        <v>3</v>
      </c>
    </row>
    <row r="1062" spans="1:65">
      <c r="A1062" s="29"/>
      <c r="B1062" s="19"/>
      <c r="C1062" s="9"/>
      <c r="D1062" s="10" t="s">
        <v>288</v>
      </c>
      <c r="E1062" s="11" t="s">
        <v>287</v>
      </c>
      <c r="F1062" s="11" t="s">
        <v>288</v>
      </c>
      <c r="G1062" s="11" t="s">
        <v>317</v>
      </c>
      <c r="H1062" s="11" t="s">
        <v>287</v>
      </c>
      <c r="I1062" s="11" t="s">
        <v>287</v>
      </c>
      <c r="J1062" s="11" t="s">
        <v>287</v>
      </c>
      <c r="K1062" s="11" t="s">
        <v>287</v>
      </c>
      <c r="L1062" s="11" t="s">
        <v>287</v>
      </c>
      <c r="M1062" s="11" t="s">
        <v>287</v>
      </c>
      <c r="N1062" s="11" t="s">
        <v>317</v>
      </c>
      <c r="O1062" s="11" t="s">
        <v>317</v>
      </c>
      <c r="P1062" s="11" t="s">
        <v>287</v>
      </c>
      <c r="Q1062" s="11" t="s">
        <v>287</v>
      </c>
      <c r="R1062" s="11" t="s">
        <v>287</v>
      </c>
      <c r="S1062" s="11" t="s">
        <v>317</v>
      </c>
      <c r="T1062" s="11" t="s">
        <v>288</v>
      </c>
      <c r="U1062" s="11" t="s">
        <v>288</v>
      </c>
      <c r="V1062" s="11" t="s">
        <v>288</v>
      </c>
      <c r="W1062" s="149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7">
        <v>1</v>
      </c>
    </row>
    <row r="1063" spans="1:65">
      <c r="A1063" s="29"/>
      <c r="B1063" s="19"/>
      <c r="C1063" s="9"/>
      <c r="D1063" s="25" t="s">
        <v>318</v>
      </c>
      <c r="E1063" s="25" t="s">
        <v>319</v>
      </c>
      <c r="F1063" s="25" t="s">
        <v>319</v>
      </c>
      <c r="G1063" s="25" t="s">
        <v>320</v>
      </c>
      <c r="H1063" s="25" t="s">
        <v>320</v>
      </c>
      <c r="I1063" s="25" t="s">
        <v>320</v>
      </c>
      <c r="J1063" s="25" t="s">
        <v>320</v>
      </c>
      <c r="K1063" s="25" t="s">
        <v>320</v>
      </c>
      <c r="L1063" s="25" t="s">
        <v>320</v>
      </c>
      <c r="M1063" s="25" t="s">
        <v>320</v>
      </c>
      <c r="N1063" s="25" t="s">
        <v>318</v>
      </c>
      <c r="O1063" s="25" t="s">
        <v>318</v>
      </c>
      <c r="P1063" s="25" t="s">
        <v>320</v>
      </c>
      <c r="Q1063" s="25" t="s">
        <v>318</v>
      </c>
      <c r="R1063" s="25" t="s">
        <v>290</v>
      </c>
      <c r="S1063" s="25" t="s">
        <v>321</v>
      </c>
      <c r="T1063" s="25" t="s">
        <v>318</v>
      </c>
      <c r="U1063" s="25" t="s">
        <v>259</v>
      </c>
      <c r="V1063" s="25" t="s">
        <v>320</v>
      </c>
      <c r="W1063" s="149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7">
        <v>2</v>
      </c>
    </row>
    <row r="1064" spans="1:65">
      <c r="A1064" s="29"/>
      <c r="B1064" s="18">
        <v>1</v>
      </c>
      <c r="C1064" s="14">
        <v>1</v>
      </c>
      <c r="D1064" s="220">
        <v>22</v>
      </c>
      <c r="E1064" s="220">
        <v>21.245835509807144</v>
      </c>
      <c r="F1064" s="220">
        <v>21.44348707</v>
      </c>
      <c r="G1064" s="220">
        <v>24</v>
      </c>
      <c r="H1064" s="220">
        <v>22</v>
      </c>
      <c r="I1064" s="220">
        <v>22</v>
      </c>
      <c r="J1064" s="220">
        <v>23</v>
      </c>
      <c r="K1064" s="220">
        <v>22</v>
      </c>
      <c r="L1064" s="220">
        <v>23</v>
      </c>
      <c r="M1064" s="220">
        <v>21</v>
      </c>
      <c r="N1064" s="220">
        <v>23.279093288999999</v>
      </c>
      <c r="O1064" s="227">
        <v>26</v>
      </c>
      <c r="P1064" s="220">
        <v>23</v>
      </c>
      <c r="Q1064" s="227">
        <v>27</v>
      </c>
      <c r="R1064" s="220">
        <v>19</v>
      </c>
      <c r="S1064" s="227">
        <v>25</v>
      </c>
      <c r="T1064" s="220">
        <v>23.1</v>
      </c>
      <c r="U1064" s="220">
        <v>20</v>
      </c>
      <c r="V1064" s="220">
        <v>22.553999999999998</v>
      </c>
      <c r="W1064" s="221"/>
      <c r="X1064" s="222"/>
      <c r="Y1064" s="222"/>
      <c r="Z1064" s="222"/>
      <c r="AA1064" s="222"/>
      <c r="AB1064" s="222"/>
      <c r="AC1064" s="222"/>
      <c r="AD1064" s="222"/>
      <c r="AE1064" s="222"/>
      <c r="AF1064" s="222"/>
      <c r="AG1064" s="222"/>
      <c r="AH1064" s="222"/>
      <c r="AI1064" s="222"/>
      <c r="AJ1064" s="222"/>
      <c r="AK1064" s="222"/>
      <c r="AL1064" s="222"/>
      <c r="AM1064" s="222"/>
      <c r="AN1064" s="222"/>
      <c r="AO1064" s="222"/>
      <c r="AP1064" s="222"/>
      <c r="AQ1064" s="222"/>
      <c r="AR1064" s="222"/>
      <c r="AS1064" s="222"/>
      <c r="AT1064" s="222"/>
      <c r="AU1064" s="222"/>
      <c r="AV1064" s="222"/>
      <c r="AW1064" s="222"/>
      <c r="AX1064" s="222"/>
      <c r="AY1064" s="222"/>
      <c r="AZ1064" s="222"/>
      <c r="BA1064" s="222"/>
      <c r="BB1064" s="222"/>
      <c r="BC1064" s="222"/>
      <c r="BD1064" s="222"/>
      <c r="BE1064" s="222"/>
      <c r="BF1064" s="222"/>
      <c r="BG1064" s="222"/>
      <c r="BH1064" s="222"/>
      <c r="BI1064" s="222"/>
      <c r="BJ1064" s="222"/>
      <c r="BK1064" s="222"/>
      <c r="BL1064" s="222"/>
      <c r="BM1064" s="223">
        <v>1</v>
      </c>
    </row>
    <row r="1065" spans="1:65">
      <c r="A1065" s="29"/>
      <c r="B1065" s="19">
        <v>1</v>
      </c>
      <c r="C1065" s="9">
        <v>2</v>
      </c>
      <c r="D1065" s="224">
        <v>22</v>
      </c>
      <c r="E1065" s="224">
        <v>20.851021902323804</v>
      </c>
      <c r="F1065" s="224">
        <v>21.552439230000001</v>
      </c>
      <c r="G1065" s="224">
        <v>25</v>
      </c>
      <c r="H1065" s="224">
        <v>22</v>
      </c>
      <c r="I1065" s="224">
        <v>22</v>
      </c>
      <c r="J1065" s="224">
        <v>24</v>
      </c>
      <c r="K1065" s="224">
        <v>22</v>
      </c>
      <c r="L1065" s="224">
        <v>23</v>
      </c>
      <c r="M1065" s="224">
        <v>21</v>
      </c>
      <c r="N1065" s="224">
        <v>23.300958719</v>
      </c>
      <c r="O1065" s="229">
        <v>26</v>
      </c>
      <c r="P1065" s="224">
        <v>23</v>
      </c>
      <c r="Q1065" s="229">
        <v>26</v>
      </c>
      <c r="R1065" s="224">
        <v>21</v>
      </c>
      <c r="S1065" s="229">
        <v>24</v>
      </c>
      <c r="T1065" s="224">
        <v>23.2</v>
      </c>
      <c r="U1065" s="224">
        <v>20</v>
      </c>
      <c r="V1065" s="224">
        <v>22.523</v>
      </c>
      <c r="W1065" s="221"/>
      <c r="X1065" s="222"/>
      <c r="Y1065" s="222"/>
      <c r="Z1065" s="222"/>
      <c r="AA1065" s="222"/>
      <c r="AB1065" s="222"/>
      <c r="AC1065" s="222"/>
      <c r="AD1065" s="222"/>
      <c r="AE1065" s="222"/>
      <c r="AF1065" s="222"/>
      <c r="AG1065" s="222"/>
      <c r="AH1065" s="222"/>
      <c r="AI1065" s="222"/>
      <c r="AJ1065" s="222"/>
      <c r="AK1065" s="222"/>
      <c r="AL1065" s="222"/>
      <c r="AM1065" s="222"/>
      <c r="AN1065" s="222"/>
      <c r="AO1065" s="222"/>
      <c r="AP1065" s="222"/>
      <c r="AQ1065" s="222"/>
      <c r="AR1065" s="222"/>
      <c r="AS1065" s="222"/>
      <c r="AT1065" s="222"/>
      <c r="AU1065" s="222"/>
      <c r="AV1065" s="222"/>
      <c r="AW1065" s="222"/>
      <c r="AX1065" s="222"/>
      <c r="AY1065" s="222"/>
      <c r="AZ1065" s="222"/>
      <c r="BA1065" s="222"/>
      <c r="BB1065" s="222"/>
      <c r="BC1065" s="222"/>
      <c r="BD1065" s="222"/>
      <c r="BE1065" s="222"/>
      <c r="BF1065" s="222"/>
      <c r="BG1065" s="222"/>
      <c r="BH1065" s="222"/>
      <c r="BI1065" s="222"/>
      <c r="BJ1065" s="222"/>
      <c r="BK1065" s="222"/>
      <c r="BL1065" s="222"/>
      <c r="BM1065" s="223">
        <v>33</v>
      </c>
    </row>
    <row r="1066" spans="1:65">
      <c r="A1066" s="29"/>
      <c r="B1066" s="19">
        <v>1</v>
      </c>
      <c r="C1066" s="9">
        <v>3</v>
      </c>
      <c r="D1066" s="224">
        <v>22</v>
      </c>
      <c r="E1066" s="224">
        <v>21.750873390451478</v>
      </c>
      <c r="F1066" s="224">
        <v>21.692</v>
      </c>
      <c r="G1066" s="224">
        <v>23</v>
      </c>
      <c r="H1066" s="224">
        <v>21</v>
      </c>
      <c r="I1066" s="224">
        <v>21</v>
      </c>
      <c r="J1066" s="224">
        <v>24</v>
      </c>
      <c r="K1066" s="224">
        <v>23</v>
      </c>
      <c r="L1066" s="224">
        <v>22</v>
      </c>
      <c r="M1066" s="224">
        <v>22</v>
      </c>
      <c r="N1066" s="224">
        <v>21.788939118999998</v>
      </c>
      <c r="O1066" s="229">
        <v>27</v>
      </c>
      <c r="P1066" s="224">
        <v>23</v>
      </c>
      <c r="Q1066" s="229">
        <v>27</v>
      </c>
      <c r="R1066" s="224">
        <v>21</v>
      </c>
      <c r="S1066" s="229">
        <v>23</v>
      </c>
      <c r="T1066" s="224">
        <v>22.9</v>
      </c>
      <c r="U1066" s="228">
        <v>30</v>
      </c>
      <c r="V1066" s="224">
        <v>21.63</v>
      </c>
      <c r="W1066" s="221"/>
      <c r="X1066" s="222"/>
      <c r="Y1066" s="222"/>
      <c r="Z1066" s="222"/>
      <c r="AA1066" s="222"/>
      <c r="AB1066" s="222"/>
      <c r="AC1066" s="222"/>
      <c r="AD1066" s="222"/>
      <c r="AE1066" s="222"/>
      <c r="AF1066" s="222"/>
      <c r="AG1066" s="222"/>
      <c r="AH1066" s="222"/>
      <c r="AI1066" s="222"/>
      <c r="AJ1066" s="222"/>
      <c r="AK1066" s="222"/>
      <c r="AL1066" s="222"/>
      <c r="AM1066" s="222"/>
      <c r="AN1066" s="222"/>
      <c r="AO1066" s="222"/>
      <c r="AP1066" s="222"/>
      <c r="AQ1066" s="222"/>
      <c r="AR1066" s="222"/>
      <c r="AS1066" s="222"/>
      <c r="AT1066" s="222"/>
      <c r="AU1066" s="222"/>
      <c r="AV1066" s="222"/>
      <c r="AW1066" s="222"/>
      <c r="AX1066" s="222"/>
      <c r="AY1066" s="222"/>
      <c r="AZ1066" s="222"/>
      <c r="BA1066" s="222"/>
      <c r="BB1066" s="222"/>
      <c r="BC1066" s="222"/>
      <c r="BD1066" s="222"/>
      <c r="BE1066" s="222"/>
      <c r="BF1066" s="222"/>
      <c r="BG1066" s="222"/>
      <c r="BH1066" s="222"/>
      <c r="BI1066" s="222"/>
      <c r="BJ1066" s="222"/>
      <c r="BK1066" s="222"/>
      <c r="BL1066" s="222"/>
      <c r="BM1066" s="223">
        <v>16</v>
      </c>
    </row>
    <row r="1067" spans="1:65">
      <c r="A1067" s="29"/>
      <c r="B1067" s="19">
        <v>1</v>
      </c>
      <c r="C1067" s="9">
        <v>4</v>
      </c>
      <c r="D1067" s="224">
        <v>22</v>
      </c>
      <c r="E1067" s="224">
        <v>21.509578576724802</v>
      </c>
      <c r="F1067" s="224">
        <v>20.52239956</v>
      </c>
      <c r="G1067" s="224">
        <v>24</v>
      </c>
      <c r="H1067" s="224">
        <v>22</v>
      </c>
      <c r="I1067" s="224">
        <v>23</v>
      </c>
      <c r="J1067" s="224">
        <v>23</v>
      </c>
      <c r="K1067" s="224">
        <v>22</v>
      </c>
      <c r="L1067" s="224">
        <v>23</v>
      </c>
      <c r="M1067" s="224">
        <v>20</v>
      </c>
      <c r="N1067" s="224">
        <v>21.849603409</v>
      </c>
      <c r="O1067" s="229">
        <v>26</v>
      </c>
      <c r="P1067" s="224">
        <v>22</v>
      </c>
      <c r="Q1067" s="229">
        <v>27</v>
      </c>
      <c r="R1067" s="224">
        <v>21</v>
      </c>
      <c r="S1067" s="229">
        <v>27</v>
      </c>
      <c r="T1067" s="224">
        <v>22.9</v>
      </c>
      <c r="U1067" s="224">
        <v>20</v>
      </c>
      <c r="V1067" s="224">
        <v>21.222000000000001</v>
      </c>
      <c r="W1067" s="221"/>
      <c r="X1067" s="222"/>
      <c r="Y1067" s="222"/>
      <c r="Z1067" s="222"/>
      <c r="AA1067" s="222"/>
      <c r="AB1067" s="222"/>
      <c r="AC1067" s="222"/>
      <c r="AD1067" s="222"/>
      <c r="AE1067" s="222"/>
      <c r="AF1067" s="222"/>
      <c r="AG1067" s="222"/>
      <c r="AH1067" s="222"/>
      <c r="AI1067" s="222"/>
      <c r="AJ1067" s="222"/>
      <c r="AK1067" s="222"/>
      <c r="AL1067" s="222"/>
      <c r="AM1067" s="222"/>
      <c r="AN1067" s="222"/>
      <c r="AO1067" s="222"/>
      <c r="AP1067" s="222"/>
      <c r="AQ1067" s="222"/>
      <c r="AR1067" s="222"/>
      <c r="AS1067" s="222"/>
      <c r="AT1067" s="222"/>
      <c r="AU1067" s="222"/>
      <c r="AV1067" s="222"/>
      <c r="AW1067" s="222"/>
      <c r="AX1067" s="222"/>
      <c r="AY1067" s="222"/>
      <c r="AZ1067" s="222"/>
      <c r="BA1067" s="222"/>
      <c r="BB1067" s="222"/>
      <c r="BC1067" s="222"/>
      <c r="BD1067" s="222"/>
      <c r="BE1067" s="222"/>
      <c r="BF1067" s="222"/>
      <c r="BG1067" s="222"/>
      <c r="BH1067" s="222"/>
      <c r="BI1067" s="222"/>
      <c r="BJ1067" s="222"/>
      <c r="BK1067" s="222"/>
      <c r="BL1067" s="222"/>
      <c r="BM1067" s="223">
        <v>22.008683939645262</v>
      </c>
    </row>
    <row r="1068" spans="1:65">
      <c r="A1068" s="29"/>
      <c r="B1068" s="19">
        <v>1</v>
      </c>
      <c r="C1068" s="9">
        <v>5</v>
      </c>
      <c r="D1068" s="224">
        <v>22</v>
      </c>
      <c r="E1068" s="224">
        <v>21.682140631074052</v>
      </c>
      <c r="F1068" s="224">
        <v>21.015000000000001</v>
      </c>
      <c r="G1068" s="224">
        <v>24</v>
      </c>
      <c r="H1068" s="224">
        <v>22</v>
      </c>
      <c r="I1068" s="224">
        <v>22</v>
      </c>
      <c r="J1068" s="224">
        <v>23</v>
      </c>
      <c r="K1068" s="224">
        <v>22</v>
      </c>
      <c r="L1068" s="224">
        <v>23</v>
      </c>
      <c r="M1068" s="224">
        <v>22</v>
      </c>
      <c r="N1068" s="224">
        <v>22.358809828999998</v>
      </c>
      <c r="O1068" s="229">
        <v>26</v>
      </c>
      <c r="P1068" s="224">
        <v>22</v>
      </c>
      <c r="Q1068" s="229">
        <v>27</v>
      </c>
      <c r="R1068" s="224">
        <v>20</v>
      </c>
      <c r="S1068" s="229">
        <v>28</v>
      </c>
      <c r="T1068" s="224">
        <v>22.7</v>
      </c>
      <c r="U1068" s="224">
        <v>20</v>
      </c>
      <c r="V1068" s="224">
        <v>21.212</v>
      </c>
      <c r="W1068" s="221"/>
      <c r="X1068" s="222"/>
      <c r="Y1068" s="222"/>
      <c r="Z1068" s="222"/>
      <c r="AA1068" s="222"/>
      <c r="AB1068" s="222"/>
      <c r="AC1068" s="222"/>
      <c r="AD1068" s="222"/>
      <c r="AE1068" s="222"/>
      <c r="AF1068" s="222"/>
      <c r="AG1068" s="222"/>
      <c r="AH1068" s="222"/>
      <c r="AI1068" s="222"/>
      <c r="AJ1068" s="222"/>
      <c r="AK1068" s="222"/>
      <c r="AL1068" s="222"/>
      <c r="AM1068" s="222"/>
      <c r="AN1068" s="222"/>
      <c r="AO1068" s="222"/>
      <c r="AP1068" s="222"/>
      <c r="AQ1068" s="222"/>
      <c r="AR1068" s="222"/>
      <c r="AS1068" s="222"/>
      <c r="AT1068" s="222"/>
      <c r="AU1068" s="222"/>
      <c r="AV1068" s="222"/>
      <c r="AW1068" s="222"/>
      <c r="AX1068" s="222"/>
      <c r="AY1068" s="222"/>
      <c r="AZ1068" s="222"/>
      <c r="BA1068" s="222"/>
      <c r="BB1068" s="222"/>
      <c r="BC1068" s="222"/>
      <c r="BD1068" s="222"/>
      <c r="BE1068" s="222"/>
      <c r="BF1068" s="222"/>
      <c r="BG1068" s="222"/>
      <c r="BH1068" s="222"/>
      <c r="BI1068" s="222"/>
      <c r="BJ1068" s="222"/>
      <c r="BK1068" s="222"/>
      <c r="BL1068" s="222"/>
      <c r="BM1068" s="223">
        <v>121</v>
      </c>
    </row>
    <row r="1069" spans="1:65">
      <c r="A1069" s="29"/>
      <c r="B1069" s="19">
        <v>1</v>
      </c>
      <c r="C1069" s="9">
        <v>6</v>
      </c>
      <c r="D1069" s="224">
        <v>22</v>
      </c>
      <c r="E1069" s="224">
        <v>21.80190297156382</v>
      </c>
      <c r="F1069" s="224">
        <v>20.858000000000001</v>
      </c>
      <c r="G1069" s="224">
        <v>23</v>
      </c>
      <c r="H1069" s="224">
        <v>21</v>
      </c>
      <c r="I1069" s="224">
        <v>22</v>
      </c>
      <c r="J1069" s="224">
        <v>23</v>
      </c>
      <c r="K1069" s="224">
        <v>22</v>
      </c>
      <c r="L1069" s="224">
        <v>23</v>
      </c>
      <c r="M1069" s="224">
        <v>20</v>
      </c>
      <c r="N1069" s="224">
        <v>22.821574998999999</v>
      </c>
      <c r="O1069" s="229">
        <v>26</v>
      </c>
      <c r="P1069" s="224">
        <v>23</v>
      </c>
      <c r="Q1069" s="229">
        <v>26</v>
      </c>
      <c r="R1069" s="224">
        <v>21</v>
      </c>
      <c r="S1069" s="229">
        <v>29</v>
      </c>
      <c r="T1069" s="224">
        <v>23.5</v>
      </c>
      <c r="U1069" s="224">
        <v>20</v>
      </c>
      <c r="V1069" s="224">
        <v>22.068999999999999</v>
      </c>
      <c r="W1069" s="221"/>
      <c r="X1069" s="222"/>
      <c r="Y1069" s="222"/>
      <c r="Z1069" s="222"/>
      <c r="AA1069" s="222"/>
      <c r="AB1069" s="222"/>
      <c r="AC1069" s="222"/>
      <c r="AD1069" s="222"/>
      <c r="AE1069" s="222"/>
      <c r="AF1069" s="222"/>
      <c r="AG1069" s="222"/>
      <c r="AH1069" s="222"/>
      <c r="AI1069" s="222"/>
      <c r="AJ1069" s="222"/>
      <c r="AK1069" s="222"/>
      <c r="AL1069" s="222"/>
      <c r="AM1069" s="222"/>
      <c r="AN1069" s="222"/>
      <c r="AO1069" s="222"/>
      <c r="AP1069" s="222"/>
      <c r="AQ1069" s="222"/>
      <c r="AR1069" s="222"/>
      <c r="AS1069" s="222"/>
      <c r="AT1069" s="222"/>
      <c r="AU1069" s="222"/>
      <c r="AV1069" s="222"/>
      <c r="AW1069" s="222"/>
      <c r="AX1069" s="222"/>
      <c r="AY1069" s="222"/>
      <c r="AZ1069" s="222"/>
      <c r="BA1069" s="222"/>
      <c r="BB1069" s="222"/>
      <c r="BC1069" s="222"/>
      <c r="BD1069" s="222"/>
      <c r="BE1069" s="222"/>
      <c r="BF1069" s="222"/>
      <c r="BG1069" s="222"/>
      <c r="BH1069" s="222"/>
      <c r="BI1069" s="222"/>
      <c r="BJ1069" s="222"/>
      <c r="BK1069" s="222"/>
      <c r="BL1069" s="222"/>
      <c r="BM1069" s="225"/>
    </row>
    <row r="1070" spans="1:65">
      <c r="A1070" s="29"/>
      <c r="B1070" s="20" t="s">
        <v>260</v>
      </c>
      <c r="C1070" s="12"/>
      <c r="D1070" s="226">
        <v>22</v>
      </c>
      <c r="E1070" s="226">
        <v>21.47355883032418</v>
      </c>
      <c r="F1070" s="226">
        <v>21.180554310000002</v>
      </c>
      <c r="G1070" s="226">
        <v>23.833333333333332</v>
      </c>
      <c r="H1070" s="226">
        <v>21.666666666666668</v>
      </c>
      <c r="I1070" s="226">
        <v>22</v>
      </c>
      <c r="J1070" s="226">
        <v>23.333333333333332</v>
      </c>
      <c r="K1070" s="226">
        <v>22.166666666666668</v>
      </c>
      <c r="L1070" s="226">
        <v>22.833333333333332</v>
      </c>
      <c r="M1070" s="226">
        <v>21</v>
      </c>
      <c r="N1070" s="226">
        <v>22.566496560666664</v>
      </c>
      <c r="O1070" s="226">
        <v>26.166666666666668</v>
      </c>
      <c r="P1070" s="226">
        <v>22.666666666666668</v>
      </c>
      <c r="Q1070" s="226">
        <v>26.666666666666668</v>
      </c>
      <c r="R1070" s="226">
        <v>20.5</v>
      </c>
      <c r="S1070" s="226">
        <v>26</v>
      </c>
      <c r="T1070" s="226">
        <v>23.05</v>
      </c>
      <c r="U1070" s="226">
        <v>21.666666666666668</v>
      </c>
      <c r="V1070" s="226">
        <v>21.868333333333336</v>
      </c>
      <c r="W1070" s="221"/>
      <c r="X1070" s="222"/>
      <c r="Y1070" s="222"/>
      <c r="Z1070" s="222"/>
      <c r="AA1070" s="222"/>
      <c r="AB1070" s="222"/>
      <c r="AC1070" s="222"/>
      <c r="AD1070" s="222"/>
      <c r="AE1070" s="222"/>
      <c r="AF1070" s="222"/>
      <c r="AG1070" s="222"/>
      <c r="AH1070" s="222"/>
      <c r="AI1070" s="222"/>
      <c r="AJ1070" s="222"/>
      <c r="AK1070" s="222"/>
      <c r="AL1070" s="222"/>
      <c r="AM1070" s="222"/>
      <c r="AN1070" s="222"/>
      <c r="AO1070" s="222"/>
      <c r="AP1070" s="222"/>
      <c r="AQ1070" s="222"/>
      <c r="AR1070" s="222"/>
      <c r="AS1070" s="222"/>
      <c r="AT1070" s="222"/>
      <c r="AU1070" s="222"/>
      <c r="AV1070" s="222"/>
      <c r="AW1070" s="222"/>
      <c r="AX1070" s="222"/>
      <c r="AY1070" s="222"/>
      <c r="AZ1070" s="222"/>
      <c r="BA1070" s="222"/>
      <c r="BB1070" s="222"/>
      <c r="BC1070" s="222"/>
      <c r="BD1070" s="222"/>
      <c r="BE1070" s="222"/>
      <c r="BF1070" s="222"/>
      <c r="BG1070" s="222"/>
      <c r="BH1070" s="222"/>
      <c r="BI1070" s="222"/>
      <c r="BJ1070" s="222"/>
      <c r="BK1070" s="222"/>
      <c r="BL1070" s="222"/>
      <c r="BM1070" s="225"/>
    </row>
    <row r="1071" spans="1:65">
      <c r="A1071" s="29"/>
      <c r="B1071" s="3" t="s">
        <v>261</v>
      </c>
      <c r="C1071" s="28"/>
      <c r="D1071" s="224">
        <v>22</v>
      </c>
      <c r="E1071" s="224">
        <v>21.595859603899427</v>
      </c>
      <c r="F1071" s="224">
        <v>21.229243535000002</v>
      </c>
      <c r="G1071" s="224">
        <v>24</v>
      </c>
      <c r="H1071" s="224">
        <v>22</v>
      </c>
      <c r="I1071" s="224">
        <v>22</v>
      </c>
      <c r="J1071" s="224">
        <v>23</v>
      </c>
      <c r="K1071" s="224">
        <v>22</v>
      </c>
      <c r="L1071" s="224">
        <v>23</v>
      </c>
      <c r="M1071" s="224">
        <v>21</v>
      </c>
      <c r="N1071" s="224">
        <v>22.590192414000001</v>
      </c>
      <c r="O1071" s="224">
        <v>26</v>
      </c>
      <c r="P1071" s="224">
        <v>23</v>
      </c>
      <c r="Q1071" s="224">
        <v>27</v>
      </c>
      <c r="R1071" s="224">
        <v>21</v>
      </c>
      <c r="S1071" s="224">
        <v>26</v>
      </c>
      <c r="T1071" s="224">
        <v>23</v>
      </c>
      <c r="U1071" s="224">
        <v>20</v>
      </c>
      <c r="V1071" s="224">
        <v>21.849499999999999</v>
      </c>
      <c r="W1071" s="221"/>
      <c r="X1071" s="222"/>
      <c r="Y1071" s="222"/>
      <c r="Z1071" s="222"/>
      <c r="AA1071" s="222"/>
      <c r="AB1071" s="222"/>
      <c r="AC1071" s="222"/>
      <c r="AD1071" s="222"/>
      <c r="AE1071" s="222"/>
      <c r="AF1071" s="222"/>
      <c r="AG1071" s="222"/>
      <c r="AH1071" s="222"/>
      <c r="AI1071" s="222"/>
      <c r="AJ1071" s="222"/>
      <c r="AK1071" s="222"/>
      <c r="AL1071" s="222"/>
      <c r="AM1071" s="222"/>
      <c r="AN1071" s="222"/>
      <c r="AO1071" s="222"/>
      <c r="AP1071" s="222"/>
      <c r="AQ1071" s="222"/>
      <c r="AR1071" s="222"/>
      <c r="AS1071" s="222"/>
      <c r="AT1071" s="222"/>
      <c r="AU1071" s="222"/>
      <c r="AV1071" s="222"/>
      <c r="AW1071" s="222"/>
      <c r="AX1071" s="222"/>
      <c r="AY1071" s="222"/>
      <c r="AZ1071" s="222"/>
      <c r="BA1071" s="222"/>
      <c r="BB1071" s="222"/>
      <c r="BC1071" s="222"/>
      <c r="BD1071" s="222"/>
      <c r="BE1071" s="222"/>
      <c r="BF1071" s="222"/>
      <c r="BG1071" s="222"/>
      <c r="BH1071" s="222"/>
      <c r="BI1071" s="222"/>
      <c r="BJ1071" s="222"/>
      <c r="BK1071" s="222"/>
      <c r="BL1071" s="222"/>
      <c r="BM1071" s="225"/>
    </row>
    <row r="1072" spans="1:65">
      <c r="A1072" s="29"/>
      <c r="B1072" s="3" t="s">
        <v>262</v>
      </c>
      <c r="C1072" s="28"/>
      <c r="D1072" s="23">
        <v>0</v>
      </c>
      <c r="E1072" s="23">
        <v>0.36576691143712475</v>
      </c>
      <c r="F1072" s="23">
        <v>0.45467041056812013</v>
      </c>
      <c r="G1072" s="23">
        <v>0.752772652709081</v>
      </c>
      <c r="H1072" s="23">
        <v>0.5163977794943222</v>
      </c>
      <c r="I1072" s="23">
        <v>0.63245553203367588</v>
      </c>
      <c r="J1072" s="23">
        <v>0.5163977794943222</v>
      </c>
      <c r="K1072" s="23">
        <v>0.40824829046386296</v>
      </c>
      <c r="L1072" s="23">
        <v>0.40824829046386296</v>
      </c>
      <c r="M1072" s="23">
        <v>0.89442719099991586</v>
      </c>
      <c r="N1072" s="23">
        <v>0.67438251956375062</v>
      </c>
      <c r="O1072" s="23">
        <v>0.40824829046386296</v>
      </c>
      <c r="P1072" s="23">
        <v>0.5163977794943222</v>
      </c>
      <c r="Q1072" s="23">
        <v>0.5163977794943222</v>
      </c>
      <c r="R1072" s="23">
        <v>0.83666002653407556</v>
      </c>
      <c r="S1072" s="23">
        <v>2.3664319132398464</v>
      </c>
      <c r="T1072" s="23">
        <v>0.28106938645110435</v>
      </c>
      <c r="U1072" s="23">
        <v>4.0824829046386339</v>
      </c>
      <c r="V1072" s="23">
        <v>0.60734130986346213</v>
      </c>
      <c r="W1072" s="149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5"/>
    </row>
    <row r="1073" spans="1:65">
      <c r="A1073" s="29"/>
      <c r="B1073" s="3" t="s">
        <v>86</v>
      </c>
      <c r="C1073" s="28"/>
      <c r="D1073" s="13">
        <v>0</v>
      </c>
      <c r="E1073" s="13">
        <v>1.7033362486734243E-2</v>
      </c>
      <c r="F1073" s="13">
        <v>2.1466407531811196E-2</v>
      </c>
      <c r="G1073" s="13">
        <v>3.1584866547234171E-2</v>
      </c>
      <c r="H1073" s="13">
        <v>2.3833743668968715E-2</v>
      </c>
      <c r="I1073" s="13">
        <v>2.8747978728803449E-2</v>
      </c>
      <c r="J1073" s="13">
        <v>2.2131333406899524E-2</v>
      </c>
      <c r="K1073" s="13">
        <v>1.8417216111151713E-2</v>
      </c>
      <c r="L1073" s="13">
        <v>1.7879487173599839E-2</v>
      </c>
      <c r="M1073" s="13">
        <v>4.259177099999599E-2</v>
      </c>
      <c r="N1073" s="13">
        <v>2.9884236472009454E-2</v>
      </c>
      <c r="O1073" s="13">
        <v>1.5601845495434252E-2</v>
      </c>
      <c r="P1073" s="13">
        <v>2.2782254977690684E-2</v>
      </c>
      <c r="Q1073" s="13">
        <v>1.9364916731037081E-2</v>
      </c>
      <c r="R1073" s="13">
        <v>4.0812684221174421E-2</v>
      </c>
      <c r="S1073" s="13">
        <v>9.1016612047686393E-2</v>
      </c>
      <c r="T1073" s="13">
        <v>1.2193899629115155E-2</v>
      </c>
      <c r="U1073" s="13">
        <v>0.18842228790639848</v>
      </c>
      <c r="V1073" s="13">
        <v>2.777263820730716E-2</v>
      </c>
      <c r="W1073" s="149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5"/>
    </row>
    <row r="1074" spans="1:65">
      <c r="A1074" s="29"/>
      <c r="B1074" s="3" t="s">
        <v>263</v>
      </c>
      <c r="C1074" s="28"/>
      <c r="D1074" s="13">
        <v>-3.945687833528666E-4</v>
      </c>
      <c r="E1074" s="13">
        <v>-2.4314271166261614E-2</v>
      </c>
      <c r="F1074" s="13">
        <v>-3.7627403433856066E-2</v>
      </c>
      <c r="G1074" s="13">
        <v>8.290588381803432E-2</v>
      </c>
      <c r="H1074" s="13">
        <v>-1.5540105619968658E-2</v>
      </c>
      <c r="I1074" s="13">
        <v>-3.945687833528666E-4</v>
      </c>
      <c r="J1074" s="13">
        <v>6.0187578563110522E-2</v>
      </c>
      <c r="K1074" s="13">
        <v>7.1781996349551402E-3</v>
      </c>
      <c r="L1074" s="13">
        <v>3.7469273308186724E-2</v>
      </c>
      <c r="M1074" s="13">
        <v>-4.5831179293200464E-2</v>
      </c>
      <c r="N1074" s="13">
        <v>2.5345114798826618E-2</v>
      </c>
      <c r="O1074" s="13">
        <v>0.18892464167434553</v>
      </c>
      <c r="P1074" s="13">
        <v>2.9896504889878939E-2</v>
      </c>
      <c r="Q1074" s="13">
        <v>0.21164294692926933</v>
      </c>
      <c r="R1074" s="13">
        <v>-6.8549484548124262E-2</v>
      </c>
      <c r="S1074" s="13">
        <v>0.18135187325603752</v>
      </c>
      <c r="T1074" s="13">
        <v>4.7313872251987243E-2</v>
      </c>
      <c r="U1074" s="13">
        <v>-1.5540105619968658E-2</v>
      </c>
      <c r="V1074" s="13">
        <v>-6.3770558338159811E-3</v>
      </c>
      <c r="W1074" s="149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5"/>
    </row>
    <row r="1075" spans="1:65">
      <c r="A1075" s="29"/>
      <c r="B1075" s="45" t="s">
        <v>264</v>
      </c>
      <c r="C1075" s="46"/>
      <c r="D1075" s="44">
        <v>0.16</v>
      </c>
      <c r="E1075" s="44">
        <v>0.67</v>
      </c>
      <c r="F1075" s="44">
        <v>0.96</v>
      </c>
      <c r="G1075" s="44">
        <v>1.62</v>
      </c>
      <c r="H1075" s="44">
        <v>0.49</v>
      </c>
      <c r="I1075" s="44">
        <v>0.16</v>
      </c>
      <c r="J1075" s="44">
        <v>1.1399999999999999</v>
      </c>
      <c r="K1075" s="44">
        <v>0</v>
      </c>
      <c r="L1075" s="44">
        <v>0.65</v>
      </c>
      <c r="M1075" s="44">
        <v>1.1399999999999999</v>
      </c>
      <c r="N1075" s="44">
        <v>0.39</v>
      </c>
      <c r="O1075" s="44">
        <v>3.89</v>
      </c>
      <c r="P1075" s="44">
        <v>0.49</v>
      </c>
      <c r="Q1075" s="44">
        <v>4.38</v>
      </c>
      <c r="R1075" s="44">
        <v>1.62</v>
      </c>
      <c r="S1075" s="44">
        <v>3.73</v>
      </c>
      <c r="T1075" s="44">
        <v>0.86</v>
      </c>
      <c r="U1075" s="44">
        <v>0.49</v>
      </c>
      <c r="V1075" s="44">
        <v>0.28999999999999998</v>
      </c>
      <c r="W1075" s="149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5"/>
    </row>
    <row r="1076" spans="1:65">
      <c r="B1076" s="30"/>
      <c r="C1076" s="20"/>
      <c r="D1076" s="20"/>
      <c r="E1076" s="20"/>
      <c r="F1076" s="20"/>
      <c r="G1076" s="20"/>
      <c r="H1076" s="20"/>
      <c r="I1076" s="20"/>
      <c r="J1076" s="20"/>
      <c r="K1076" s="20"/>
      <c r="L1076" s="20"/>
      <c r="M1076" s="20"/>
      <c r="N1076" s="20"/>
      <c r="O1076" s="20"/>
      <c r="P1076" s="20"/>
      <c r="Q1076" s="20"/>
      <c r="R1076" s="20"/>
      <c r="S1076" s="20"/>
      <c r="T1076" s="20"/>
      <c r="U1076" s="20"/>
      <c r="V1076" s="20"/>
      <c r="BM1076" s="55"/>
    </row>
    <row r="1077" spans="1:65" ht="15">
      <c r="B1077" s="8" t="s">
        <v>605</v>
      </c>
      <c r="BM1077" s="27" t="s">
        <v>66</v>
      </c>
    </row>
    <row r="1078" spans="1:65" ht="15">
      <c r="A1078" s="24" t="s">
        <v>35</v>
      </c>
      <c r="B1078" s="18" t="s">
        <v>110</v>
      </c>
      <c r="C1078" s="15" t="s">
        <v>111</v>
      </c>
      <c r="D1078" s="16" t="s">
        <v>229</v>
      </c>
      <c r="E1078" s="17" t="s">
        <v>229</v>
      </c>
      <c r="F1078" s="17" t="s">
        <v>229</v>
      </c>
      <c r="G1078" s="17" t="s">
        <v>229</v>
      </c>
      <c r="H1078" s="17" t="s">
        <v>229</v>
      </c>
      <c r="I1078" s="17" t="s">
        <v>229</v>
      </c>
      <c r="J1078" s="17" t="s">
        <v>229</v>
      </c>
      <c r="K1078" s="17" t="s">
        <v>229</v>
      </c>
      <c r="L1078" s="17" t="s">
        <v>229</v>
      </c>
      <c r="M1078" s="17" t="s">
        <v>229</v>
      </c>
      <c r="N1078" s="17" t="s">
        <v>229</v>
      </c>
      <c r="O1078" s="17" t="s">
        <v>229</v>
      </c>
      <c r="P1078" s="17" t="s">
        <v>229</v>
      </c>
      <c r="Q1078" s="17" t="s">
        <v>229</v>
      </c>
      <c r="R1078" s="17" t="s">
        <v>229</v>
      </c>
      <c r="S1078" s="17" t="s">
        <v>229</v>
      </c>
      <c r="T1078" s="17" t="s">
        <v>229</v>
      </c>
      <c r="U1078" s="149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7">
        <v>1</v>
      </c>
    </row>
    <row r="1079" spans="1:65">
      <c r="A1079" s="29"/>
      <c r="B1079" s="19" t="s">
        <v>230</v>
      </c>
      <c r="C1079" s="9" t="s">
        <v>230</v>
      </c>
      <c r="D1079" s="147" t="s">
        <v>233</v>
      </c>
      <c r="E1079" s="148" t="s">
        <v>234</v>
      </c>
      <c r="F1079" s="148" t="s">
        <v>235</v>
      </c>
      <c r="G1079" s="148" t="s">
        <v>238</v>
      </c>
      <c r="H1079" s="148" t="s">
        <v>239</v>
      </c>
      <c r="I1079" s="148" t="s">
        <v>240</v>
      </c>
      <c r="J1079" s="148" t="s">
        <v>241</v>
      </c>
      <c r="K1079" s="148" t="s">
        <v>242</v>
      </c>
      <c r="L1079" s="148" t="s">
        <v>243</v>
      </c>
      <c r="M1079" s="148" t="s">
        <v>244</v>
      </c>
      <c r="N1079" s="148" t="s">
        <v>245</v>
      </c>
      <c r="O1079" s="148" t="s">
        <v>247</v>
      </c>
      <c r="P1079" s="148" t="s">
        <v>248</v>
      </c>
      <c r="Q1079" s="148" t="s">
        <v>249</v>
      </c>
      <c r="R1079" s="148" t="s">
        <v>250</v>
      </c>
      <c r="S1079" s="148" t="s">
        <v>284</v>
      </c>
      <c r="T1079" s="148" t="s">
        <v>253</v>
      </c>
      <c r="U1079" s="149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7" t="s">
        <v>3</v>
      </c>
    </row>
    <row r="1080" spans="1:65">
      <c r="A1080" s="29"/>
      <c r="B1080" s="19"/>
      <c r="C1080" s="9"/>
      <c r="D1080" s="10" t="s">
        <v>287</v>
      </c>
      <c r="E1080" s="11" t="s">
        <v>287</v>
      </c>
      <c r="F1080" s="11" t="s">
        <v>288</v>
      </c>
      <c r="G1080" s="11" t="s">
        <v>317</v>
      </c>
      <c r="H1080" s="11" t="s">
        <v>287</v>
      </c>
      <c r="I1080" s="11" t="s">
        <v>287</v>
      </c>
      <c r="J1080" s="11" t="s">
        <v>287</v>
      </c>
      <c r="K1080" s="11" t="s">
        <v>287</v>
      </c>
      <c r="L1080" s="11" t="s">
        <v>287</v>
      </c>
      <c r="M1080" s="11" t="s">
        <v>287</v>
      </c>
      <c r="N1080" s="11" t="s">
        <v>317</v>
      </c>
      <c r="O1080" s="11" t="s">
        <v>317</v>
      </c>
      <c r="P1080" s="11" t="s">
        <v>287</v>
      </c>
      <c r="Q1080" s="11" t="s">
        <v>287</v>
      </c>
      <c r="R1080" s="11" t="s">
        <v>287</v>
      </c>
      <c r="S1080" s="11" t="s">
        <v>317</v>
      </c>
      <c r="T1080" s="11" t="s">
        <v>288</v>
      </c>
      <c r="U1080" s="149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7">
        <v>1</v>
      </c>
    </row>
    <row r="1081" spans="1:65">
      <c r="A1081" s="29"/>
      <c r="B1081" s="19"/>
      <c r="C1081" s="9"/>
      <c r="D1081" s="25" t="s">
        <v>318</v>
      </c>
      <c r="E1081" s="25" t="s">
        <v>319</v>
      </c>
      <c r="F1081" s="25" t="s">
        <v>319</v>
      </c>
      <c r="G1081" s="25" t="s">
        <v>320</v>
      </c>
      <c r="H1081" s="25" t="s">
        <v>320</v>
      </c>
      <c r="I1081" s="25" t="s">
        <v>320</v>
      </c>
      <c r="J1081" s="25" t="s">
        <v>320</v>
      </c>
      <c r="K1081" s="25" t="s">
        <v>320</v>
      </c>
      <c r="L1081" s="25" t="s">
        <v>320</v>
      </c>
      <c r="M1081" s="25" t="s">
        <v>320</v>
      </c>
      <c r="N1081" s="25" t="s">
        <v>318</v>
      </c>
      <c r="O1081" s="25" t="s">
        <v>318</v>
      </c>
      <c r="P1081" s="25" t="s">
        <v>320</v>
      </c>
      <c r="Q1081" s="25" t="s">
        <v>318</v>
      </c>
      <c r="R1081" s="25" t="s">
        <v>290</v>
      </c>
      <c r="S1081" s="25" t="s">
        <v>321</v>
      </c>
      <c r="T1081" s="25" t="s">
        <v>318</v>
      </c>
      <c r="U1081" s="149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7">
        <v>2</v>
      </c>
    </row>
    <row r="1082" spans="1:65">
      <c r="A1082" s="29"/>
      <c r="B1082" s="18">
        <v>1</v>
      </c>
      <c r="C1082" s="14">
        <v>1</v>
      </c>
      <c r="D1082" s="220">
        <v>13.42</v>
      </c>
      <c r="E1082" s="220">
        <v>16.775312515225224</v>
      </c>
      <c r="F1082" s="220">
        <v>15.268969089999999</v>
      </c>
      <c r="G1082" s="220">
        <v>13.8</v>
      </c>
      <c r="H1082" s="220">
        <v>15.07</v>
      </c>
      <c r="I1082" s="220">
        <v>15.9</v>
      </c>
      <c r="J1082" s="220">
        <v>15.35</v>
      </c>
      <c r="K1082" s="220">
        <v>14.25</v>
      </c>
      <c r="L1082" s="220">
        <v>14.2</v>
      </c>
      <c r="M1082" s="220">
        <v>15.35</v>
      </c>
      <c r="N1082" s="220">
        <v>14.389398251760001</v>
      </c>
      <c r="O1082" s="220">
        <v>16.3</v>
      </c>
      <c r="P1082" s="220">
        <v>12.97</v>
      </c>
      <c r="Q1082" s="227">
        <v>11</v>
      </c>
      <c r="R1082" s="220">
        <v>11.4</v>
      </c>
      <c r="S1082" s="220">
        <v>18.100000000000001</v>
      </c>
      <c r="T1082" s="227">
        <v>10.199999999999999</v>
      </c>
      <c r="U1082" s="221"/>
      <c r="V1082" s="222"/>
      <c r="W1082" s="222"/>
      <c r="X1082" s="222"/>
      <c r="Y1082" s="222"/>
      <c r="Z1082" s="222"/>
      <c r="AA1082" s="222"/>
      <c r="AB1082" s="222"/>
      <c r="AC1082" s="222"/>
      <c r="AD1082" s="222"/>
      <c r="AE1082" s="222"/>
      <c r="AF1082" s="222"/>
      <c r="AG1082" s="222"/>
      <c r="AH1082" s="222"/>
      <c r="AI1082" s="222"/>
      <c r="AJ1082" s="222"/>
      <c r="AK1082" s="222"/>
      <c r="AL1082" s="222"/>
      <c r="AM1082" s="222"/>
      <c r="AN1082" s="222"/>
      <c r="AO1082" s="222"/>
      <c r="AP1082" s="222"/>
      <c r="AQ1082" s="222"/>
      <c r="AR1082" s="222"/>
      <c r="AS1082" s="222"/>
      <c r="AT1082" s="222"/>
      <c r="AU1082" s="222"/>
      <c r="AV1082" s="222"/>
      <c r="AW1082" s="222"/>
      <c r="AX1082" s="222"/>
      <c r="AY1082" s="222"/>
      <c r="AZ1082" s="222"/>
      <c r="BA1082" s="222"/>
      <c r="BB1082" s="222"/>
      <c r="BC1082" s="222"/>
      <c r="BD1082" s="222"/>
      <c r="BE1082" s="222"/>
      <c r="BF1082" s="222"/>
      <c r="BG1082" s="222"/>
      <c r="BH1082" s="222"/>
      <c r="BI1082" s="222"/>
      <c r="BJ1082" s="222"/>
      <c r="BK1082" s="222"/>
      <c r="BL1082" s="222"/>
      <c r="BM1082" s="223">
        <v>1</v>
      </c>
    </row>
    <row r="1083" spans="1:65">
      <c r="A1083" s="29"/>
      <c r="B1083" s="19">
        <v>1</v>
      </c>
      <c r="C1083" s="9">
        <v>2</v>
      </c>
      <c r="D1083" s="224">
        <v>13.9</v>
      </c>
      <c r="E1083" s="224">
        <v>15.891816196658079</v>
      </c>
      <c r="F1083" s="224">
        <v>16.87213629</v>
      </c>
      <c r="G1083" s="224">
        <v>11.6</v>
      </c>
      <c r="H1083" s="224">
        <v>14.94</v>
      </c>
      <c r="I1083" s="224">
        <v>14.8</v>
      </c>
      <c r="J1083" s="224">
        <v>15.7</v>
      </c>
      <c r="K1083" s="224">
        <v>14.3</v>
      </c>
      <c r="L1083" s="224">
        <v>13.05</v>
      </c>
      <c r="M1083" s="224">
        <v>14.8</v>
      </c>
      <c r="N1083" s="224">
        <v>14.641170194400003</v>
      </c>
      <c r="O1083" s="224">
        <v>16.3</v>
      </c>
      <c r="P1083" s="224">
        <v>13.58</v>
      </c>
      <c r="Q1083" s="229">
        <v>10</v>
      </c>
      <c r="R1083" s="224">
        <v>13.5</v>
      </c>
      <c r="S1083" s="224">
        <v>17</v>
      </c>
      <c r="T1083" s="229">
        <v>11.5</v>
      </c>
      <c r="U1083" s="221"/>
      <c r="V1083" s="222"/>
      <c r="W1083" s="222"/>
      <c r="X1083" s="222"/>
      <c r="Y1083" s="222"/>
      <c r="Z1083" s="222"/>
      <c r="AA1083" s="222"/>
      <c r="AB1083" s="222"/>
      <c r="AC1083" s="222"/>
      <c r="AD1083" s="222"/>
      <c r="AE1083" s="222"/>
      <c r="AF1083" s="222"/>
      <c r="AG1083" s="222"/>
      <c r="AH1083" s="222"/>
      <c r="AI1083" s="222"/>
      <c r="AJ1083" s="222"/>
      <c r="AK1083" s="222"/>
      <c r="AL1083" s="222"/>
      <c r="AM1083" s="222"/>
      <c r="AN1083" s="222"/>
      <c r="AO1083" s="222"/>
      <c r="AP1083" s="222"/>
      <c r="AQ1083" s="222"/>
      <c r="AR1083" s="222"/>
      <c r="AS1083" s="222"/>
      <c r="AT1083" s="222"/>
      <c r="AU1083" s="222"/>
      <c r="AV1083" s="222"/>
      <c r="AW1083" s="222"/>
      <c r="AX1083" s="222"/>
      <c r="AY1083" s="222"/>
      <c r="AZ1083" s="222"/>
      <c r="BA1083" s="222"/>
      <c r="BB1083" s="222"/>
      <c r="BC1083" s="222"/>
      <c r="BD1083" s="222"/>
      <c r="BE1083" s="222"/>
      <c r="BF1083" s="222"/>
      <c r="BG1083" s="222"/>
      <c r="BH1083" s="222"/>
      <c r="BI1083" s="222"/>
      <c r="BJ1083" s="222"/>
      <c r="BK1083" s="222"/>
      <c r="BL1083" s="222"/>
      <c r="BM1083" s="223">
        <v>34</v>
      </c>
    </row>
    <row r="1084" spans="1:65">
      <c r="A1084" s="29"/>
      <c r="B1084" s="19">
        <v>1</v>
      </c>
      <c r="C1084" s="9">
        <v>3</v>
      </c>
      <c r="D1084" s="224">
        <v>13.89</v>
      </c>
      <c r="E1084" s="224">
        <v>15.512469948554749</v>
      </c>
      <c r="F1084" s="224">
        <v>15.898999999999997</v>
      </c>
      <c r="G1084" s="224">
        <v>14.1</v>
      </c>
      <c r="H1084" s="224">
        <v>14.86</v>
      </c>
      <c r="I1084" s="224">
        <v>14.3</v>
      </c>
      <c r="J1084" s="224">
        <v>15.8</v>
      </c>
      <c r="K1084" s="224">
        <v>14</v>
      </c>
      <c r="L1084" s="224">
        <v>13.85</v>
      </c>
      <c r="M1084" s="224">
        <v>15.85</v>
      </c>
      <c r="N1084" s="224">
        <v>14.4062700996</v>
      </c>
      <c r="O1084" s="224">
        <v>16</v>
      </c>
      <c r="P1084" s="224">
        <v>13.47</v>
      </c>
      <c r="Q1084" s="229">
        <v>12</v>
      </c>
      <c r="R1084" s="224">
        <v>11.9</v>
      </c>
      <c r="S1084" s="224">
        <v>16.100000000000001</v>
      </c>
      <c r="T1084" s="229">
        <v>9.5</v>
      </c>
      <c r="U1084" s="221"/>
      <c r="V1084" s="222"/>
      <c r="W1084" s="222"/>
      <c r="X1084" s="222"/>
      <c r="Y1084" s="222"/>
      <c r="Z1084" s="222"/>
      <c r="AA1084" s="222"/>
      <c r="AB1084" s="222"/>
      <c r="AC1084" s="222"/>
      <c r="AD1084" s="222"/>
      <c r="AE1084" s="222"/>
      <c r="AF1084" s="222"/>
      <c r="AG1084" s="222"/>
      <c r="AH1084" s="222"/>
      <c r="AI1084" s="222"/>
      <c r="AJ1084" s="222"/>
      <c r="AK1084" s="222"/>
      <c r="AL1084" s="222"/>
      <c r="AM1084" s="222"/>
      <c r="AN1084" s="222"/>
      <c r="AO1084" s="222"/>
      <c r="AP1084" s="222"/>
      <c r="AQ1084" s="222"/>
      <c r="AR1084" s="222"/>
      <c r="AS1084" s="222"/>
      <c r="AT1084" s="222"/>
      <c r="AU1084" s="222"/>
      <c r="AV1084" s="222"/>
      <c r="AW1084" s="222"/>
      <c r="AX1084" s="222"/>
      <c r="AY1084" s="222"/>
      <c r="AZ1084" s="222"/>
      <c r="BA1084" s="222"/>
      <c r="BB1084" s="222"/>
      <c r="BC1084" s="222"/>
      <c r="BD1084" s="222"/>
      <c r="BE1084" s="222"/>
      <c r="BF1084" s="222"/>
      <c r="BG1084" s="222"/>
      <c r="BH1084" s="222"/>
      <c r="BI1084" s="222"/>
      <c r="BJ1084" s="222"/>
      <c r="BK1084" s="222"/>
      <c r="BL1084" s="222"/>
      <c r="BM1084" s="223">
        <v>16</v>
      </c>
    </row>
    <row r="1085" spans="1:65">
      <c r="A1085" s="29"/>
      <c r="B1085" s="19">
        <v>1</v>
      </c>
      <c r="C1085" s="9">
        <v>4</v>
      </c>
      <c r="D1085" s="224">
        <v>12.91</v>
      </c>
      <c r="E1085" s="224">
        <v>16.442627030867826</v>
      </c>
      <c r="F1085" s="224">
        <v>17.247641860000002</v>
      </c>
      <c r="G1085" s="224">
        <v>13.9</v>
      </c>
      <c r="H1085" s="224">
        <v>14.97</v>
      </c>
      <c r="I1085" s="224">
        <v>15.299999999999999</v>
      </c>
      <c r="J1085" s="224">
        <v>15.15</v>
      </c>
      <c r="K1085" s="224">
        <v>13.45</v>
      </c>
      <c r="L1085" s="224">
        <v>13.55</v>
      </c>
      <c r="M1085" s="224">
        <v>15.65</v>
      </c>
      <c r="N1085" s="224">
        <v>14.549728298160002</v>
      </c>
      <c r="O1085" s="224">
        <v>16.5</v>
      </c>
      <c r="P1085" s="224">
        <v>14.25</v>
      </c>
      <c r="Q1085" s="229">
        <v>8</v>
      </c>
      <c r="R1085" s="224">
        <v>12.9</v>
      </c>
      <c r="S1085" s="224">
        <v>15.9</v>
      </c>
      <c r="T1085" s="229">
        <v>9.4</v>
      </c>
      <c r="U1085" s="221"/>
      <c r="V1085" s="222"/>
      <c r="W1085" s="222"/>
      <c r="X1085" s="222"/>
      <c r="Y1085" s="222"/>
      <c r="Z1085" s="222"/>
      <c r="AA1085" s="222"/>
      <c r="AB1085" s="222"/>
      <c r="AC1085" s="222"/>
      <c r="AD1085" s="222"/>
      <c r="AE1085" s="222"/>
      <c r="AF1085" s="222"/>
      <c r="AG1085" s="222"/>
      <c r="AH1085" s="222"/>
      <c r="AI1085" s="222"/>
      <c r="AJ1085" s="222"/>
      <c r="AK1085" s="222"/>
      <c r="AL1085" s="222"/>
      <c r="AM1085" s="222"/>
      <c r="AN1085" s="222"/>
      <c r="AO1085" s="222"/>
      <c r="AP1085" s="222"/>
      <c r="AQ1085" s="222"/>
      <c r="AR1085" s="222"/>
      <c r="AS1085" s="222"/>
      <c r="AT1085" s="222"/>
      <c r="AU1085" s="222"/>
      <c r="AV1085" s="222"/>
      <c r="AW1085" s="222"/>
      <c r="AX1085" s="222"/>
      <c r="AY1085" s="222"/>
      <c r="AZ1085" s="222"/>
      <c r="BA1085" s="222"/>
      <c r="BB1085" s="222"/>
      <c r="BC1085" s="222"/>
      <c r="BD1085" s="222"/>
      <c r="BE1085" s="222"/>
      <c r="BF1085" s="222"/>
      <c r="BG1085" s="222"/>
      <c r="BH1085" s="222"/>
      <c r="BI1085" s="222"/>
      <c r="BJ1085" s="222"/>
      <c r="BK1085" s="222"/>
      <c r="BL1085" s="222"/>
      <c r="BM1085" s="223">
        <v>14.763949905354707</v>
      </c>
    </row>
    <row r="1086" spans="1:65">
      <c r="A1086" s="29"/>
      <c r="B1086" s="19">
        <v>1</v>
      </c>
      <c r="C1086" s="9">
        <v>5</v>
      </c>
      <c r="D1086" s="224">
        <v>14.42</v>
      </c>
      <c r="E1086" s="224">
        <v>17.305586995802845</v>
      </c>
      <c r="F1086" s="224">
        <v>15.496000000000002</v>
      </c>
      <c r="G1086" s="224">
        <v>12</v>
      </c>
      <c r="H1086" s="228">
        <v>14.04</v>
      </c>
      <c r="I1086" s="224">
        <v>15.400000000000002</v>
      </c>
      <c r="J1086" s="224">
        <v>15.299999999999999</v>
      </c>
      <c r="K1086" s="224">
        <v>13.95</v>
      </c>
      <c r="L1086" s="224">
        <v>13.75</v>
      </c>
      <c r="M1086" s="224">
        <v>15.05</v>
      </c>
      <c r="N1086" s="224">
        <v>14.396701767960002</v>
      </c>
      <c r="O1086" s="224">
        <v>16.100000000000001</v>
      </c>
      <c r="P1086" s="224">
        <v>13.38</v>
      </c>
      <c r="Q1086" s="229">
        <v>11</v>
      </c>
      <c r="R1086" s="224">
        <v>11.8</v>
      </c>
      <c r="S1086" s="224">
        <v>16.2</v>
      </c>
      <c r="T1086" s="229">
        <v>11.4</v>
      </c>
      <c r="U1086" s="221"/>
      <c r="V1086" s="222"/>
      <c r="W1086" s="222"/>
      <c r="X1086" s="222"/>
      <c r="Y1086" s="222"/>
      <c r="Z1086" s="222"/>
      <c r="AA1086" s="222"/>
      <c r="AB1086" s="222"/>
      <c r="AC1086" s="222"/>
      <c r="AD1086" s="222"/>
      <c r="AE1086" s="222"/>
      <c r="AF1086" s="222"/>
      <c r="AG1086" s="222"/>
      <c r="AH1086" s="222"/>
      <c r="AI1086" s="222"/>
      <c r="AJ1086" s="222"/>
      <c r="AK1086" s="222"/>
      <c r="AL1086" s="222"/>
      <c r="AM1086" s="222"/>
      <c r="AN1086" s="222"/>
      <c r="AO1086" s="222"/>
      <c r="AP1086" s="222"/>
      <c r="AQ1086" s="222"/>
      <c r="AR1086" s="222"/>
      <c r="AS1086" s="222"/>
      <c r="AT1086" s="222"/>
      <c r="AU1086" s="222"/>
      <c r="AV1086" s="222"/>
      <c r="AW1086" s="222"/>
      <c r="AX1086" s="222"/>
      <c r="AY1086" s="222"/>
      <c r="AZ1086" s="222"/>
      <c r="BA1086" s="222"/>
      <c r="BB1086" s="222"/>
      <c r="BC1086" s="222"/>
      <c r="BD1086" s="222"/>
      <c r="BE1086" s="222"/>
      <c r="BF1086" s="222"/>
      <c r="BG1086" s="222"/>
      <c r="BH1086" s="222"/>
      <c r="BI1086" s="222"/>
      <c r="BJ1086" s="222"/>
      <c r="BK1086" s="222"/>
      <c r="BL1086" s="222"/>
      <c r="BM1086" s="223">
        <v>122</v>
      </c>
    </row>
    <row r="1087" spans="1:65">
      <c r="A1087" s="29"/>
      <c r="B1087" s="19">
        <v>1</v>
      </c>
      <c r="C1087" s="9">
        <v>6</v>
      </c>
      <c r="D1087" s="224">
        <v>14.38</v>
      </c>
      <c r="E1087" s="224">
        <v>16.243433263474845</v>
      </c>
      <c r="F1087" s="224">
        <v>13.920999999999999</v>
      </c>
      <c r="G1087" s="224">
        <v>15.7</v>
      </c>
      <c r="H1087" s="224">
        <v>15.289999999999997</v>
      </c>
      <c r="I1087" s="224">
        <v>15.65</v>
      </c>
      <c r="J1087" s="224">
        <v>15.1</v>
      </c>
      <c r="K1087" s="224">
        <v>14.1</v>
      </c>
      <c r="L1087" s="224">
        <v>14.2</v>
      </c>
      <c r="M1087" s="224">
        <v>14.75</v>
      </c>
      <c r="N1087" s="224">
        <v>14.580229679460002</v>
      </c>
      <c r="O1087" s="224">
        <v>16.600000000000001</v>
      </c>
      <c r="P1087" s="224">
        <v>12.14</v>
      </c>
      <c r="Q1087" s="229">
        <v>11</v>
      </c>
      <c r="R1087" s="224">
        <v>12.8</v>
      </c>
      <c r="S1087" s="224">
        <v>17.7</v>
      </c>
      <c r="T1087" s="229">
        <v>11.5</v>
      </c>
      <c r="U1087" s="221"/>
      <c r="V1087" s="222"/>
      <c r="W1087" s="222"/>
      <c r="X1087" s="222"/>
      <c r="Y1087" s="222"/>
      <c r="Z1087" s="222"/>
      <c r="AA1087" s="222"/>
      <c r="AB1087" s="222"/>
      <c r="AC1087" s="222"/>
      <c r="AD1087" s="222"/>
      <c r="AE1087" s="222"/>
      <c r="AF1087" s="222"/>
      <c r="AG1087" s="222"/>
      <c r="AH1087" s="222"/>
      <c r="AI1087" s="222"/>
      <c r="AJ1087" s="222"/>
      <c r="AK1087" s="222"/>
      <c r="AL1087" s="222"/>
      <c r="AM1087" s="222"/>
      <c r="AN1087" s="222"/>
      <c r="AO1087" s="222"/>
      <c r="AP1087" s="222"/>
      <c r="AQ1087" s="222"/>
      <c r="AR1087" s="222"/>
      <c r="AS1087" s="222"/>
      <c r="AT1087" s="222"/>
      <c r="AU1087" s="222"/>
      <c r="AV1087" s="222"/>
      <c r="AW1087" s="222"/>
      <c r="AX1087" s="222"/>
      <c r="AY1087" s="222"/>
      <c r="AZ1087" s="222"/>
      <c r="BA1087" s="222"/>
      <c r="BB1087" s="222"/>
      <c r="BC1087" s="222"/>
      <c r="BD1087" s="222"/>
      <c r="BE1087" s="222"/>
      <c r="BF1087" s="222"/>
      <c r="BG1087" s="222"/>
      <c r="BH1087" s="222"/>
      <c r="BI1087" s="222"/>
      <c r="BJ1087" s="222"/>
      <c r="BK1087" s="222"/>
      <c r="BL1087" s="222"/>
      <c r="BM1087" s="225"/>
    </row>
    <row r="1088" spans="1:65">
      <c r="A1088" s="29"/>
      <c r="B1088" s="20" t="s">
        <v>260</v>
      </c>
      <c r="C1088" s="12"/>
      <c r="D1088" s="226">
        <v>13.82</v>
      </c>
      <c r="E1088" s="226">
        <v>16.361874325097258</v>
      </c>
      <c r="F1088" s="226">
        <v>15.784124539999999</v>
      </c>
      <c r="G1088" s="226">
        <v>13.516666666666667</v>
      </c>
      <c r="H1088" s="226">
        <v>14.861666666666665</v>
      </c>
      <c r="I1088" s="226">
        <v>15.225000000000001</v>
      </c>
      <c r="J1088" s="226">
        <v>15.399999999999999</v>
      </c>
      <c r="K1088" s="226">
        <v>14.008333333333333</v>
      </c>
      <c r="L1088" s="226">
        <v>13.766666666666667</v>
      </c>
      <c r="M1088" s="226">
        <v>15.241666666666667</v>
      </c>
      <c r="N1088" s="226">
        <v>14.493916381890001</v>
      </c>
      <c r="O1088" s="226">
        <v>16.299999999999997</v>
      </c>
      <c r="P1088" s="226">
        <v>13.298333333333334</v>
      </c>
      <c r="Q1088" s="226">
        <v>10.5</v>
      </c>
      <c r="R1088" s="226">
        <v>12.383333333333333</v>
      </c>
      <c r="S1088" s="226">
        <v>16.833333333333336</v>
      </c>
      <c r="T1088" s="226">
        <v>10.583333333333334</v>
      </c>
      <c r="U1088" s="221"/>
      <c r="V1088" s="222"/>
      <c r="W1088" s="222"/>
      <c r="X1088" s="222"/>
      <c r="Y1088" s="222"/>
      <c r="Z1088" s="222"/>
      <c r="AA1088" s="222"/>
      <c r="AB1088" s="222"/>
      <c r="AC1088" s="222"/>
      <c r="AD1088" s="222"/>
      <c r="AE1088" s="222"/>
      <c r="AF1088" s="222"/>
      <c r="AG1088" s="222"/>
      <c r="AH1088" s="222"/>
      <c r="AI1088" s="222"/>
      <c r="AJ1088" s="222"/>
      <c r="AK1088" s="222"/>
      <c r="AL1088" s="222"/>
      <c r="AM1088" s="222"/>
      <c r="AN1088" s="222"/>
      <c r="AO1088" s="222"/>
      <c r="AP1088" s="222"/>
      <c r="AQ1088" s="222"/>
      <c r="AR1088" s="222"/>
      <c r="AS1088" s="222"/>
      <c r="AT1088" s="222"/>
      <c r="AU1088" s="222"/>
      <c r="AV1088" s="222"/>
      <c r="AW1088" s="222"/>
      <c r="AX1088" s="222"/>
      <c r="AY1088" s="222"/>
      <c r="AZ1088" s="222"/>
      <c r="BA1088" s="222"/>
      <c r="BB1088" s="222"/>
      <c r="BC1088" s="222"/>
      <c r="BD1088" s="222"/>
      <c r="BE1088" s="222"/>
      <c r="BF1088" s="222"/>
      <c r="BG1088" s="222"/>
      <c r="BH1088" s="222"/>
      <c r="BI1088" s="222"/>
      <c r="BJ1088" s="222"/>
      <c r="BK1088" s="222"/>
      <c r="BL1088" s="222"/>
      <c r="BM1088" s="225"/>
    </row>
    <row r="1089" spans="1:65">
      <c r="A1089" s="29"/>
      <c r="B1089" s="3" t="s">
        <v>261</v>
      </c>
      <c r="C1089" s="28"/>
      <c r="D1089" s="224">
        <v>13.895</v>
      </c>
      <c r="E1089" s="224">
        <v>16.343030147171334</v>
      </c>
      <c r="F1089" s="224">
        <v>15.6975</v>
      </c>
      <c r="G1089" s="224">
        <v>13.850000000000001</v>
      </c>
      <c r="H1089" s="224">
        <v>14.955</v>
      </c>
      <c r="I1089" s="224">
        <v>15.350000000000001</v>
      </c>
      <c r="J1089" s="224">
        <v>15.324999999999999</v>
      </c>
      <c r="K1089" s="224">
        <v>14.05</v>
      </c>
      <c r="L1089" s="224">
        <v>13.8</v>
      </c>
      <c r="M1089" s="224">
        <v>15.2</v>
      </c>
      <c r="N1089" s="224">
        <v>14.477999198880001</v>
      </c>
      <c r="O1089" s="224">
        <v>16.3</v>
      </c>
      <c r="P1089" s="224">
        <v>13.425000000000001</v>
      </c>
      <c r="Q1089" s="224">
        <v>11</v>
      </c>
      <c r="R1089" s="224">
        <v>12.350000000000001</v>
      </c>
      <c r="S1089" s="224">
        <v>16.600000000000001</v>
      </c>
      <c r="T1089" s="224">
        <v>10.8</v>
      </c>
      <c r="U1089" s="221"/>
      <c r="V1089" s="222"/>
      <c r="W1089" s="222"/>
      <c r="X1089" s="222"/>
      <c r="Y1089" s="222"/>
      <c r="Z1089" s="222"/>
      <c r="AA1089" s="222"/>
      <c r="AB1089" s="222"/>
      <c r="AC1089" s="222"/>
      <c r="AD1089" s="222"/>
      <c r="AE1089" s="222"/>
      <c r="AF1089" s="222"/>
      <c r="AG1089" s="222"/>
      <c r="AH1089" s="222"/>
      <c r="AI1089" s="222"/>
      <c r="AJ1089" s="222"/>
      <c r="AK1089" s="222"/>
      <c r="AL1089" s="222"/>
      <c r="AM1089" s="222"/>
      <c r="AN1089" s="222"/>
      <c r="AO1089" s="222"/>
      <c r="AP1089" s="222"/>
      <c r="AQ1089" s="222"/>
      <c r="AR1089" s="222"/>
      <c r="AS1089" s="222"/>
      <c r="AT1089" s="222"/>
      <c r="AU1089" s="222"/>
      <c r="AV1089" s="222"/>
      <c r="AW1089" s="222"/>
      <c r="AX1089" s="222"/>
      <c r="AY1089" s="222"/>
      <c r="AZ1089" s="222"/>
      <c r="BA1089" s="222"/>
      <c r="BB1089" s="222"/>
      <c r="BC1089" s="222"/>
      <c r="BD1089" s="222"/>
      <c r="BE1089" s="222"/>
      <c r="BF1089" s="222"/>
      <c r="BG1089" s="222"/>
      <c r="BH1089" s="222"/>
      <c r="BI1089" s="222"/>
      <c r="BJ1089" s="222"/>
      <c r="BK1089" s="222"/>
      <c r="BL1089" s="222"/>
      <c r="BM1089" s="225"/>
    </row>
    <row r="1090" spans="1:65">
      <c r="A1090" s="29"/>
      <c r="B1090" s="3" t="s">
        <v>262</v>
      </c>
      <c r="C1090" s="28"/>
      <c r="D1090" s="23">
        <v>0.57844619455918289</v>
      </c>
      <c r="E1090" s="23">
        <v>0.63632011841138325</v>
      </c>
      <c r="F1090" s="23">
        <v>1.1965352335099364</v>
      </c>
      <c r="G1090" s="23">
        <v>1.5038838607640663</v>
      </c>
      <c r="H1090" s="23">
        <v>0.42892501287132528</v>
      </c>
      <c r="I1090" s="23">
        <v>0.58459387612256075</v>
      </c>
      <c r="J1090" s="23">
        <v>0.28809720581775883</v>
      </c>
      <c r="K1090" s="23">
        <v>0.30564140208202639</v>
      </c>
      <c r="L1090" s="23">
        <v>0.43435776344698407</v>
      </c>
      <c r="M1090" s="23">
        <v>0.4521246140907022</v>
      </c>
      <c r="N1090" s="23">
        <v>0.10982279555771352</v>
      </c>
      <c r="O1090" s="23">
        <v>0.22803508501982772</v>
      </c>
      <c r="P1090" s="23">
        <v>0.70294855193439754</v>
      </c>
      <c r="Q1090" s="23">
        <v>1.3784048752090221</v>
      </c>
      <c r="R1090" s="23">
        <v>0.80353386155573214</v>
      </c>
      <c r="S1090" s="23">
        <v>0.91578745714639864</v>
      </c>
      <c r="T1090" s="23">
        <v>1.0068101443006356</v>
      </c>
      <c r="U1090" s="149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5"/>
    </row>
    <row r="1091" spans="1:65">
      <c r="A1091" s="29"/>
      <c r="B1091" s="3" t="s">
        <v>86</v>
      </c>
      <c r="C1091" s="28"/>
      <c r="D1091" s="13">
        <v>4.1855730431199917E-2</v>
      </c>
      <c r="E1091" s="13">
        <v>3.8890417183766068E-2</v>
      </c>
      <c r="F1091" s="13">
        <v>7.5806246363406896E-2</v>
      </c>
      <c r="G1091" s="13">
        <v>0.11126144469277925</v>
      </c>
      <c r="H1091" s="13">
        <v>2.8861164934708444E-2</v>
      </c>
      <c r="I1091" s="13">
        <v>3.8396970517081165E-2</v>
      </c>
      <c r="J1091" s="13">
        <v>1.8707610767386938E-2</v>
      </c>
      <c r="K1091" s="13">
        <v>2.1818541493065537E-2</v>
      </c>
      <c r="L1091" s="13">
        <v>3.1551411388400778E-2</v>
      </c>
      <c r="M1091" s="13">
        <v>2.9663725364070127E-2</v>
      </c>
      <c r="N1091" s="13">
        <v>7.5771649748811827E-3</v>
      </c>
      <c r="O1091" s="13">
        <v>1.398988251655385E-2</v>
      </c>
      <c r="P1091" s="13">
        <v>5.2859898628980891E-2</v>
      </c>
      <c r="Q1091" s="13">
        <v>0.13127665478181164</v>
      </c>
      <c r="R1091" s="13">
        <v>6.4888333369238133E-2</v>
      </c>
      <c r="S1091" s="13">
        <v>5.4403215276023674E-2</v>
      </c>
      <c r="T1091" s="13">
        <v>9.5131667178012816E-2</v>
      </c>
      <c r="U1091" s="149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5"/>
    </row>
    <row r="1092" spans="1:65">
      <c r="A1092" s="29"/>
      <c r="B1092" s="3" t="s">
        <v>263</v>
      </c>
      <c r="C1092" s="28"/>
      <c r="D1092" s="13">
        <v>-6.3936135749982914E-2</v>
      </c>
      <c r="E1092" s="13">
        <v>0.10823149834469459</v>
      </c>
      <c r="F1092" s="13">
        <v>6.9099031166130365E-2</v>
      </c>
      <c r="G1092" s="13">
        <v>-8.4481676426961139E-2</v>
      </c>
      <c r="H1092" s="13">
        <v>6.6186055857935244E-3</v>
      </c>
      <c r="I1092" s="13">
        <v>3.1228099363712847E-2</v>
      </c>
      <c r="J1092" s="13">
        <v>4.3081295908123041E-2</v>
      </c>
      <c r="K1092" s="13">
        <v>-5.1179838516474563E-2</v>
      </c>
      <c r="L1092" s="13">
        <v>-6.7548538506374656E-2</v>
      </c>
      <c r="M1092" s="13">
        <v>3.2356975225085183E-2</v>
      </c>
      <c r="N1092" s="13">
        <v>-1.8290059584039065E-2</v>
      </c>
      <c r="O1092" s="13">
        <v>0.10404059242223407</v>
      </c>
      <c r="P1092" s="13">
        <v>-9.9269950210939983E-2</v>
      </c>
      <c r="Q1092" s="13">
        <v>-0.2888082073353706</v>
      </c>
      <c r="R1092" s="13">
        <v>-0.16124523500028631</v>
      </c>
      <c r="S1092" s="13">
        <v>0.14016461998615215</v>
      </c>
      <c r="T1092" s="13">
        <v>-0.28316382802850837</v>
      </c>
      <c r="U1092" s="149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5"/>
    </row>
    <row r="1093" spans="1:65">
      <c r="A1093" s="29"/>
      <c r="B1093" s="45" t="s">
        <v>264</v>
      </c>
      <c r="C1093" s="46"/>
      <c r="D1093" s="44">
        <v>0.56999999999999995</v>
      </c>
      <c r="E1093" s="44">
        <v>1.1299999999999999</v>
      </c>
      <c r="F1093" s="44">
        <v>0.74</v>
      </c>
      <c r="G1093" s="44">
        <v>0.78</v>
      </c>
      <c r="H1093" s="44">
        <v>0.12</v>
      </c>
      <c r="I1093" s="44">
        <v>0.37</v>
      </c>
      <c r="J1093" s="44">
        <v>0.48</v>
      </c>
      <c r="K1093" s="44">
        <v>0.45</v>
      </c>
      <c r="L1093" s="44">
        <v>0.61</v>
      </c>
      <c r="M1093" s="44">
        <v>0.38</v>
      </c>
      <c r="N1093" s="44">
        <v>0.12</v>
      </c>
      <c r="O1093" s="44">
        <v>1.08</v>
      </c>
      <c r="P1093" s="44">
        <v>0.92</v>
      </c>
      <c r="Q1093" s="44" t="s">
        <v>265</v>
      </c>
      <c r="R1093" s="44">
        <v>1.53</v>
      </c>
      <c r="S1093" s="44">
        <v>1.44</v>
      </c>
      <c r="T1093" s="44">
        <v>2.74</v>
      </c>
      <c r="U1093" s="149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5"/>
    </row>
    <row r="1094" spans="1:65">
      <c r="B1094" s="30" t="s">
        <v>325</v>
      </c>
      <c r="C1094" s="20"/>
      <c r="D1094" s="20"/>
      <c r="E1094" s="20"/>
      <c r="F1094" s="20"/>
      <c r="G1094" s="20"/>
      <c r="H1094" s="20"/>
      <c r="I1094" s="20"/>
      <c r="J1094" s="20"/>
      <c r="K1094" s="20"/>
      <c r="L1094" s="20"/>
      <c r="M1094" s="20"/>
      <c r="N1094" s="20"/>
      <c r="O1094" s="20"/>
      <c r="P1094" s="20"/>
      <c r="Q1094" s="20"/>
      <c r="R1094" s="20"/>
      <c r="S1094" s="20"/>
      <c r="T1094" s="20"/>
      <c r="BM1094" s="55"/>
    </row>
    <row r="1095" spans="1:65">
      <c r="BM1095" s="55"/>
    </row>
    <row r="1096" spans="1:65" ht="15">
      <c r="B1096" s="8" t="s">
        <v>606</v>
      </c>
      <c r="BM1096" s="27" t="s">
        <v>66</v>
      </c>
    </row>
    <row r="1097" spans="1:65" ht="15">
      <c r="A1097" s="24" t="s">
        <v>38</v>
      </c>
      <c r="B1097" s="18" t="s">
        <v>110</v>
      </c>
      <c r="C1097" s="15" t="s">
        <v>111</v>
      </c>
      <c r="D1097" s="16" t="s">
        <v>229</v>
      </c>
      <c r="E1097" s="17" t="s">
        <v>229</v>
      </c>
      <c r="F1097" s="17" t="s">
        <v>229</v>
      </c>
      <c r="G1097" s="17" t="s">
        <v>229</v>
      </c>
      <c r="H1097" s="17" t="s">
        <v>229</v>
      </c>
      <c r="I1097" s="17" t="s">
        <v>229</v>
      </c>
      <c r="J1097" s="17" t="s">
        <v>229</v>
      </c>
      <c r="K1097" s="17" t="s">
        <v>229</v>
      </c>
      <c r="L1097" s="17" t="s">
        <v>229</v>
      </c>
      <c r="M1097" s="17" t="s">
        <v>229</v>
      </c>
      <c r="N1097" s="17" t="s">
        <v>229</v>
      </c>
      <c r="O1097" s="17" t="s">
        <v>229</v>
      </c>
      <c r="P1097" s="17" t="s">
        <v>229</v>
      </c>
      <c r="Q1097" s="17" t="s">
        <v>229</v>
      </c>
      <c r="R1097" s="17" t="s">
        <v>229</v>
      </c>
      <c r="S1097" s="149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7">
        <v>1</v>
      </c>
    </row>
    <row r="1098" spans="1:65">
      <c r="A1098" s="29"/>
      <c r="B1098" s="19" t="s">
        <v>230</v>
      </c>
      <c r="C1098" s="9" t="s">
        <v>230</v>
      </c>
      <c r="D1098" s="147" t="s">
        <v>233</v>
      </c>
      <c r="E1098" s="148" t="s">
        <v>234</v>
      </c>
      <c r="F1098" s="148" t="s">
        <v>235</v>
      </c>
      <c r="G1098" s="148" t="s">
        <v>238</v>
      </c>
      <c r="H1098" s="148" t="s">
        <v>239</v>
      </c>
      <c r="I1098" s="148" t="s">
        <v>240</v>
      </c>
      <c r="J1098" s="148" t="s">
        <v>241</v>
      </c>
      <c r="K1098" s="148" t="s">
        <v>242</v>
      </c>
      <c r="L1098" s="148" t="s">
        <v>243</v>
      </c>
      <c r="M1098" s="148" t="s">
        <v>244</v>
      </c>
      <c r="N1098" s="148" t="s">
        <v>245</v>
      </c>
      <c r="O1098" s="148" t="s">
        <v>247</v>
      </c>
      <c r="P1098" s="148" t="s">
        <v>284</v>
      </c>
      <c r="Q1098" s="148" t="s">
        <v>254</v>
      </c>
      <c r="R1098" s="148" t="s">
        <v>299</v>
      </c>
      <c r="S1098" s="149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7" t="s">
        <v>3</v>
      </c>
    </row>
    <row r="1099" spans="1:65">
      <c r="A1099" s="29"/>
      <c r="B1099" s="19"/>
      <c r="C1099" s="9"/>
      <c r="D1099" s="10" t="s">
        <v>287</v>
      </c>
      <c r="E1099" s="11" t="s">
        <v>287</v>
      </c>
      <c r="F1099" s="11" t="s">
        <v>288</v>
      </c>
      <c r="G1099" s="11" t="s">
        <v>317</v>
      </c>
      <c r="H1099" s="11" t="s">
        <v>287</v>
      </c>
      <c r="I1099" s="11" t="s">
        <v>287</v>
      </c>
      <c r="J1099" s="11" t="s">
        <v>287</v>
      </c>
      <c r="K1099" s="11" t="s">
        <v>287</v>
      </c>
      <c r="L1099" s="11" t="s">
        <v>287</v>
      </c>
      <c r="M1099" s="11" t="s">
        <v>287</v>
      </c>
      <c r="N1099" s="11" t="s">
        <v>317</v>
      </c>
      <c r="O1099" s="11" t="s">
        <v>317</v>
      </c>
      <c r="P1099" s="11" t="s">
        <v>317</v>
      </c>
      <c r="Q1099" s="11" t="s">
        <v>287</v>
      </c>
      <c r="R1099" s="11" t="s">
        <v>288</v>
      </c>
      <c r="S1099" s="149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7">
        <v>2</v>
      </c>
    </row>
    <row r="1100" spans="1:65">
      <c r="A1100" s="29"/>
      <c r="B1100" s="19"/>
      <c r="C1100" s="9"/>
      <c r="D1100" s="25" t="s">
        <v>318</v>
      </c>
      <c r="E1100" s="25" t="s">
        <v>319</v>
      </c>
      <c r="F1100" s="25" t="s">
        <v>319</v>
      </c>
      <c r="G1100" s="25" t="s">
        <v>320</v>
      </c>
      <c r="H1100" s="25" t="s">
        <v>320</v>
      </c>
      <c r="I1100" s="25" t="s">
        <v>320</v>
      </c>
      <c r="J1100" s="25" t="s">
        <v>320</v>
      </c>
      <c r="K1100" s="25" t="s">
        <v>320</v>
      </c>
      <c r="L1100" s="25" t="s">
        <v>320</v>
      </c>
      <c r="M1100" s="25" t="s">
        <v>320</v>
      </c>
      <c r="N1100" s="25" t="s">
        <v>318</v>
      </c>
      <c r="O1100" s="25" t="s">
        <v>318</v>
      </c>
      <c r="P1100" s="25" t="s">
        <v>321</v>
      </c>
      <c r="Q1100" s="25" t="s">
        <v>259</v>
      </c>
      <c r="R1100" s="25" t="s">
        <v>320</v>
      </c>
      <c r="S1100" s="149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7">
        <v>3</v>
      </c>
    </row>
    <row r="1101" spans="1:65">
      <c r="A1101" s="29"/>
      <c r="B1101" s="18">
        <v>1</v>
      </c>
      <c r="C1101" s="14">
        <v>1</v>
      </c>
      <c r="D1101" s="21">
        <v>6.06</v>
      </c>
      <c r="E1101" s="21">
        <v>6.1492702523664819</v>
      </c>
      <c r="F1101" s="21">
        <v>6.0452263329999996</v>
      </c>
      <c r="G1101" s="21">
        <v>6.54</v>
      </c>
      <c r="H1101" s="21">
        <v>5.99</v>
      </c>
      <c r="I1101" s="21">
        <v>6.02</v>
      </c>
      <c r="J1101" s="21">
        <v>6.38</v>
      </c>
      <c r="K1101" s="21">
        <v>5.99</v>
      </c>
      <c r="L1101" s="21">
        <v>5.91</v>
      </c>
      <c r="M1101" s="21">
        <v>5.58</v>
      </c>
      <c r="N1101" s="21">
        <v>6.8586875327999994</v>
      </c>
      <c r="O1101" s="143">
        <v>7.9899999999999993</v>
      </c>
      <c r="P1101" s="143">
        <v>7.51</v>
      </c>
      <c r="Q1101" s="21">
        <v>6.25</v>
      </c>
      <c r="R1101" s="21">
        <v>7.2389999999999999</v>
      </c>
      <c r="S1101" s="149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7">
        <v>1</v>
      </c>
    </row>
    <row r="1102" spans="1:65">
      <c r="A1102" s="29"/>
      <c r="B1102" s="19">
        <v>1</v>
      </c>
      <c r="C1102" s="9">
        <v>2</v>
      </c>
      <c r="D1102" s="11">
        <v>6.18</v>
      </c>
      <c r="E1102" s="11">
        <v>6.0740877450113722</v>
      </c>
      <c r="F1102" s="11">
        <v>5.7223706979999998</v>
      </c>
      <c r="G1102" s="11">
        <v>6.81</v>
      </c>
      <c r="H1102" s="11">
        <v>6.06</v>
      </c>
      <c r="I1102" s="11">
        <v>6.2</v>
      </c>
      <c r="J1102" s="11">
        <v>6.37</v>
      </c>
      <c r="K1102" s="11">
        <v>5.7</v>
      </c>
      <c r="L1102" s="11">
        <v>5.91</v>
      </c>
      <c r="M1102" s="11">
        <v>6.02</v>
      </c>
      <c r="N1102" s="11">
        <v>6.9521153016000001</v>
      </c>
      <c r="O1102" s="145">
        <v>7.7700000000000005</v>
      </c>
      <c r="P1102" s="144">
        <v>7.47</v>
      </c>
      <c r="Q1102" s="11">
        <v>6.2</v>
      </c>
      <c r="R1102" s="11">
        <v>7.1689999999999996</v>
      </c>
      <c r="S1102" s="149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7">
        <v>35</v>
      </c>
    </row>
    <row r="1103" spans="1:65">
      <c r="A1103" s="29"/>
      <c r="B1103" s="19">
        <v>1</v>
      </c>
      <c r="C1103" s="9">
        <v>3</v>
      </c>
      <c r="D1103" s="11">
        <v>6.18</v>
      </c>
      <c r="E1103" s="11">
        <v>6.2346919637845453</v>
      </c>
      <c r="F1103" s="11">
        <v>5.7969999999999997</v>
      </c>
      <c r="G1103" s="11">
        <v>6.49</v>
      </c>
      <c r="H1103" s="11">
        <v>6.01</v>
      </c>
      <c r="I1103" s="11">
        <v>5.91</v>
      </c>
      <c r="J1103" s="11">
        <v>6.35</v>
      </c>
      <c r="K1103" s="11">
        <v>5.9</v>
      </c>
      <c r="L1103" s="11">
        <v>5.79</v>
      </c>
      <c r="M1103" s="11">
        <v>5.77</v>
      </c>
      <c r="N1103" s="11">
        <v>6.3787296672</v>
      </c>
      <c r="O1103" s="144">
        <v>8.11</v>
      </c>
      <c r="P1103" s="144">
        <v>7.03</v>
      </c>
      <c r="Q1103" s="11">
        <v>6.35</v>
      </c>
      <c r="R1103" s="11">
        <v>6.782</v>
      </c>
      <c r="S1103" s="149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7">
        <v>16</v>
      </c>
    </row>
    <row r="1104" spans="1:65">
      <c r="A1104" s="29"/>
      <c r="B1104" s="19">
        <v>1</v>
      </c>
      <c r="C1104" s="9">
        <v>4</v>
      </c>
      <c r="D1104" s="11">
        <v>6.02</v>
      </c>
      <c r="E1104" s="11">
        <v>6.1927795085547501</v>
      </c>
      <c r="F1104" s="11">
        <v>5.3448352860000004</v>
      </c>
      <c r="G1104" s="11">
        <v>6.74</v>
      </c>
      <c r="H1104" s="11">
        <v>6.14</v>
      </c>
      <c r="I1104" s="11">
        <v>6.54</v>
      </c>
      <c r="J1104" s="11">
        <v>6.38</v>
      </c>
      <c r="K1104" s="11">
        <v>5.83</v>
      </c>
      <c r="L1104" s="11">
        <v>6.06</v>
      </c>
      <c r="M1104" s="11">
        <v>6.07</v>
      </c>
      <c r="N1104" s="11">
        <v>6.4029457356000004</v>
      </c>
      <c r="O1104" s="144">
        <v>8.11</v>
      </c>
      <c r="P1104" s="144">
        <v>8.32</v>
      </c>
      <c r="Q1104" s="11">
        <v>6.35</v>
      </c>
      <c r="R1104" s="11">
        <v>6.5030000000000001</v>
      </c>
      <c r="S1104" s="149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7">
        <v>6.1997591930992861</v>
      </c>
    </row>
    <row r="1105" spans="1:65">
      <c r="A1105" s="29"/>
      <c r="B1105" s="19">
        <v>1</v>
      </c>
      <c r="C1105" s="9">
        <v>5</v>
      </c>
      <c r="D1105" s="11">
        <v>6.14</v>
      </c>
      <c r="E1105" s="11">
        <v>6.3022539585467463</v>
      </c>
      <c r="F1105" s="11">
        <v>5.7309999999999999</v>
      </c>
      <c r="G1105" s="11">
        <v>6.64</v>
      </c>
      <c r="H1105" s="11">
        <v>6.21</v>
      </c>
      <c r="I1105" s="11">
        <v>6.21</v>
      </c>
      <c r="J1105" s="11">
        <v>6.26</v>
      </c>
      <c r="K1105" s="11">
        <v>5.67</v>
      </c>
      <c r="L1105" s="11">
        <v>5.87</v>
      </c>
      <c r="M1105" s="11">
        <v>5.99</v>
      </c>
      <c r="N1105" s="11">
        <v>6.7084330512000001</v>
      </c>
      <c r="O1105" s="144">
        <v>8.1300000000000008</v>
      </c>
      <c r="P1105" s="144">
        <v>7.07</v>
      </c>
      <c r="Q1105" s="11">
        <v>6.15</v>
      </c>
      <c r="R1105" s="11">
        <v>6.5910000000000002</v>
      </c>
      <c r="S1105" s="149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7">
        <v>123</v>
      </c>
    </row>
    <row r="1106" spans="1:65">
      <c r="A1106" s="29"/>
      <c r="B1106" s="19">
        <v>1</v>
      </c>
      <c r="C1106" s="9">
        <v>6</v>
      </c>
      <c r="D1106" s="11">
        <v>6.21</v>
      </c>
      <c r="E1106" s="11">
        <v>6.3451617832803962</v>
      </c>
      <c r="F1106" s="11">
        <v>5.6760000000000002</v>
      </c>
      <c r="G1106" s="11">
        <v>6.33</v>
      </c>
      <c r="H1106" s="11">
        <v>6</v>
      </c>
      <c r="I1106" s="11">
        <v>5.83</v>
      </c>
      <c r="J1106" s="11">
        <v>6.35</v>
      </c>
      <c r="K1106" s="11">
        <v>5.78</v>
      </c>
      <c r="L1106" s="11">
        <v>5.91</v>
      </c>
      <c r="M1106" s="11">
        <v>5.72</v>
      </c>
      <c r="N1106" s="11">
        <v>6.9506282447999999</v>
      </c>
      <c r="O1106" s="144">
        <v>8.15</v>
      </c>
      <c r="P1106" s="144">
        <v>8.5500000000000007</v>
      </c>
      <c r="Q1106" s="11">
        <v>6.15</v>
      </c>
      <c r="R1106" s="11">
        <v>6.9610000000000003</v>
      </c>
      <c r="S1106" s="149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5"/>
    </row>
    <row r="1107" spans="1:65">
      <c r="A1107" s="29"/>
      <c r="B1107" s="20" t="s">
        <v>260</v>
      </c>
      <c r="C1107" s="12"/>
      <c r="D1107" s="22">
        <v>6.1316666666666668</v>
      </c>
      <c r="E1107" s="22">
        <v>6.2163742019240482</v>
      </c>
      <c r="F1107" s="22">
        <v>5.7194053861666667</v>
      </c>
      <c r="G1107" s="22">
        <v>6.5916666666666659</v>
      </c>
      <c r="H1107" s="22">
        <v>6.0683333333333342</v>
      </c>
      <c r="I1107" s="22">
        <v>6.1183333333333332</v>
      </c>
      <c r="J1107" s="22">
        <v>6.3483333333333336</v>
      </c>
      <c r="K1107" s="22">
        <v>5.8116666666666674</v>
      </c>
      <c r="L1107" s="22">
        <v>5.9083333333333341</v>
      </c>
      <c r="M1107" s="22">
        <v>5.8583333333333334</v>
      </c>
      <c r="N1107" s="22">
        <v>6.7085899222000007</v>
      </c>
      <c r="O1107" s="22">
        <v>8.043333333333333</v>
      </c>
      <c r="P1107" s="22">
        <v>7.6583333333333341</v>
      </c>
      <c r="Q1107" s="22">
        <v>6.2416666666666663</v>
      </c>
      <c r="R1107" s="22">
        <v>6.8741666666666665</v>
      </c>
      <c r="S1107" s="149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5"/>
    </row>
    <row r="1108" spans="1:65">
      <c r="A1108" s="29"/>
      <c r="B1108" s="3" t="s">
        <v>261</v>
      </c>
      <c r="C1108" s="28"/>
      <c r="D1108" s="11">
        <v>6.16</v>
      </c>
      <c r="E1108" s="11">
        <v>6.2137357361696477</v>
      </c>
      <c r="F1108" s="11">
        <v>5.7266853490000003</v>
      </c>
      <c r="G1108" s="11">
        <v>6.59</v>
      </c>
      <c r="H1108" s="11">
        <v>6.0350000000000001</v>
      </c>
      <c r="I1108" s="11">
        <v>6.1099999999999994</v>
      </c>
      <c r="J1108" s="11">
        <v>6.3599999999999994</v>
      </c>
      <c r="K1108" s="11">
        <v>5.8049999999999997</v>
      </c>
      <c r="L1108" s="11">
        <v>5.91</v>
      </c>
      <c r="M1108" s="11">
        <v>5.88</v>
      </c>
      <c r="N1108" s="11">
        <v>6.7835602919999998</v>
      </c>
      <c r="O1108" s="11">
        <v>8.11</v>
      </c>
      <c r="P1108" s="11">
        <v>7.49</v>
      </c>
      <c r="Q1108" s="11">
        <v>6.2249999999999996</v>
      </c>
      <c r="R1108" s="11">
        <v>6.8715000000000002</v>
      </c>
      <c r="S1108" s="149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5"/>
    </row>
    <row r="1109" spans="1:65">
      <c r="A1109" s="29"/>
      <c r="B1109" s="3" t="s">
        <v>262</v>
      </c>
      <c r="C1109" s="28"/>
      <c r="D1109" s="23">
        <v>7.5476265585061139E-2</v>
      </c>
      <c r="E1109" s="23">
        <v>9.9601405141642549E-2</v>
      </c>
      <c r="F1109" s="23">
        <v>0.22561481738692185</v>
      </c>
      <c r="G1109" s="23">
        <v>0.17520464225204369</v>
      </c>
      <c r="H1109" s="23">
        <v>8.8863190729720334E-2</v>
      </c>
      <c r="I1109" s="23">
        <v>0.25654759142636024</v>
      </c>
      <c r="J1109" s="23">
        <v>4.5350486950711699E-2</v>
      </c>
      <c r="K1109" s="23">
        <v>0.12122980931547607</v>
      </c>
      <c r="L1109" s="23">
        <v>8.7730648388500115E-2</v>
      </c>
      <c r="M1109" s="23">
        <v>0.19630758178599902</v>
      </c>
      <c r="N1109" s="23">
        <v>0.26177953853054126</v>
      </c>
      <c r="O1109" s="23">
        <v>0.14514360704718152</v>
      </c>
      <c r="P1109" s="23">
        <v>0.63738266894124673</v>
      </c>
      <c r="Q1109" s="23">
        <v>9.1742392963485561E-2</v>
      </c>
      <c r="R1109" s="23">
        <v>0.3013346423275402</v>
      </c>
      <c r="S1109" s="202"/>
      <c r="T1109" s="203"/>
      <c r="U1109" s="203"/>
      <c r="V1109" s="203"/>
      <c r="W1109" s="203"/>
      <c r="X1109" s="203"/>
      <c r="Y1109" s="203"/>
      <c r="Z1109" s="203"/>
      <c r="AA1109" s="203"/>
      <c r="AB1109" s="203"/>
      <c r="AC1109" s="203"/>
      <c r="AD1109" s="203"/>
      <c r="AE1109" s="203"/>
      <c r="AF1109" s="203"/>
      <c r="AG1109" s="203"/>
      <c r="AH1109" s="203"/>
      <c r="AI1109" s="203"/>
      <c r="AJ1109" s="203"/>
      <c r="AK1109" s="203"/>
      <c r="AL1109" s="203"/>
      <c r="AM1109" s="203"/>
      <c r="AN1109" s="203"/>
      <c r="AO1109" s="203"/>
      <c r="AP1109" s="203"/>
      <c r="AQ1109" s="203"/>
      <c r="AR1109" s="203"/>
      <c r="AS1109" s="203"/>
      <c r="AT1109" s="203"/>
      <c r="AU1109" s="203"/>
      <c r="AV1109" s="203"/>
      <c r="AW1109" s="203"/>
      <c r="AX1109" s="203"/>
      <c r="AY1109" s="203"/>
      <c r="AZ1109" s="203"/>
      <c r="BA1109" s="203"/>
      <c r="BB1109" s="203"/>
      <c r="BC1109" s="203"/>
      <c r="BD1109" s="203"/>
      <c r="BE1109" s="203"/>
      <c r="BF1109" s="203"/>
      <c r="BG1109" s="203"/>
      <c r="BH1109" s="203"/>
      <c r="BI1109" s="203"/>
      <c r="BJ1109" s="203"/>
      <c r="BK1109" s="203"/>
      <c r="BL1109" s="203"/>
      <c r="BM1109" s="56"/>
    </row>
    <row r="1110" spans="1:65">
      <c r="A1110" s="29"/>
      <c r="B1110" s="3" t="s">
        <v>86</v>
      </c>
      <c r="C1110" s="28"/>
      <c r="D1110" s="13">
        <v>1.2309257774133374E-2</v>
      </c>
      <c r="E1110" s="13">
        <v>1.6022427528705498E-2</v>
      </c>
      <c r="F1110" s="13">
        <v>3.9447250571293446E-2</v>
      </c>
      <c r="G1110" s="13">
        <v>2.6579718167187415E-2</v>
      </c>
      <c r="H1110" s="13">
        <v>1.4643755681909419E-2</v>
      </c>
      <c r="I1110" s="13">
        <v>4.1930960189544036E-2</v>
      </c>
      <c r="J1110" s="13">
        <v>7.1436839512803935E-3</v>
      </c>
      <c r="K1110" s="13">
        <v>2.0859732030193756E-2</v>
      </c>
      <c r="L1110" s="13">
        <v>1.4848628782256717E-2</v>
      </c>
      <c r="M1110" s="13">
        <v>3.3509117801308511E-2</v>
      </c>
      <c r="N1110" s="13">
        <v>3.9021544253921819E-2</v>
      </c>
      <c r="O1110" s="13">
        <v>1.8045206014983196E-2</v>
      </c>
      <c r="P1110" s="13">
        <v>8.3227334355766708E-2</v>
      </c>
      <c r="Q1110" s="13">
        <v>1.4698380715111172E-2</v>
      </c>
      <c r="R1110" s="13">
        <v>4.383580686059501E-2</v>
      </c>
      <c r="S1110" s="149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5"/>
    </row>
    <row r="1111" spans="1:65">
      <c r="A1111" s="29"/>
      <c r="B1111" s="3" t="s">
        <v>263</v>
      </c>
      <c r="C1111" s="28"/>
      <c r="D1111" s="13">
        <v>-1.0983092134999484E-2</v>
      </c>
      <c r="E1111" s="13">
        <v>2.6799442215845737E-3</v>
      </c>
      <c r="F1111" s="13">
        <v>-7.7479429760317631E-2</v>
      </c>
      <c r="G1111" s="13">
        <v>6.3213338028289323E-2</v>
      </c>
      <c r="H1111" s="13">
        <v>-2.1198542664727538E-2</v>
      </c>
      <c r="I1111" s="13">
        <v>-1.3133713299152805E-2</v>
      </c>
      <c r="J1111" s="13">
        <v>2.3964501782491654E-2</v>
      </c>
      <c r="K1111" s="13">
        <v>-6.2598000074678639E-2</v>
      </c>
      <c r="L1111" s="13">
        <v>-4.7005996634567171E-2</v>
      </c>
      <c r="M1111" s="13">
        <v>-5.5070826000142237E-2</v>
      </c>
      <c r="N1111" s="13">
        <v>8.2072660123166497E-2</v>
      </c>
      <c r="O1111" s="13">
        <v>0.2973622172754804</v>
      </c>
      <c r="P1111" s="13">
        <v>0.23526303116055391</v>
      </c>
      <c r="Q1111" s="13">
        <v>6.7595324692653058E-3</v>
      </c>
      <c r="R1111" s="13">
        <v>0.10877962394378771</v>
      </c>
      <c r="S1111" s="149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5"/>
    </row>
    <row r="1112" spans="1:65">
      <c r="A1112" s="29"/>
      <c r="B1112" s="45" t="s">
        <v>264</v>
      </c>
      <c r="C1112" s="46"/>
      <c r="D1112" s="44">
        <v>0.16</v>
      </c>
      <c r="E1112" s="44">
        <v>0</v>
      </c>
      <c r="F1112" s="44">
        <v>0.94</v>
      </c>
      <c r="G1112" s="44">
        <v>0.71</v>
      </c>
      <c r="H1112" s="44">
        <v>0.28000000000000003</v>
      </c>
      <c r="I1112" s="44">
        <v>0.18</v>
      </c>
      <c r="J1112" s="44">
        <v>0.25</v>
      </c>
      <c r="K1112" s="44">
        <v>0.76</v>
      </c>
      <c r="L1112" s="44">
        <v>0.57999999999999996</v>
      </c>
      <c r="M1112" s="44">
        <v>0.67</v>
      </c>
      <c r="N1112" s="44">
        <v>0.93</v>
      </c>
      <c r="O1112" s="44">
        <v>3.44</v>
      </c>
      <c r="P1112" s="44">
        <v>2.72</v>
      </c>
      <c r="Q1112" s="44">
        <v>0.05</v>
      </c>
      <c r="R1112" s="44">
        <v>1.24</v>
      </c>
      <c r="S1112" s="149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5"/>
    </row>
    <row r="1113" spans="1:65">
      <c r="B1113" s="30"/>
      <c r="C1113" s="20"/>
      <c r="D1113" s="20"/>
      <c r="E1113" s="20"/>
      <c r="F1113" s="20"/>
      <c r="G1113" s="20"/>
      <c r="H1113" s="20"/>
      <c r="I1113" s="20"/>
      <c r="J1113" s="20"/>
      <c r="K1113" s="20"/>
      <c r="L1113" s="20"/>
      <c r="M1113" s="20"/>
      <c r="N1113" s="20"/>
      <c r="O1113" s="20"/>
      <c r="P1113" s="20"/>
      <c r="Q1113" s="20"/>
      <c r="R1113" s="20"/>
      <c r="BM1113" s="55"/>
    </row>
    <row r="1114" spans="1:65" ht="15">
      <c r="B1114" s="8" t="s">
        <v>607</v>
      </c>
      <c r="BM1114" s="27" t="s">
        <v>316</v>
      </c>
    </row>
    <row r="1115" spans="1:65" ht="15">
      <c r="A1115" s="24" t="s">
        <v>41</v>
      </c>
      <c r="B1115" s="18" t="s">
        <v>110</v>
      </c>
      <c r="C1115" s="15" t="s">
        <v>111</v>
      </c>
      <c r="D1115" s="16" t="s">
        <v>229</v>
      </c>
      <c r="E1115" s="17" t="s">
        <v>229</v>
      </c>
      <c r="F1115" s="17" t="s">
        <v>229</v>
      </c>
      <c r="G1115" s="17" t="s">
        <v>229</v>
      </c>
      <c r="H1115" s="149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7">
        <v>1</v>
      </c>
    </row>
    <row r="1116" spans="1:65">
      <c r="A1116" s="29"/>
      <c r="B1116" s="19" t="s">
        <v>230</v>
      </c>
      <c r="C1116" s="9" t="s">
        <v>230</v>
      </c>
      <c r="D1116" s="147" t="s">
        <v>233</v>
      </c>
      <c r="E1116" s="148" t="s">
        <v>234</v>
      </c>
      <c r="F1116" s="148" t="s">
        <v>236</v>
      </c>
      <c r="G1116" s="148" t="s">
        <v>238</v>
      </c>
      <c r="H1116" s="149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7" t="s">
        <v>3</v>
      </c>
    </row>
    <row r="1117" spans="1:65">
      <c r="A1117" s="29"/>
      <c r="B1117" s="19"/>
      <c r="C1117" s="9"/>
      <c r="D1117" s="10" t="s">
        <v>287</v>
      </c>
      <c r="E1117" s="11" t="s">
        <v>287</v>
      </c>
      <c r="F1117" s="11" t="s">
        <v>287</v>
      </c>
      <c r="G1117" s="11" t="s">
        <v>317</v>
      </c>
      <c r="H1117" s="149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7">
        <v>2</v>
      </c>
    </row>
    <row r="1118" spans="1:65">
      <c r="A1118" s="29"/>
      <c r="B1118" s="19"/>
      <c r="C1118" s="9"/>
      <c r="D1118" s="25" t="s">
        <v>318</v>
      </c>
      <c r="E1118" s="25" t="s">
        <v>319</v>
      </c>
      <c r="F1118" s="25" t="s">
        <v>320</v>
      </c>
      <c r="G1118" s="25" t="s">
        <v>320</v>
      </c>
      <c r="H1118" s="149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7">
        <v>2</v>
      </c>
    </row>
    <row r="1119" spans="1:65">
      <c r="A1119" s="29"/>
      <c r="B1119" s="18">
        <v>1</v>
      </c>
      <c r="C1119" s="14">
        <v>1</v>
      </c>
      <c r="D1119" s="21">
        <v>0.434</v>
      </c>
      <c r="E1119" s="21">
        <v>0.45175794097463112</v>
      </c>
      <c r="F1119" s="21">
        <v>0.71283999999999992</v>
      </c>
      <c r="G1119" s="21">
        <v>0.5</v>
      </c>
      <c r="H1119" s="149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7">
        <v>1</v>
      </c>
    </row>
    <row r="1120" spans="1:65">
      <c r="A1120" s="29"/>
      <c r="B1120" s="19">
        <v>1</v>
      </c>
      <c r="C1120" s="9">
        <v>2</v>
      </c>
      <c r="D1120" s="11">
        <v>0.46899999999999997</v>
      </c>
      <c r="E1120" s="11">
        <v>0.43827990161140162</v>
      </c>
      <c r="F1120" s="11">
        <v>0.6754</v>
      </c>
      <c r="G1120" s="11">
        <v>0.5</v>
      </c>
      <c r="H1120" s="149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7">
        <v>7</v>
      </c>
    </row>
    <row r="1121" spans="1:65">
      <c r="A1121" s="29"/>
      <c r="B1121" s="19">
        <v>1</v>
      </c>
      <c r="C1121" s="9">
        <v>3</v>
      </c>
      <c r="D1121" s="11">
        <v>0.49399999999999994</v>
      </c>
      <c r="E1121" s="11">
        <v>0.46586615453857361</v>
      </c>
      <c r="F1121" s="11">
        <v>0.7345600000000001</v>
      </c>
      <c r="G1121" s="11">
        <v>0.5</v>
      </c>
      <c r="H1121" s="149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7">
        <v>16</v>
      </c>
    </row>
    <row r="1122" spans="1:65">
      <c r="A1122" s="29"/>
      <c r="B1122" s="19">
        <v>1</v>
      </c>
      <c r="C1122" s="9">
        <v>4</v>
      </c>
      <c r="D1122" s="11">
        <v>0.44700000000000001</v>
      </c>
      <c r="E1122" s="11">
        <v>0.43676664693668643</v>
      </c>
      <c r="F1122" s="11">
        <v>0.77148000000000005</v>
      </c>
      <c r="G1122" s="11">
        <v>0.5</v>
      </c>
      <c r="H1122" s="149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7">
        <v>0.52991713197205503</v>
      </c>
    </row>
    <row r="1123" spans="1:65">
      <c r="A1123" s="29"/>
      <c r="B1123" s="19">
        <v>1</v>
      </c>
      <c r="C1123" s="9">
        <v>5</v>
      </c>
      <c r="D1123" s="11">
        <v>0.46300000000000002</v>
      </c>
      <c r="E1123" s="11">
        <v>0.42051502253317519</v>
      </c>
      <c r="F1123" s="11">
        <v>0.70720000000000005</v>
      </c>
      <c r="G1123" s="11">
        <v>0.5</v>
      </c>
      <c r="H1123" s="149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7">
        <v>13</v>
      </c>
    </row>
    <row r="1124" spans="1:65">
      <c r="A1124" s="29"/>
      <c r="B1124" s="19">
        <v>1</v>
      </c>
      <c r="C1124" s="9">
        <v>6</v>
      </c>
      <c r="D1124" s="11">
        <v>0.46</v>
      </c>
      <c r="E1124" s="11">
        <v>0.45938550073484519</v>
      </c>
      <c r="F1124" s="11">
        <v>0.67696000000000001</v>
      </c>
      <c r="G1124" s="11">
        <v>0.5</v>
      </c>
      <c r="H1124" s="149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55"/>
    </row>
    <row r="1125" spans="1:65">
      <c r="A1125" s="29"/>
      <c r="B1125" s="20" t="s">
        <v>260</v>
      </c>
      <c r="C1125" s="12"/>
      <c r="D1125" s="22">
        <v>0.46116666666666667</v>
      </c>
      <c r="E1125" s="22">
        <v>0.44542852788821885</v>
      </c>
      <c r="F1125" s="22">
        <v>0.71307333333333334</v>
      </c>
      <c r="G1125" s="22">
        <v>0.5</v>
      </c>
      <c r="H1125" s="149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55"/>
    </row>
    <row r="1126" spans="1:65">
      <c r="A1126" s="29"/>
      <c r="B1126" s="3" t="s">
        <v>261</v>
      </c>
      <c r="C1126" s="28"/>
      <c r="D1126" s="11">
        <v>0.46150000000000002</v>
      </c>
      <c r="E1126" s="11">
        <v>0.44501892129301635</v>
      </c>
      <c r="F1126" s="11">
        <v>0.71001999999999998</v>
      </c>
      <c r="G1126" s="11">
        <v>0.5</v>
      </c>
      <c r="H1126" s="149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55"/>
    </row>
    <row r="1127" spans="1:65">
      <c r="A1127" s="29"/>
      <c r="B1127" s="3" t="s">
        <v>262</v>
      </c>
      <c r="C1127" s="28"/>
      <c r="D1127" s="23">
        <v>2.0409964886463322E-2</v>
      </c>
      <c r="E1127" s="23">
        <v>1.6729428755932547E-2</v>
      </c>
      <c r="F1127" s="23">
        <v>3.64170809739972E-2</v>
      </c>
      <c r="G1127" s="23">
        <v>0</v>
      </c>
      <c r="H1127" s="149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55"/>
    </row>
    <row r="1128" spans="1:65">
      <c r="A1128" s="29"/>
      <c r="B1128" s="3" t="s">
        <v>86</v>
      </c>
      <c r="C1128" s="28"/>
      <c r="D1128" s="13">
        <v>4.4257242254709048E-2</v>
      </c>
      <c r="E1128" s="13">
        <v>3.7558054117563903E-2</v>
      </c>
      <c r="F1128" s="13">
        <v>5.1070597190560861E-2</v>
      </c>
      <c r="G1128" s="13">
        <v>0</v>
      </c>
      <c r="H1128" s="149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5"/>
    </row>
    <row r="1129" spans="1:65">
      <c r="A1129" s="29"/>
      <c r="B1129" s="3" t="s">
        <v>263</v>
      </c>
      <c r="C1129" s="28"/>
      <c r="D1129" s="13">
        <v>-0.12973814424443608</v>
      </c>
      <c r="E1129" s="13">
        <v>-0.15943738933183171</v>
      </c>
      <c r="F1129" s="13">
        <v>0.34563177959480829</v>
      </c>
      <c r="G1129" s="13">
        <v>-5.6456246018542933E-2</v>
      </c>
      <c r="H1129" s="149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5"/>
    </row>
    <row r="1130" spans="1:65">
      <c r="A1130" s="29"/>
      <c r="B1130" s="45" t="s">
        <v>264</v>
      </c>
      <c r="C1130" s="46"/>
      <c r="D1130" s="44">
        <v>0.48</v>
      </c>
      <c r="E1130" s="44">
        <v>0.87</v>
      </c>
      <c r="F1130" s="44">
        <v>5.75</v>
      </c>
      <c r="G1130" s="44">
        <v>0.48</v>
      </c>
      <c r="H1130" s="149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55"/>
    </row>
    <row r="1131" spans="1:65">
      <c r="B1131" s="30"/>
      <c r="C1131" s="20"/>
      <c r="D1131" s="20"/>
      <c r="E1131" s="20"/>
      <c r="F1131" s="20"/>
      <c r="G1131" s="20"/>
      <c r="BM1131" s="55"/>
    </row>
    <row r="1132" spans="1:65" ht="15">
      <c r="B1132" s="8" t="s">
        <v>608</v>
      </c>
      <c r="BM1132" s="27" t="s">
        <v>66</v>
      </c>
    </row>
    <row r="1133" spans="1:65" ht="15">
      <c r="A1133" s="24" t="s">
        <v>44</v>
      </c>
      <c r="B1133" s="18" t="s">
        <v>110</v>
      </c>
      <c r="C1133" s="15" t="s">
        <v>111</v>
      </c>
      <c r="D1133" s="16" t="s">
        <v>229</v>
      </c>
      <c r="E1133" s="17" t="s">
        <v>229</v>
      </c>
      <c r="F1133" s="17" t="s">
        <v>229</v>
      </c>
      <c r="G1133" s="17" t="s">
        <v>229</v>
      </c>
      <c r="H1133" s="17" t="s">
        <v>229</v>
      </c>
      <c r="I1133" s="17" t="s">
        <v>229</v>
      </c>
      <c r="J1133" s="17" t="s">
        <v>229</v>
      </c>
      <c r="K1133" s="17" t="s">
        <v>229</v>
      </c>
      <c r="L1133" s="17" t="s">
        <v>229</v>
      </c>
      <c r="M1133" s="17" t="s">
        <v>229</v>
      </c>
      <c r="N1133" s="17" t="s">
        <v>229</v>
      </c>
      <c r="O1133" s="17" t="s">
        <v>229</v>
      </c>
      <c r="P1133" s="17" t="s">
        <v>229</v>
      </c>
      <c r="Q1133" s="17" t="s">
        <v>229</v>
      </c>
      <c r="R1133" s="17" t="s">
        <v>229</v>
      </c>
      <c r="S1133" s="17" t="s">
        <v>229</v>
      </c>
      <c r="T1133" s="17" t="s">
        <v>229</v>
      </c>
      <c r="U1133" s="17" t="s">
        <v>229</v>
      </c>
      <c r="V1133" s="17" t="s">
        <v>229</v>
      </c>
      <c r="W1133" s="17" t="s">
        <v>229</v>
      </c>
      <c r="X1133" s="17" t="s">
        <v>229</v>
      </c>
      <c r="Y1133" s="149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27">
        <v>1</v>
      </c>
    </row>
    <row r="1134" spans="1:65">
      <c r="A1134" s="29"/>
      <c r="B1134" s="19" t="s">
        <v>230</v>
      </c>
      <c r="C1134" s="9" t="s">
        <v>230</v>
      </c>
      <c r="D1134" s="147" t="s">
        <v>233</v>
      </c>
      <c r="E1134" s="148" t="s">
        <v>234</v>
      </c>
      <c r="F1134" s="148" t="s">
        <v>235</v>
      </c>
      <c r="G1134" s="148" t="s">
        <v>236</v>
      </c>
      <c r="H1134" s="148" t="s">
        <v>238</v>
      </c>
      <c r="I1134" s="148" t="s">
        <v>239</v>
      </c>
      <c r="J1134" s="148" t="s">
        <v>240</v>
      </c>
      <c r="K1134" s="148" t="s">
        <v>241</v>
      </c>
      <c r="L1134" s="148" t="s">
        <v>242</v>
      </c>
      <c r="M1134" s="148" t="s">
        <v>243</v>
      </c>
      <c r="N1134" s="148" t="s">
        <v>244</v>
      </c>
      <c r="O1134" s="148" t="s">
        <v>245</v>
      </c>
      <c r="P1134" s="148" t="s">
        <v>246</v>
      </c>
      <c r="Q1134" s="148" t="s">
        <v>247</v>
      </c>
      <c r="R1134" s="148" t="s">
        <v>248</v>
      </c>
      <c r="S1134" s="148" t="s">
        <v>249</v>
      </c>
      <c r="T1134" s="148" t="s">
        <v>250</v>
      </c>
      <c r="U1134" s="148" t="s">
        <v>284</v>
      </c>
      <c r="V1134" s="148" t="s">
        <v>253</v>
      </c>
      <c r="W1134" s="148" t="s">
        <v>254</v>
      </c>
      <c r="X1134" s="148" t="s">
        <v>299</v>
      </c>
      <c r="Y1134" s="149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27" t="s">
        <v>3</v>
      </c>
    </row>
    <row r="1135" spans="1:65">
      <c r="A1135" s="29"/>
      <c r="B1135" s="19"/>
      <c r="C1135" s="9"/>
      <c r="D1135" s="10" t="s">
        <v>287</v>
      </c>
      <c r="E1135" s="11" t="s">
        <v>287</v>
      </c>
      <c r="F1135" s="11" t="s">
        <v>288</v>
      </c>
      <c r="G1135" s="11" t="s">
        <v>288</v>
      </c>
      <c r="H1135" s="11" t="s">
        <v>317</v>
      </c>
      <c r="I1135" s="11" t="s">
        <v>317</v>
      </c>
      <c r="J1135" s="11" t="s">
        <v>287</v>
      </c>
      <c r="K1135" s="11" t="s">
        <v>287</v>
      </c>
      <c r="L1135" s="11" t="s">
        <v>287</v>
      </c>
      <c r="M1135" s="11" t="s">
        <v>287</v>
      </c>
      <c r="N1135" s="11" t="s">
        <v>287</v>
      </c>
      <c r="O1135" s="11" t="s">
        <v>317</v>
      </c>
      <c r="P1135" s="11" t="s">
        <v>317</v>
      </c>
      <c r="Q1135" s="11" t="s">
        <v>317</v>
      </c>
      <c r="R1135" s="11" t="s">
        <v>287</v>
      </c>
      <c r="S1135" s="11" t="s">
        <v>287</v>
      </c>
      <c r="T1135" s="11" t="s">
        <v>287</v>
      </c>
      <c r="U1135" s="11" t="s">
        <v>317</v>
      </c>
      <c r="V1135" s="11" t="s">
        <v>288</v>
      </c>
      <c r="W1135" s="11" t="s">
        <v>287</v>
      </c>
      <c r="X1135" s="11" t="s">
        <v>288</v>
      </c>
      <c r="Y1135" s="149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27">
        <v>1</v>
      </c>
    </row>
    <row r="1136" spans="1:65">
      <c r="A1136" s="29"/>
      <c r="B1136" s="19"/>
      <c r="C1136" s="9"/>
      <c r="D1136" s="25" t="s">
        <v>318</v>
      </c>
      <c r="E1136" s="25" t="s">
        <v>319</v>
      </c>
      <c r="F1136" s="25" t="s">
        <v>319</v>
      </c>
      <c r="G1136" s="25" t="s">
        <v>320</v>
      </c>
      <c r="H1136" s="25" t="s">
        <v>320</v>
      </c>
      <c r="I1136" s="25" t="s">
        <v>320</v>
      </c>
      <c r="J1136" s="25" t="s">
        <v>320</v>
      </c>
      <c r="K1136" s="25" t="s">
        <v>320</v>
      </c>
      <c r="L1136" s="25" t="s">
        <v>320</v>
      </c>
      <c r="M1136" s="25" t="s">
        <v>320</v>
      </c>
      <c r="N1136" s="25" t="s">
        <v>320</v>
      </c>
      <c r="O1136" s="25" t="s">
        <v>318</v>
      </c>
      <c r="P1136" s="25" t="s">
        <v>320</v>
      </c>
      <c r="Q1136" s="25" t="s">
        <v>318</v>
      </c>
      <c r="R1136" s="25" t="s">
        <v>320</v>
      </c>
      <c r="S1136" s="25" t="s">
        <v>318</v>
      </c>
      <c r="T1136" s="25" t="s">
        <v>290</v>
      </c>
      <c r="U1136" s="25" t="s">
        <v>321</v>
      </c>
      <c r="V1136" s="25" t="s">
        <v>318</v>
      </c>
      <c r="W1136" s="25" t="s">
        <v>259</v>
      </c>
      <c r="X1136" s="25" t="s">
        <v>320</v>
      </c>
      <c r="Y1136" s="149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27">
        <v>2</v>
      </c>
    </row>
    <row r="1137" spans="1:65">
      <c r="A1137" s="29"/>
      <c r="B1137" s="18">
        <v>1</v>
      </c>
      <c r="C1137" s="14">
        <v>1</v>
      </c>
      <c r="D1137" s="220">
        <v>28</v>
      </c>
      <c r="E1137" s="220">
        <v>29.13667587322352</v>
      </c>
      <c r="F1137" s="220">
        <v>28.13992352</v>
      </c>
      <c r="G1137" s="220">
        <v>32.787499999999994</v>
      </c>
      <c r="H1137" s="220">
        <v>32.4</v>
      </c>
      <c r="I1137" s="220">
        <v>29</v>
      </c>
      <c r="J1137" s="220">
        <v>29</v>
      </c>
      <c r="K1137" s="220">
        <v>29</v>
      </c>
      <c r="L1137" s="220">
        <v>28</v>
      </c>
      <c r="M1137" s="220">
        <v>32</v>
      </c>
      <c r="N1137" s="220">
        <v>28</v>
      </c>
      <c r="O1137" s="220">
        <v>31.363081474459221</v>
      </c>
      <c r="P1137" s="220">
        <v>25</v>
      </c>
      <c r="Q1137" s="220">
        <v>35</v>
      </c>
      <c r="R1137" s="220">
        <v>27.1</v>
      </c>
      <c r="S1137" s="220">
        <v>34</v>
      </c>
      <c r="T1137" s="220">
        <v>26.4</v>
      </c>
      <c r="U1137" s="220">
        <v>30.7</v>
      </c>
      <c r="V1137" s="227">
        <v>45.6</v>
      </c>
      <c r="W1137" s="220">
        <v>29</v>
      </c>
      <c r="X1137" s="231">
        <v>34.539000000000001</v>
      </c>
      <c r="Y1137" s="221"/>
      <c r="Z1137" s="222"/>
      <c r="AA1137" s="222"/>
      <c r="AB1137" s="222"/>
      <c r="AC1137" s="222"/>
      <c r="AD1137" s="222"/>
      <c r="AE1137" s="222"/>
      <c r="AF1137" s="222"/>
      <c r="AG1137" s="222"/>
      <c r="AH1137" s="222"/>
      <c r="AI1137" s="222"/>
      <c r="AJ1137" s="222"/>
      <c r="AK1137" s="222"/>
      <c r="AL1137" s="222"/>
      <c r="AM1137" s="222"/>
      <c r="AN1137" s="222"/>
      <c r="AO1137" s="222"/>
      <c r="AP1137" s="222"/>
      <c r="AQ1137" s="222"/>
      <c r="AR1137" s="222"/>
      <c r="AS1137" s="222"/>
      <c r="AT1137" s="222"/>
      <c r="AU1137" s="222"/>
      <c r="AV1137" s="222"/>
      <c r="AW1137" s="222"/>
      <c r="AX1137" s="222"/>
      <c r="AY1137" s="222"/>
      <c r="AZ1137" s="222"/>
      <c r="BA1137" s="222"/>
      <c r="BB1137" s="222"/>
      <c r="BC1137" s="222"/>
      <c r="BD1137" s="222"/>
      <c r="BE1137" s="222"/>
      <c r="BF1137" s="222"/>
      <c r="BG1137" s="222"/>
      <c r="BH1137" s="222"/>
      <c r="BI1137" s="222"/>
      <c r="BJ1137" s="222"/>
      <c r="BK1137" s="222"/>
      <c r="BL1137" s="222"/>
      <c r="BM1137" s="223">
        <v>1</v>
      </c>
    </row>
    <row r="1138" spans="1:65">
      <c r="A1138" s="29"/>
      <c r="B1138" s="19">
        <v>1</v>
      </c>
      <c r="C1138" s="9">
        <v>2</v>
      </c>
      <c r="D1138" s="224">
        <v>29</v>
      </c>
      <c r="E1138" s="228">
        <v>27.792152453887713</v>
      </c>
      <c r="F1138" s="224">
        <v>31.218115260000001</v>
      </c>
      <c r="G1138" s="224">
        <v>31.637499999999996</v>
      </c>
      <c r="H1138" s="228">
        <v>40</v>
      </c>
      <c r="I1138" s="224">
        <v>28</v>
      </c>
      <c r="J1138" s="224">
        <v>29</v>
      </c>
      <c r="K1138" s="224">
        <v>29</v>
      </c>
      <c r="L1138" s="224">
        <v>27</v>
      </c>
      <c r="M1138" s="224">
        <v>33</v>
      </c>
      <c r="N1138" s="224">
        <v>28</v>
      </c>
      <c r="O1138" s="224">
        <v>29.987518457458286</v>
      </c>
      <c r="P1138" s="224">
        <v>24</v>
      </c>
      <c r="Q1138" s="224">
        <v>34</v>
      </c>
      <c r="R1138" s="224">
        <v>27.8</v>
      </c>
      <c r="S1138" s="224">
        <v>34</v>
      </c>
      <c r="T1138" s="224">
        <v>27.5</v>
      </c>
      <c r="U1138" s="224">
        <v>30.3</v>
      </c>
      <c r="V1138" s="229">
        <v>42.9</v>
      </c>
      <c r="W1138" s="224">
        <v>29</v>
      </c>
      <c r="X1138" s="224">
        <v>31.678999999999998</v>
      </c>
      <c r="Y1138" s="221"/>
      <c r="Z1138" s="222"/>
      <c r="AA1138" s="222"/>
      <c r="AB1138" s="222"/>
      <c r="AC1138" s="222"/>
      <c r="AD1138" s="222"/>
      <c r="AE1138" s="222"/>
      <c r="AF1138" s="222"/>
      <c r="AG1138" s="222"/>
      <c r="AH1138" s="222"/>
      <c r="AI1138" s="222"/>
      <c r="AJ1138" s="222"/>
      <c r="AK1138" s="222"/>
      <c r="AL1138" s="222"/>
      <c r="AM1138" s="222"/>
      <c r="AN1138" s="222"/>
      <c r="AO1138" s="222"/>
      <c r="AP1138" s="222"/>
      <c r="AQ1138" s="222"/>
      <c r="AR1138" s="222"/>
      <c r="AS1138" s="222"/>
      <c r="AT1138" s="222"/>
      <c r="AU1138" s="222"/>
      <c r="AV1138" s="222"/>
      <c r="AW1138" s="222"/>
      <c r="AX1138" s="222"/>
      <c r="AY1138" s="222"/>
      <c r="AZ1138" s="222"/>
      <c r="BA1138" s="222"/>
      <c r="BB1138" s="222"/>
      <c r="BC1138" s="222"/>
      <c r="BD1138" s="222"/>
      <c r="BE1138" s="222"/>
      <c r="BF1138" s="222"/>
      <c r="BG1138" s="222"/>
      <c r="BH1138" s="222"/>
      <c r="BI1138" s="222"/>
      <c r="BJ1138" s="222"/>
      <c r="BK1138" s="222"/>
      <c r="BL1138" s="222"/>
      <c r="BM1138" s="223">
        <v>15</v>
      </c>
    </row>
    <row r="1139" spans="1:65">
      <c r="A1139" s="29"/>
      <c r="B1139" s="19">
        <v>1</v>
      </c>
      <c r="C1139" s="9">
        <v>3</v>
      </c>
      <c r="D1139" s="224">
        <v>28</v>
      </c>
      <c r="E1139" s="224">
        <v>29.238259402447234</v>
      </c>
      <c r="F1139" s="224">
        <v>28.236999999999998</v>
      </c>
      <c r="G1139" s="224">
        <v>33.213000000000001</v>
      </c>
      <c r="H1139" s="224">
        <v>32.299999999999997</v>
      </c>
      <c r="I1139" s="224">
        <v>29</v>
      </c>
      <c r="J1139" s="224">
        <v>28</v>
      </c>
      <c r="K1139" s="224">
        <v>30</v>
      </c>
      <c r="L1139" s="224">
        <v>28</v>
      </c>
      <c r="M1139" s="224">
        <v>32</v>
      </c>
      <c r="N1139" s="224">
        <v>30</v>
      </c>
      <c r="O1139" s="224">
        <v>30.281027338080001</v>
      </c>
      <c r="P1139" s="224">
        <v>25</v>
      </c>
      <c r="Q1139" s="224">
        <v>36</v>
      </c>
      <c r="R1139" s="224">
        <v>25</v>
      </c>
      <c r="S1139" s="224">
        <v>34</v>
      </c>
      <c r="T1139" s="224">
        <v>27.2</v>
      </c>
      <c r="U1139" s="224">
        <v>29.1</v>
      </c>
      <c r="V1139" s="229">
        <v>41.2</v>
      </c>
      <c r="W1139" s="224">
        <v>29</v>
      </c>
      <c r="X1139" s="224">
        <v>30.794000000000004</v>
      </c>
      <c r="Y1139" s="221"/>
      <c r="Z1139" s="222"/>
      <c r="AA1139" s="222"/>
      <c r="AB1139" s="222"/>
      <c r="AC1139" s="222"/>
      <c r="AD1139" s="222"/>
      <c r="AE1139" s="222"/>
      <c r="AF1139" s="222"/>
      <c r="AG1139" s="222"/>
      <c r="AH1139" s="222"/>
      <c r="AI1139" s="222"/>
      <c r="AJ1139" s="222"/>
      <c r="AK1139" s="222"/>
      <c r="AL1139" s="222"/>
      <c r="AM1139" s="222"/>
      <c r="AN1139" s="222"/>
      <c r="AO1139" s="222"/>
      <c r="AP1139" s="222"/>
      <c r="AQ1139" s="222"/>
      <c r="AR1139" s="222"/>
      <c r="AS1139" s="222"/>
      <c r="AT1139" s="222"/>
      <c r="AU1139" s="222"/>
      <c r="AV1139" s="222"/>
      <c r="AW1139" s="222"/>
      <c r="AX1139" s="222"/>
      <c r="AY1139" s="222"/>
      <c r="AZ1139" s="222"/>
      <c r="BA1139" s="222"/>
      <c r="BB1139" s="222"/>
      <c r="BC1139" s="222"/>
      <c r="BD1139" s="222"/>
      <c r="BE1139" s="222"/>
      <c r="BF1139" s="222"/>
      <c r="BG1139" s="222"/>
      <c r="BH1139" s="222"/>
      <c r="BI1139" s="222"/>
      <c r="BJ1139" s="222"/>
      <c r="BK1139" s="222"/>
      <c r="BL1139" s="222"/>
      <c r="BM1139" s="223">
        <v>16</v>
      </c>
    </row>
    <row r="1140" spans="1:65">
      <c r="A1140" s="29"/>
      <c r="B1140" s="19">
        <v>1</v>
      </c>
      <c r="C1140" s="9">
        <v>4</v>
      </c>
      <c r="D1140" s="224">
        <v>28</v>
      </c>
      <c r="E1140" s="224">
        <v>28.934291411727926</v>
      </c>
      <c r="F1140" s="224">
        <v>27.812599370000001</v>
      </c>
      <c r="G1140" s="224">
        <v>33.19</v>
      </c>
      <c r="H1140" s="224">
        <v>33.200000000000003</v>
      </c>
      <c r="I1140" s="224">
        <v>29</v>
      </c>
      <c r="J1140" s="224">
        <v>30</v>
      </c>
      <c r="K1140" s="224">
        <v>29</v>
      </c>
      <c r="L1140" s="224">
        <v>27</v>
      </c>
      <c r="M1140" s="224">
        <v>33</v>
      </c>
      <c r="N1140" s="228">
        <v>33</v>
      </c>
      <c r="O1140" s="224">
        <v>31.507432028879997</v>
      </c>
      <c r="P1140" s="224">
        <v>25</v>
      </c>
      <c r="Q1140" s="224">
        <v>34</v>
      </c>
      <c r="R1140" s="224">
        <v>26.9</v>
      </c>
      <c r="S1140" s="224">
        <v>35</v>
      </c>
      <c r="T1140" s="224">
        <v>27.7</v>
      </c>
      <c r="U1140" s="224">
        <v>32.200000000000003</v>
      </c>
      <c r="V1140" s="229">
        <v>42</v>
      </c>
      <c r="W1140" s="224">
        <v>30</v>
      </c>
      <c r="X1140" s="224">
        <v>31.407</v>
      </c>
      <c r="Y1140" s="221"/>
      <c r="Z1140" s="222"/>
      <c r="AA1140" s="222"/>
      <c r="AB1140" s="222"/>
      <c r="AC1140" s="222"/>
      <c r="AD1140" s="222"/>
      <c r="AE1140" s="222"/>
      <c r="AF1140" s="222"/>
      <c r="AG1140" s="222"/>
      <c r="AH1140" s="222"/>
      <c r="AI1140" s="222"/>
      <c r="AJ1140" s="222"/>
      <c r="AK1140" s="222"/>
      <c r="AL1140" s="222"/>
      <c r="AM1140" s="222"/>
      <c r="AN1140" s="222"/>
      <c r="AO1140" s="222"/>
      <c r="AP1140" s="222"/>
      <c r="AQ1140" s="222"/>
      <c r="AR1140" s="222"/>
      <c r="AS1140" s="222"/>
      <c r="AT1140" s="222"/>
      <c r="AU1140" s="222"/>
      <c r="AV1140" s="222"/>
      <c r="AW1140" s="222"/>
      <c r="AX1140" s="222"/>
      <c r="AY1140" s="222"/>
      <c r="AZ1140" s="222"/>
      <c r="BA1140" s="222"/>
      <c r="BB1140" s="222"/>
      <c r="BC1140" s="222"/>
      <c r="BD1140" s="222"/>
      <c r="BE1140" s="222"/>
      <c r="BF1140" s="222"/>
      <c r="BG1140" s="222"/>
      <c r="BH1140" s="222"/>
      <c r="BI1140" s="222"/>
      <c r="BJ1140" s="222"/>
      <c r="BK1140" s="222"/>
      <c r="BL1140" s="222"/>
      <c r="BM1140" s="223">
        <v>29.952924098966054</v>
      </c>
    </row>
    <row r="1141" spans="1:65">
      <c r="A1141" s="29"/>
      <c r="B1141" s="19">
        <v>1</v>
      </c>
      <c r="C1141" s="9">
        <v>5</v>
      </c>
      <c r="D1141" s="224">
        <v>28</v>
      </c>
      <c r="E1141" s="224">
        <v>29.31223082029722</v>
      </c>
      <c r="F1141" s="224">
        <v>30.375</v>
      </c>
      <c r="G1141" s="224">
        <v>34.650500000000001</v>
      </c>
      <c r="H1141" s="224">
        <v>34.9</v>
      </c>
      <c r="I1141" s="224">
        <v>30</v>
      </c>
      <c r="J1141" s="224">
        <v>28</v>
      </c>
      <c r="K1141" s="224">
        <v>29</v>
      </c>
      <c r="L1141" s="224">
        <v>28</v>
      </c>
      <c r="M1141" s="224">
        <v>33</v>
      </c>
      <c r="N1141" s="224">
        <v>28</v>
      </c>
      <c r="O1141" s="224">
        <v>32.089422654453301</v>
      </c>
      <c r="P1141" s="224">
        <v>25</v>
      </c>
      <c r="Q1141" s="224">
        <v>35</v>
      </c>
      <c r="R1141" s="224">
        <v>26.6</v>
      </c>
      <c r="S1141" s="224">
        <v>34</v>
      </c>
      <c r="T1141" s="224">
        <v>27.2</v>
      </c>
      <c r="U1141" s="224">
        <v>31.6</v>
      </c>
      <c r="V1141" s="229">
        <v>41.5</v>
      </c>
      <c r="W1141" s="224">
        <v>30</v>
      </c>
      <c r="X1141" s="224">
        <v>30.388000000000002</v>
      </c>
      <c r="Y1141" s="221"/>
      <c r="Z1141" s="222"/>
      <c r="AA1141" s="222"/>
      <c r="AB1141" s="222"/>
      <c r="AC1141" s="222"/>
      <c r="AD1141" s="222"/>
      <c r="AE1141" s="222"/>
      <c r="AF1141" s="222"/>
      <c r="AG1141" s="222"/>
      <c r="AH1141" s="222"/>
      <c r="AI1141" s="222"/>
      <c r="AJ1141" s="222"/>
      <c r="AK1141" s="222"/>
      <c r="AL1141" s="222"/>
      <c r="AM1141" s="222"/>
      <c r="AN1141" s="222"/>
      <c r="AO1141" s="222"/>
      <c r="AP1141" s="222"/>
      <c r="AQ1141" s="222"/>
      <c r="AR1141" s="222"/>
      <c r="AS1141" s="222"/>
      <c r="AT1141" s="222"/>
      <c r="AU1141" s="222"/>
      <c r="AV1141" s="222"/>
      <c r="AW1141" s="222"/>
      <c r="AX1141" s="222"/>
      <c r="AY1141" s="222"/>
      <c r="AZ1141" s="222"/>
      <c r="BA1141" s="222"/>
      <c r="BB1141" s="222"/>
      <c r="BC1141" s="222"/>
      <c r="BD1141" s="222"/>
      <c r="BE1141" s="222"/>
      <c r="BF1141" s="222"/>
      <c r="BG1141" s="222"/>
      <c r="BH1141" s="222"/>
      <c r="BI1141" s="222"/>
      <c r="BJ1141" s="222"/>
      <c r="BK1141" s="222"/>
      <c r="BL1141" s="222"/>
      <c r="BM1141" s="223">
        <v>124</v>
      </c>
    </row>
    <row r="1142" spans="1:65">
      <c r="A1142" s="29"/>
      <c r="B1142" s="19">
        <v>1</v>
      </c>
      <c r="C1142" s="9">
        <v>6</v>
      </c>
      <c r="D1142" s="224">
        <v>28</v>
      </c>
      <c r="E1142" s="224">
        <v>29.65167195373348</v>
      </c>
      <c r="F1142" s="224">
        <v>29.858000000000001</v>
      </c>
      <c r="G1142" s="224">
        <v>32.637999999999998</v>
      </c>
      <c r="H1142" s="224">
        <v>35.4</v>
      </c>
      <c r="I1142" s="224">
        <v>29</v>
      </c>
      <c r="J1142" s="224">
        <v>29</v>
      </c>
      <c r="K1142" s="224">
        <v>29</v>
      </c>
      <c r="L1142" s="224">
        <v>27</v>
      </c>
      <c r="M1142" s="224">
        <v>32</v>
      </c>
      <c r="N1142" s="224">
        <v>27</v>
      </c>
      <c r="O1142" s="224">
        <v>31.272316418880003</v>
      </c>
      <c r="P1142" s="224">
        <v>25</v>
      </c>
      <c r="Q1142" s="224">
        <v>36</v>
      </c>
      <c r="R1142" s="224">
        <v>26.3</v>
      </c>
      <c r="S1142" s="224">
        <v>33</v>
      </c>
      <c r="T1142" s="224">
        <v>27.9</v>
      </c>
      <c r="U1142" s="224">
        <v>32.200000000000003</v>
      </c>
      <c r="V1142" s="229">
        <v>46</v>
      </c>
      <c r="W1142" s="224">
        <v>29</v>
      </c>
      <c r="X1142" s="224">
        <v>32.253</v>
      </c>
      <c r="Y1142" s="221"/>
      <c r="Z1142" s="222"/>
      <c r="AA1142" s="222"/>
      <c r="AB1142" s="222"/>
      <c r="AC1142" s="222"/>
      <c r="AD1142" s="222"/>
      <c r="AE1142" s="222"/>
      <c r="AF1142" s="222"/>
      <c r="AG1142" s="222"/>
      <c r="AH1142" s="222"/>
      <c r="AI1142" s="222"/>
      <c r="AJ1142" s="222"/>
      <c r="AK1142" s="222"/>
      <c r="AL1142" s="222"/>
      <c r="AM1142" s="222"/>
      <c r="AN1142" s="222"/>
      <c r="AO1142" s="222"/>
      <c r="AP1142" s="222"/>
      <c r="AQ1142" s="222"/>
      <c r="AR1142" s="222"/>
      <c r="AS1142" s="222"/>
      <c r="AT1142" s="222"/>
      <c r="AU1142" s="222"/>
      <c r="AV1142" s="222"/>
      <c r="AW1142" s="222"/>
      <c r="AX1142" s="222"/>
      <c r="AY1142" s="222"/>
      <c r="AZ1142" s="222"/>
      <c r="BA1142" s="222"/>
      <c r="BB1142" s="222"/>
      <c r="BC1142" s="222"/>
      <c r="BD1142" s="222"/>
      <c r="BE1142" s="222"/>
      <c r="BF1142" s="222"/>
      <c r="BG1142" s="222"/>
      <c r="BH1142" s="222"/>
      <c r="BI1142" s="222"/>
      <c r="BJ1142" s="222"/>
      <c r="BK1142" s="222"/>
      <c r="BL1142" s="222"/>
      <c r="BM1142" s="225"/>
    </row>
    <row r="1143" spans="1:65">
      <c r="A1143" s="29"/>
      <c r="B1143" s="20" t="s">
        <v>260</v>
      </c>
      <c r="C1143" s="12"/>
      <c r="D1143" s="226">
        <v>28.166666666666668</v>
      </c>
      <c r="E1143" s="226">
        <v>29.010880319219513</v>
      </c>
      <c r="F1143" s="226">
        <v>29.273439691666667</v>
      </c>
      <c r="G1143" s="226">
        <v>33.019416666666665</v>
      </c>
      <c r="H1143" s="226">
        <v>34.700000000000003</v>
      </c>
      <c r="I1143" s="226">
        <v>29</v>
      </c>
      <c r="J1143" s="226">
        <v>28.833333333333332</v>
      </c>
      <c r="K1143" s="226">
        <v>29.166666666666668</v>
      </c>
      <c r="L1143" s="226">
        <v>27.5</v>
      </c>
      <c r="M1143" s="226">
        <v>32.5</v>
      </c>
      <c r="N1143" s="226">
        <v>29</v>
      </c>
      <c r="O1143" s="226">
        <v>31.083466395368465</v>
      </c>
      <c r="P1143" s="226">
        <v>24.833333333333332</v>
      </c>
      <c r="Q1143" s="226">
        <v>35</v>
      </c>
      <c r="R1143" s="226">
        <v>26.616666666666671</v>
      </c>
      <c r="S1143" s="226">
        <v>34</v>
      </c>
      <c r="T1143" s="226">
        <v>27.316666666666666</v>
      </c>
      <c r="U1143" s="226">
        <v>31.016666666666669</v>
      </c>
      <c r="V1143" s="226">
        <v>43.199999999999996</v>
      </c>
      <c r="W1143" s="226">
        <v>29.333333333333332</v>
      </c>
      <c r="X1143" s="226">
        <v>31.843333333333334</v>
      </c>
      <c r="Y1143" s="221"/>
      <c r="Z1143" s="222"/>
      <c r="AA1143" s="222"/>
      <c r="AB1143" s="222"/>
      <c r="AC1143" s="222"/>
      <c r="AD1143" s="222"/>
      <c r="AE1143" s="222"/>
      <c r="AF1143" s="222"/>
      <c r="AG1143" s="222"/>
      <c r="AH1143" s="222"/>
      <c r="AI1143" s="222"/>
      <c r="AJ1143" s="222"/>
      <c r="AK1143" s="222"/>
      <c r="AL1143" s="222"/>
      <c r="AM1143" s="222"/>
      <c r="AN1143" s="222"/>
      <c r="AO1143" s="222"/>
      <c r="AP1143" s="222"/>
      <c r="AQ1143" s="222"/>
      <c r="AR1143" s="222"/>
      <c r="AS1143" s="222"/>
      <c r="AT1143" s="222"/>
      <c r="AU1143" s="222"/>
      <c r="AV1143" s="222"/>
      <c r="AW1143" s="222"/>
      <c r="AX1143" s="222"/>
      <c r="AY1143" s="222"/>
      <c r="AZ1143" s="222"/>
      <c r="BA1143" s="222"/>
      <c r="BB1143" s="222"/>
      <c r="BC1143" s="222"/>
      <c r="BD1143" s="222"/>
      <c r="BE1143" s="222"/>
      <c r="BF1143" s="222"/>
      <c r="BG1143" s="222"/>
      <c r="BH1143" s="222"/>
      <c r="BI1143" s="222"/>
      <c r="BJ1143" s="222"/>
      <c r="BK1143" s="222"/>
      <c r="BL1143" s="222"/>
      <c r="BM1143" s="225"/>
    </row>
    <row r="1144" spans="1:65">
      <c r="A1144" s="29"/>
      <c r="B1144" s="3" t="s">
        <v>261</v>
      </c>
      <c r="C1144" s="28"/>
      <c r="D1144" s="224">
        <v>28</v>
      </c>
      <c r="E1144" s="224">
        <v>29.187467637835375</v>
      </c>
      <c r="F1144" s="224">
        <v>29.047499999999999</v>
      </c>
      <c r="G1144" s="224">
        <v>32.988749999999996</v>
      </c>
      <c r="H1144" s="224">
        <v>34.049999999999997</v>
      </c>
      <c r="I1144" s="224">
        <v>29</v>
      </c>
      <c r="J1144" s="224">
        <v>29</v>
      </c>
      <c r="K1144" s="224">
        <v>29</v>
      </c>
      <c r="L1144" s="224">
        <v>27.5</v>
      </c>
      <c r="M1144" s="224">
        <v>32.5</v>
      </c>
      <c r="N1144" s="224">
        <v>28</v>
      </c>
      <c r="O1144" s="224">
        <v>31.317698946669612</v>
      </c>
      <c r="P1144" s="224">
        <v>25</v>
      </c>
      <c r="Q1144" s="224">
        <v>35</v>
      </c>
      <c r="R1144" s="224">
        <v>26.75</v>
      </c>
      <c r="S1144" s="224">
        <v>34</v>
      </c>
      <c r="T1144" s="224">
        <v>27.35</v>
      </c>
      <c r="U1144" s="224">
        <v>31.15</v>
      </c>
      <c r="V1144" s="224">
        <v>42.45</v>
      </c>
      <c r="W1144" s="224">
        <v>29</v>
      </c>
      <c r="X1144" s="224">
        <v>31.542999999999999</v>
      </c>
      <c r="Y1144" s="221"/>
      <c r="Z1144" s="222"/>
      <c r="AA1144" s="222"/>
      <c r="AB1144" s="222"/>
      <c r="AC1144" s="222"/>
      <c r="AD1144" s="222"/>
      <c r="AE1144" s="222"/>
      <c r="AF1144" s="222"/>
      <c r="AG1144" s="222"/>
      <c r="AH1144" s="222"/>
      <c r="AI1144" s="222"/>
      <c r="AJ1144" s="222"/>
      <c r="AK1144" s="222"/>
      <c r="AL1144" s="222"/>
      <c r="AM1144" s="222"/>
      <c r="AN1144" s="222"/>
      <c r="AO1144" s="222"/>
      <c r="AP1144" s="222"/>
      <c r="AQ1144" s="222"/>
      <c r="AR1144" s="222"/>
      <c r="AS1144" s="222"/>
      <c r="AT1144" s="222"/>
      <c r="AU1144" s="222"/>
      <c r="AV1144" s="222"/>
      <c r="AW1144" s="222"/>
      <c r="AX1144" s="222"/>
      <c r="AY1144" s="222"/>
      <c r="AZ1144" s="222"/>
      <c r="BA1144" s="222"/>
      <c r="BB1144" s="222"/>
      <c r="BC1144" s="222"/>
      <c r="BD1144" s="222"/>
      <c r="BE1144" s="222"/>
      <c r="BF1144" s="222"/>
      <c r="BG1144" s="222"/>
      <c r="BH1144" s="222"/>
      <c r="BI1144" s="222"/>
      <c r="BJ1144" s="222"/>
      <c r="BK1144" s="222"/>
      <c r="BL1144" s="222"/>
      <c r="BM1144" s="225"/>
    </row>
    <row r="1145" spans="1:65">
      <c r="A1145" s="29"/>
      <c r="B1145" s="3" t="s">
        <v>262</v>
      </c>
      <c r="C1145" s="28"/>
      <c r="D1145" s="23">
        <v>0.40824829046386296</v>
      </c>
      <c r="E1145" s="23">
        <v>0.64189022157164555</v>
      </c>
      <c r="F1145" s="23">
        <v>1.4021433253662687</v>
      </c>
      <c r="G1145" s="23">
        <v>0.98345957805426365</v>
      </c>
      <c r="H1145" s="23">
        <v>2.8955137713366175</v>
      </c>
      <c r="I1145" s="23">
        <v>0.63245553203367588</v>
      </c>
      <c r="J1145" s="23">
        <v>0.752772652709081</v>
      </c>
      <c r="K1145" s="23">
        <v>0.40824829046386296</v>
      </c>
      <c r="L1145" s="23">
        <v>0.54772255750516607</v>
      </c>
      <c r="M1145" s="23">
        <v>0.54772255750516607</v>
      </c>
      <c r="N1145" s="23">
        <v>2.1908902300206643</v>
      </c>
      <c r="O1145" s="23">
        <v>0.79379520037571449</v>
      </c>
      <c r="P1145" s="23">
        <v>0.40824829046386296</v>
      </c>
      <c r="Q1145" s="23">
        <v>0.89442719099991586</v>
      </c>
      <c r="R1145" s="23">
        <v>0.94109864874340721</v>
      </c>
      <c r="S1145" s="23">
        <v>0.63245553203367588</v>
      </c>
      <c r="T1145" s="23">
        <v>0.52694085689635684</v>
      </c>
      <c r="U1145" s="23">
        <v>1.2188792666489443</v>
      </c>
      <c r="V1145" s="23">
        <v>2.0985709423319481</v>
      </c>
      <c r="W1145" s="23">
        <v>0.5163977794943222</v>
      </c>
      <c r="X1145" s="23">
        <v>1.4745123487670986</v>
      </c>
      <c r="Y1145" s="149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55"/>
    </row>
    <row r="1146" spans="1:65">
      <c r="A1146" s="29"/>
      <c r="B1146" s="3" t="s">
        <v>86</v>
      </c>
      <c r="C1146" s="28"/>
      <c r="D1146" s="13">
        <v>1.4494022146646022E-2</v>
      </c>
      <c r="E1146" s="13">
        <v>2.2125844321462994E-2</v>
      </c>
      <c r="F1146" s="13">
        <v>4.7898140434976623E-2</v>
      </c>
      <c r="G1146" s="13">
        <v>2.9784280806119542E-2</v>
      </c>
      <c r="H1146" s="13">
        <v>8.3444200903072543E-2</v>
      </c>
      <c r="I1146" s="13">
        <v>2.18088114494371E-2</v>
      </c>
      <c r="J1146" s="13">
        <v>2.6107722059274488E-2</v>
      </c>
      <c r="K1146" s="13">
        <v>1.3997084244475301E-2</v>
      </c>
      <c r="L1146" s="13">
        <v>1.9917183909278765E-2</v>
      </c>
      <c r="M1146" s="13">
        <v>1.6853001769389725E-2</v>
      </c>
      <c r="N1146" s="13">
        <v>7.55479389662298E-2</v>
      </c>
      <c r="O1146" s="13">
        <v>2.5537537875569519E-2</v>
      </c>
      <c r="P1146" s="13">
        <v>1.6439528475054886E-2</v>
      </c>
      <c r="Q1146" s="13">
        <v>2.5555062599997597E-2</v>
      </c>
      <c r="R1146" s="13">
        <v>3.5357494630309592E-2</v>
      </c>
      <c r="S1146" s="13">
        <v>1.8601633295108114E-2</v>
      </c>
      <c r="T1146" s="13">
        <v>1.9290086280525569E-2</v>
      </c>
      <c r="U1146" s="13">
        <v>3.9297558301416791E-2</v>
      </c>
      <c r="V1146" s="13">
        <v>4.8578031072498806E-2</v>
      </c>
      <c r="W1146" s="13">
        <v>1.7604469755488256E-2</v>
      </c>
      <c r="X1146" s="13">
        <v>4.6305213506765371E-2</v>
      </c>
      <c r="Y1146" s="149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55"/>
    </row>
    <row r="1147" spans="1:65">
      <c r="A1147" s="29"/>
      <c r="B1147" s="3" t="s">
        <v>263</v>
      </c>
      <c r="C1147" s="28"/>
      <c r="D1147" s="13">
        <v>-5.9635494230796837E-2</v>
      </c>
      <c r="E1147" s="13">
        <v>-3.1450811835064152E-2</v>
      </c>
      <c r="F1147" s="13">
        <v>-2.2685077592235592E-2</v>
      </c>
      <c r="G1147" s="13">
        <v>0.10237706868180063</v>
      </c>
      <c r="H1147" s="13">
        <v>0.15848455681152718</v>
      </c>
      <c r="I1147" s="13">
        <v>-3.1814059148867813E-2</v>
      </c>
      <c r="J1147" s="13">
        <v>-3.7378346165253706E-2</v>
      </c>
      <c r="K1147" s="13">
        <v>-2.6249772132481919E-2</v>
      </c>
      <c r="L1147" s="13">
        <v>-8.189264229634019E-2</v>
      </c>
      <c r="M1147" s="13">
        <v>8.5035968195234402E-2</v>
      </c>
      <c r="N1147" s="13">
        <v>-3.1814059148867813E-2</v>
      </c>
      <c r="O1147" s="13">
        <v>3.7743970928081572E-2</v>
      </c>
      <c r="P1147" s="13">
        <v>-0.17092123455851327</v>
      </c>
      <c r="Q1147" s="13">
        <v>0.1685002734410217</v>
      </c>
      <c r="R1147" s="13">
        <v>-0.11138336348318489</v>
      </c>
      <c r="S1147" s="13">
        <v>0.13511455134270678</v>
      </c>
      <c r="T1147" s="13">
        <v>-8.8013358014364607E-2</v>
      </c>
      <c r="U1147" s="13">
        <v>3.5513813749400658E-2</v>
      </c>
      <c r="V1147" s="13">
        <v>0.44226319464720376</v>
      </c>
      <c r="W1147" s="13">
        <v>-2.0685485116096247E-2</v>
      </c>
      <c r="X1147" s="13">
        <v>6.3112677350674273E-2</v>
      </c>
      <c r="Y1147" s="149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55"/>
    </row>
    <row r="1148" spans="1:65">
      <c r="A1148" s="29"/>
      <c r="B1148" s="45" t="s">
        <v>264</v>
      </c>
      <c r="C1148" s="46"/>
      <c r="D1148" s="44">
        <v>0.41</v>
      </c>
      <c r="E1148" s="44">
        <v>0.1</v>
      </c>
      <c r="F1148" s="44">
        <v>0</v>
      </c>
      <c r="G1148" s="44">
        <v>1.4</v>
      </c>
      <c r="H1148" s="44">
        <v>2.02</v>
      </c>
      <c r="I1148" s="44">
        <v>0.1</v>
      </c>
      <c r="J1148" s="44">
        <v>0.16</v>
      </c>
      <c r="K1148" s="44">
        <v>0.04</v>
      </c>
      <c r="L1148" s="44">
        <v>0.66</v>
      </c>
      <c r="M1148" s="44">
        <v>1.2</v>
      </c>
      <c r="N1148" s="44">
        <v>0.1</v>
      </c>
      <c r="O1148" s="44">
        <v>0.67</v>
      </c>
      <c r="P1148" s="44">
        <v>1.65</v>
      </c>
      <c r="Q1148" s="44">
        <v>2.13</v>
      </c>
      <c r="R1148" s="44">
        <v>0.99</v>
      </c>
      <c r="S1148" s="44">
        <v>1.76</v>
      </c>
      <c r="T1148" s="44">
        <v>0.73</v>
      </c>
      <c r="U1148" s="44">
        <v>0.65</v>
      </c>
      <c r="V1148" s="44">
        <v>5.19</v>
      </c>
      <c r="W1148" s="44">
        <v>0.02</v>
      </c>
      <c r="X1148" s="44">
        <v>0.96</v>
      </c>
      <c r="Y1148" s="149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55"/>
    </row>
    <row r="1149" spans="1:65">
      <c r="B1149" s="30"/>
      <c r="C1149" s="20"/>
      <c r="D1149" s="20"/>
      <c r="E1149" s="20"/>
      <c r="F1149" s="20"/>
      <c r="G1149" s="20"/>
      <c r="H1149" s="20"/>
      <c r="I1149" s="20"/>
      <c r="J1149" s="20"/>
      <c r="K1149" s="20"/>
      <c r="L1149" s="20"/>
      <c r="M1149" s="20"/>
      <c r="N1149" s="20"/>
      <c r="O1149" s="20"/>
      <c r="P1149" s="20"/>
      <c r="Q1149" s="20"/>
      <c r="R1149" s="20"/>
      <c r="S1149" s="20"/>
      <c r="T1149" s="20"/>
      <c r="U1149" s="20"/>
      <c r="V1149" s="20"/>
      <c r="W1149" s="20"/>
      <c r="X1149" s="20"/>
      <c r="BM1149" s="55"/>
    </row>
    <row r="1150" spans="1:65" ht="15">
      <c r="B1150" s="8" t="s">
        <v>609</v>
      </c>
      <c r="BM1150" s="27" t="s">
        <v>66</v>
      </c>
    </row>
    <row r="1151" spans="1:65" ht="15">
      <c r="A1151" s="24" t="s">
        <v>45</v>
      </c>
      <c r="B1151" s="18" t="s">
        <v>110</v>
      </c>
      <c r="C1151" s="15" t="s">
        <v>111</v>
      </c>
      <c r="D1151" s="16" t="s">
        <v>229</v>
      </c>
      <c r="E1151" s="17" t="s">
        <v>229</v>
      </c>
      <c r="F1151" s="17" t="s">
        <v>229</v>
      </c>
      <c r="G1151" s="17" t="s">
        <v>229</v>
      </c>
      <c r="H1151" s="17" t="s">
        <v>229</v>
      </c>
      <c r="I1151" s="17" t="s">
        <v>229</v>
      </c>
      <c r="J1151" s="17" t="s">
        <v>229</v>
      </c>
      <c r="K1151" s="17" t="s">
        <v>229</v>
      </c>
      <c r="L1151" s="17" t="s">
        <v>229</v>
      </c>
      <c r="M1151" s="17" t="s">
        <v>229</v>
      </c>
      <c r="N1151" s="17" t="s">
        <v>229</v>
      </c>
      <c r="O1151" s="17" t="s">
        <v>229</v>
      </c>
      <c r="P1151" s="17" t="s">
        <v>229</v>
      </c>
      <c r="Q1151" s="17" t="s">
        <v>229</v>
      </c>
      <c r="R1151" s="17" t="s">
        <v>229</v>
      </c>
      <c r="S1151" s="149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27">
        <v>1</v>
      </c>
    </row>
    <row r="1152" spans="1:65">
      <c r="A1152" s="29"/>
      <c r="B1152" s="19" t="s">
        <v>230</v>
      </c>
      <c r="C1152" s="9" t="s">
        <v>230</v>
      </c>
      <c r="D1152" s="147" t="s">
        <v>233</v>
      </c>
      <c r="E1152" s="148" t="s">
        <v>234</v>
      </c>
      <c r="F1152" s="148" t="s">
        <v>236</v>
      </c>
      <c r="G1152" s="148" t="s">
        <v>238</v>
      </c>
      <c r="H1152" s="148" t="s">
        <v>239</v>
      </c>
      <c r="I1152" s="148" t="s">
        <v>240</v>
      </c>
      <c r="J1152" s="148" t="s">
        <v>241</v>
      </c>
      <c r="K1152" s="148" t="s">
        <v>242</v>
      </c>
      <c r="L1152" s="148" t="s">
        <v>243</v>
      </c>
      <c r="M1152" s="148" t="s">
        <v>244</v>
      </c>
      <c r="N1152" s="148" t="s">
        <v>245</v>
      </c>
      <c r="O1152" s="148" t="s">
        <v>247</v>
      </c>
      <c r="P1152" s="148" t="s">
        <v>284</v>
      </c>
      <c r="Q1152" s="148" t="s">
        <v>253</v>
      </c>
      <c r="R1152" s="148" t="s">
        <v>254</v>
      </c>
      <c r="S1152" s="149"/>
      <c r="T1152" s="3"/>
      <c r="U1152" s="3"/>
      <c r="V1152" s="3"/>
      <c r="W1152" s="3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27" t="s">
        <v>3</v>
      </c>
    </row>
    <row r="1153" spans="1:65">
      <c r="A1153" s="29"/>
      <c r="B1153" s="19"/>
      <c r="C1153" s="9"/>
      <c r="D1153" s="10" t="s">
        <v>287</v>
      </c>
      <c r="E1153" s="11" t="s">
        <v>287</v>
      </c>
      <c r="F1153" s="11" t="s">
        <v>288</v>
      </c>
      <c r="G1153" s="11" t="s">
        <v>317</v>
      </c>
      <c r="H1153" s="11" t="s">
        <v>287</v>
      </c>
      <c r="I1153" s="11" t="s">
        <v>287</v>
      </c>
      <c r="J1153" s="11" t="s">
        <v>287</v>
      </c>
      <c r="K1153" s="11" t="s">
        <v>287</v>
      </c>
      <c r="L1153" s="11" t="s">
        <v>287</v>
      </c>
      <c r="M1153" s="11" t="s">
        <v>287</v>
      </c>
      <c r="N1153" s="11" t="s">
        <v>317</v>
      </c>
      <c r="O1153" s="11" t="s">
        <v>317</v>
      </c>
      <c r="P1153" s="11" t="s">
        <v>317</v>
      </c>
      <c r="Q1153" s="11" t="s">
        <v>288</v>
      </c>
      <c r="R1153" s="11" t="s">
        <v>288</v>
      </c>
      <c r="S1153" s="149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27">
        <v>1</v>
      </c>
    </row>
    <row r="1154" spans="1:65">
      <c r="A1154" s="29"/>
      <c r="B1154" s="19"/>
      <c r="C1154" s="9"/>
      <c r="D1154" s="25" t="s">
        <v>318</v>
      </c>
      <c r="E1154" s="25" t="s">
        <v>319</v>
      </c>
      <c r="F1154" s="25" t="s">
        <v>320</v>
      </c>
      <c r="G1154" s="25" t="s">
        <v>320</v>
      </c>
      <c r="H1154" s="25" t="s">
        <v>320</v>
      </c>
      <c r="I1154" s="25" t="s">
        <v>320</v>
      </c>
      <c r="J1154" s="25" t="s">
        <v>320</v>
      </c>
      <c r="K1154" s="25" t="s">
        <v>320</v>
      </c>
      <c r="L1154" s="25" t="s">
        <v>320</v>
      </c>
      <c r="M1154" s="25" t="s">
        <v>320</v>
      </c>
      <c r="N1154" s="25" t="s">
        <v>318</v>
      </c>
      <c r="O1154" s="25" t="s">
        <v>318</v>
      </c>
      <c r="P1154" s="25" t="s">
        <v>321</v>
      </c>
      <c r="Q1154" s="25" t="s">
        <v>318</v>
      </c>
      <c r="R1154" s="25" t="s">
        <v>259</v>
      </c>
      <c r="S1154" s="149"/>
      <c r="T1154" s="3"/>
      <c r="U1154" s="3"/>
      <c r="V1154" s="3"/>
      <c r="W1154" s="3"/>
      <c r="X1154" s="3"/>
      <c r="Y1154" s="3"/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27">
        <v>2</v>
      </c>
    </row>
    <row r="1155" spans="1:65">
      <c r="A1155" s="29"/>
      <c r="B1155" s="18">
        <v>1</v>
      </c>
      <c r="C1155" s="14">
        <v>1</v>
      </c>
      <c r="D1155" s="220">
        <v>15.400000000000002</v>
      </c>
      <c r="E1155" s="220">
        <v>14.016459054872675</v>
      </c>
      <c r="F1155" s="220">
        <v>17.140199999999997</v>
      </c>
      <c r="G1155" s="227">
        <v>4.0999999999999996</v>
      </c>
      <c r="H1155" s="220">
        <v>17.8</v>
      </c>
      <c r="I1155" s="220">
        <v>14.5</v>
      </c>
      <c r="J1155" s="220">
        <v>15.6</v>
      </c>
      <c r="K1155" s="220">
        <v>14.9</v>
      </c>
      <c r="L1155" s="220">
        <v>15.1</v>
      </c>
      <c r="M1155" s="220">
        <v>15.299999999999999</v>
      </c>
      <c r="N1155" s="220">
        <v>15.84733577385</v>
      </c>
      <c r="O1155" s="231">
        <v>11.8</v>
      </c>
      <c r="P1155" s="220">
        <v>14.9</v>
      </c>
      <c r="Q1155" s="220">
        <v>16.100000000000001</v>
      </c>
      <c r="R1155" s="227">
        <v>6</v>
      </c>
      <c r="S1155" s="221"/>
      <c r="T1155" s="222"/>
      <c r="U1155" s="222"/>
      <c r="V1155" s="222"/>
      <c r="W1155" s="222"/>
      <c r="X1155" s="222"/>
      <c r="Y1155" s="222"/>
      <c r="Z1155" s="222"/>
      <c r="AA1155" s="222"/>
      <c r="AB1155" s="222"/>
      <c r="AC1155" s="222"/>
      <c r="AD1155" s="222"/>
      <c r="AE1155" s="222"/>
      <c r="AF1155" s="222"/>
      <c r="AG1155" s="222"/>
      <c r="AH1155" s="222"/>
      <c r="AI1155" s="222"/>
      <c r="AJ1155" s="222"/>
      <c r="AK1155" s="222"/>
      <c r="AL1155" s="222"/>
      <c r="AM1155" s="222"/>
      <c r="AN1155" s="222"/>
      <c r="AO1155" s="222"/>
      <c r="AP1155" s="222"/>
      <c r="AQ1155" s="222"/>
      <c r="AR1155" s="222"/>
      <c r="AS1155" s="222"/>
      <c r="AT1155" s="222"/>
      <c r="AU1155" s="222"/>
      <c r="AV1155" s="222"/>
      <c r="AW1155" s="222"/>
      <c r="AX1155" s="222"/>
      <c r="AY1155" s="222"/>
      <c r="AZ1155" s="222"/>
      <c r="BA1155" s="222"/>
      <c r="BB1155" s="222"/>
      <c r="BC1155" s="222"/>
      <c r="BD1155" s="222"/>
      <c r="BE1155" s="222"/>
      <c r="BF1155" s="222"/>
      <c r="BG1155" s="222"/>
      <c r="BH1155" s="222"/>
      <c r="BI1155" s="222"/>
      <c r="BJ1155" s="222"/>
      <c r="BK1155" s="222"/>
      <c r="BL1155" s="222"/>
      <c r="BM1155" s="223">
        <v>1</v>
      </c>
    </row>
    <row r="1156" spans="1:65">
      <c r="A1156" s="29"/>
      <c r="B1156" s="19">
        <v>1</v>
      </c>
      <c r="C1156" s="9">
        <v>2</v>
      </c>
      <c r="D1156" s="224">
        <v>16</v>
      </c>
      <c r="E1156" s="224">
        <v>13.999993442178898</v>
      </c>
      <c r="F1156" s="228">
        <v>15.9552</v>
      </c>
      <c r="G1156" s="229">
        <v>1.8</v>
      </c>
      <c r="H1156" s="224">
        <v>17.5</v>
      </c>
      <c r="I1156" s="224">
        <v>15.299999999999999</v>
      </c>
      <c r="J1156" s="224">
        <v>15.5</v>
      </c>
      <c r="K1156" s="224">
        <v>14.9</v>
      </c>
      <c r="L1156" s="224">
        <v>15.299999999999999</v>
      </c>
      <c r="M1156" s="224">
        <v>16.100000000000001</v>
      </c>
      <c r="N1156" s="224">
        <v>15.384937687350002</v>
      </c>
      <c r="O1156" s="229">
        <v>12.7</v>
      </c>
      <c r="P1156" s="224">
        <v>14.2</v>
      </c>
      <c r="Q1156" s="224">
        <v>15.9</v>
      </c>
      <c r="R1156" s="229">
        <v>7</v>
      </c>
      <c r="S1156" s="221"/>
      <c r="T1156" s="222"/>
      <c r="U1156" s="222"/>
      <c r="V1156" s="222"/>
      <c r="W1156" s="222"/>
      <c r="X1156" s="222"/>
      <c r="Y1156" s="222"/>
      <c r="Z1156" s="222"/>
      <c r="AA1156" s="222"/>
      <c r="AB1156" s="222"/>
      <c r="AC1156" s="222"/>
      <c r="AD1156" s="222"/>
      <c r="AE1156" s="222"/>
      <c r="AF1156" s="222"/>
      <c r="AG1156" s="222"/>
      <c r="AH1156" s="222"/>
      <c r="AI1156" s="222"/>
      <c r="AJ1156" s="222"/>
      <c r="AK1156" s="222"/>
      <c r="AL1156" s="222"/>
      <c r="AM1156" s="222"/>
      <c r="AN1156" s="222"/>
      <c r="AO1156" s="222"/>
      <c r="AP1156" s="222"/>
      <c r="AQ1156" s="222"/>
      <c r="AR1156" s="222"/>
      <c r="AS1156" s="222"/>
      <c r="AT1156" s="222"/>
      <c r="AU1156" s="222"/>
      <c r="AV1156" s="222"/>
      <c r="AW1156" s="222"/>
      <c r="AX1156" s="222"/>
      <c r="AY1156" s="222"/>
      <c r="AZ1156" s="222"/>
      <c r="BA1156" s="222"/>
      <c r="BB1156" s="222"/>
      <c r="BC1156" s="222"/>
      <c r="BD1156" s="222"/>
      <c r="BE1156" s="222"/>
      <c r="BF1156" s="222"/>
      <c r="BG1156" s="222"/>
      <c r="BH1156" s="222"/>
      <c r="BI1156" s="222"/>
      <c r="BJ1156" s="222"/>
      <c r="BK1156" s="222"/>
      <c r="BL1156" s="222"/>
      <c r="BM1156" s="223">
        <v>16</v>
      </c>
    </row>
    <row r="1157" spans="1:65">
      <c r="A1157" s="29"/>
      <c r="B1157" s="19">
        <v>1</v>
      </c>
      <c r="C1157" s="9">
        <v>3</v>
      </c>
      <c r="D1157" s="224">
        <v>15.9</v>
      </c>
      <c r="E1157" s="224">
        <v>14.036511688518463</v>
      </c>
      <c r="F1157" s="224">
        <v>17.1206</v>
      </c>
      <c r="G1157" s="229">
        <v>3.9</v>
      </c>
      <c r="H1157" s="224">
        <v>17.3</v>
      </c>
      <c r="I1157" s="224">
        <v>15.1</v>
      </c>
      <c r="J1157" s="224">
        <v>15.8</v>
      </c>
      <c r="K1157" s="224">
        <v>15.6</v>
      </c>
      <c r="L1157" s="224">
        <v>15.6</v>
      </c>
      <c r="M1157" s="224">
        <v>15.9</v>
      </c>
      <c r="N1157" s="224">
        <v>15.828535639350001</v>
      </c>
      <c r="O1157" s="229">
        <v>12.5</v>
      </c>
      <c r="P1157" s="224">
        <v>13.3</v>
      </c>
      <c r="Q1157" s="224">
        <v>15.9</v>
      </c>
      <c r="R1157" s="229">
        <v>5</v>
      </c>
      <c r="S1157" s="221"/>
      <c r="T1157" s="222"/>
      <c r="U1157" s="222"/>
      <c r="V1157" s="222"/>
      <c r="W1157" s="222"/>
      <c r="X1157" s="222"/>
      <c r="Y1157" s="222"/>
      <c r="Z1157" s="222"/>
      <c r="AA1157" s="222"/>
      <c r="AB1157" s="222"/>
      <c r="AC1157" s="222"/>
      <c r="AD1157" s="222"/>
      <c r="AE1157" s="222"/>
      <c r="AF1157" s="222"/>
      <c r="AG1157" s="222"/>
      <c r="AH1157" s="222"/>
      <c r="AI1157" s="222"/>
      <c r="AJ1157" s="222"/>
      <c r="AK1157" s="222"/>
      <c r="AL1157" s="222"/>
      <c r="AM1157" s="222"/>
      <c r="AN1157" s="222"/>
      <c r="AO1157" s="222"/>
      <c r="AP1157" s="222"/>
      <c r="AQ1157" s="222"/>
      <c r="AR1157" s="222"/>
      <c r="AS1157" s="222"/>
      <c r="AT1157" s="222"/>
      <c r="AU1157" s="222"/>
      <c r="AV1157" s="222"/>
      <c r="AW1157" s="222"/>
      <c r="AX1157" s="222"/>
      <c r="AY1157" s="222"/>
      <c r="AZ1157" s="222"/>
      <c r="BA1157" s="222"/>
      <c r="BB1157" s="222"/>
      <c r="BC1157" s="222"/>
      <c r="BD1157" s="222"/>
      <c r="BE1157" s="222"/>
      <c r="BF1157" s="222"/>
      <c r="BG1157" s="222"/>
      <c r="BH1157" s="222"/>
      <c r="BI1157" s="222"/>
      <c r="BJ1157" s="222"/>
      <c r="BK1157" s="222"/>
      <c r="BL1157" s="222"/>
      <c r="BM1157" s="223">
        <v>16</v>
      </c>
    </row>
    <row r="1158" spans="1:65">
      <c r="A1158" s="29"/>
      <c r="B1158" s="19">
        <v>1</v>
      </c>
      <c r="C1158" s="9">
        <v>4</v>
      </c>
      <c r="D1158" s="224">
        <v>15.5</v>
      </c>
      <c r="E1158" s="224">
        <v>14.324267246513452</v>
      </c>
      <c r="F1158" s="224">
        <v>17.296999999999997</v>
      </c>
      <c r="G1158" s="229">
        <v>2.9</v>
      </c>
      <c r="H1158" s="224">
        <v>18.100000000000001</v>
      </c>
      <c r="I1158" s="224">
        <v>15</v>
      </c>
      <c r="J1158" s="224">
        <v>15.5</v>
      </c>
      <c r="K1158" s="224">
        <v>14.5</v>
      </c>
      <c r="L1158" s="224">
        <v>15.8</v>
      </c>
      <c r="M1158" s="224">
        <v>17.100000000000001</v>
      </c>
      <c r="N1158" s="224">
        <v>15.729272429850003</v>
      </c>
      <c r="O1158" s="229">
        <v>12.4</v>
      </c>
      <c r="P1158" s="224">
        <v>15.2</v>
      </c>
      <c r="Q1158" s="224">
        <v>15.5</v>
      </c>
      <c r="R1158" s="229">
        <v>6</v>
      </c>
      <c r="S1158" s="221"/>
      <c r="T1158" s="222"/>
      <c r="U1158" s="222"/>
      <c r="V1158" s="222"/>
      <c r="W1158" s="222"/>
      <c r="X1158" s="222"/>
      <c r="Y1158" s="222"/>
      <c r="Z1158" s="222"/>
      <c r="AA1158" s="222"/>
      <c r="AB1158" s="222"/>
      <c r="AC1158" s="222"/>
      <c r="AD1158" s="222"/>
      <c r="AE1158" s="222"/>
      <c r="AF1158" s="222"/>
      <c r="AG1158" s="222"/>
      <c r="AH1158" s="222"/>
      <c r="AI1158" s="222"/>
      <c r="AJ1158" s="222"/>
      <c r="AK1158" s="222"/>
      <c r="AL1158" s="222"/>
      <c r="AM1158" s="222"/>
      <c r="AN1158" s="222"/>
      <c r="AO1158" s="222"/>
      <c r="AP1158" s="222"/>
      <c r="AQ1158" s="222"/>
      <c r="AR1158" s="222"/>
      <c r="AS1158" s="222"/>
      <c r="AT1158" s="222"/>
      <c r="AU1158" s="222"/>
      <c r="AV1158" s="222"/>
      <c r="AW1158" s="222"/>
      <c r="AX1158" s="222"/>
      <c r="AY1158" s="222"/>
      <c r="AZ1158" s="222"/>
      <c r="BA1158" s="222"/>
      <c r="BB1158" s="222"/>
      <c r="BC1158" s="222"/>
      <c r="BD1158" s="222"/>
      <c r="BE1158" s="222"/>
      <c r="BF1158" s="222"/>
      <c r="BG1158" s="222"/>
      <c r="BH1158" s="222"/>
      <c r="BI1158" s="222"/>
      <c r="BJ1158" s="222"/>
      <c r="BK1158" s="222"/>
      <c r="BL1158" s="222"/>
      <c r="BM1158" s="223">
        <v>15.697484679195361</v>
      </c>
    </row>
    <row r="1159" spans="1:65">
      <c r="A1159" s="29"/>
      <c r="B1159" s="19">
        <v>1</v>
      </c>
      <c r="C1159" s="9">
        <v>5</v>
      </c>
      <c r="D1159" s="224">
        <v>15.9</v>
      </c>
      <c r="E1159" s="224">
        <v>14.555614807867729</v>
      </c>
      <c r="F1159" s="224">
        <v>17.512599999999999</v>
      </c>
      <c r="G1159" s="229">
        <v>1.7</v>
      </c>
      <c r="H1159" s="224">
        <v>17.2</v>
      </c>
      <c r="I1159" s="224">
        <v>14.9</v>
      </c>
      <c r="J1159" s="228">
        <v>14.4</v>
      </c>
      <c r="K1159" s="224">
        <v>14.2</v>
      </c>
      <c r="L1159" s="224">
        <v>14.9</v>
      </c>
      <c r="M1159" s="224">
        <v>16.600000000000001</v>
      </c>
      <c r="N1159" s="224">
        <v>15.321410629350002</v>
      </c>
      <c r="O1159" s="229">
        <v>12.4</v>
      </c>
      <c r="P1159" s="224">
        <v>16</v>
      </c>
      <c r="Q1159" s="224">
        <v>15.6</v>
      </c>
      <c r="R1159" s="229">
        <v>6</v>
      </c>
      <c r="S1159" s="221"/>
      <c r="T1159" s="222"/>
      <c r="U1159" s="222"/>
      <c r="V1159" s="222"/>
      <c r="W1159" s="222"/>
      <c r="X1159" s="222"/>
      <c r="Y1159" s="222"/>
      <c r="Z1159" s="222"/>
      <c r="AA1159" s="222"/>
      <c r="AB1159" s="222"/>
      <c r="AC1159" s="222"/>
      <c r="AD1159" s="222"/>
      <c r="AE1159" s="222"/>
      <c r="AF1159" s="222"/>
      <c r="AG1159" s="222"/>
      <c r="AH1159" s="222"/>
      <c r="AI1159" s="222"/>
      <c r="AJ1159" s="222"/>
      <c r="AK1159" s="222"/>
      <c r="AL1159" s="222"/>
      <c r="AM1159" s="222"/>
      <c r="AN1159" s="222"/>
      <c r="AO1159" s="222"/>
      <c r="AP1159" s="222"/>
      <c r="AQ1159" s="222"/>
      <c r="AR1159" s="222"/>
      <c r="AS1159" s="222"/>
      <c r="AT1159" s="222"/>
      <c r="AU1159" s="222"/>
      <c r="AV1159" s="222"/>
      <c r="AW1159" s="222"/>
      <c r="AX1159" s="222"/>
      <c r="AY1159" s="222"/>
      <c r="AZ1159" s="222"/>
      <c r="BA1159" s="222"/>
      <c r="BB1159" s="222"/>
      <c r="BC1159" s="222"/>
      <c r="BD1159" s="222"/>
      <c r="BE1159" s="222"/>
      <c r="BF1159" s="222"/>
      <c r="BG1159" s="222"/>
      <c r="BH1159" s="222"/>
      <c r="BI1159" s="222"/>
      <c r="BJ1159" s="222"/>
      <c r="BK1159" s="222"/>
      <c r="BL1159" s="222"/>
      <c r="BM1159" s="223">
        <v>125</v>
      </c>
    </row>
    <row r="1160" spans="1:65">
      <c r="A1160" s="29"/>
      <c r="B1160" s="19">
        <v>1</v>
      </c>
      <c r="C1160" s="9">
        <v>6</v>
      </c>
      <c r="D1160" s="224">
        <v>15.8</v>
      </c>
      <c r="E1160" s="224">
        <v>14.335263880014789</v>
      </c>
      <c r="F1160" s="224">
        <v>17.375399999999999</v>
      </c>
      <c r="G1160" s="229">
        <v>5.6</v>
      </c>
      <c r="H1160" s="224">
        <v>17.3</v>
      </c>
      <c r="I1160" s="224">
        <v>14.7</v>
      </c>
      <c r="J1160" s="224">
        <v>15.400000000000002</v>
      </c>
      <c r="K1160" s="224">
        <v>14.9</v>
      </c>
      <c r="L1160" s="224">
        <v>16.100000000000001</v>
      </c>
      <c r="M1160" s="224">
        <v>16</v>
      </c>
      <c r="N1160" s="224">
        <v>15.644334622350001</v>
      </c>
      <c r="O1160" s="229">
        <v>12.6</v>
      </c>
      <c r="P1160" s="224">
        <v>17</v>
      </c>
      <c r="Q1160" s="224">
        <v>16.5</v>
      </c>
      <c r="R1160" s="229">
        <v>6</v>
      </c>
      <c r="S1160" s="221"/>
      <c r="T1160" s="222"/>
      <c r="U1160" s="222"/>
      <c r="V1160" s="222"/>
      <c r="W1160" s="222"/>
      <c r="X1160" s="222"/>
      <c r="Y1160" s="222"/>
      <c r="Z1160" s="222"/>
      <c r="AA1160" s="222"/>
      <c r="AB1160" s="222"/>
      <c r="AC1160" s="222"/>
      <c r="AD1160" s="222"/>
      <c r="AE1160" s="222"/>
      <c r="AF1160" s="222"/>
      <c r="AG1160" s="222"/>
      <c r="AH1160" s="222"/>
      <c r="AI1160" s="222"/>
      <c r="AJ1160" s="222"/>
      <c r="AK1160" s="222"/>
      <c r="AL1160" s="222"/>
      <c r="AM1160" s="222"/>
      <c r="AN1160" s="222"/>
      <c r="AO1160" s="222"/>
      <c r="AP1160" s="222"/>
      <c r="AQ1160" s="222"/>
      <c r="AR1160" s="222"/>
      <c r="AS1160" s="222"/>
      <c r="AT1160" s="222"/>
      <c r="AU1160" s="222"/>
      <c r="AV1160" s="222"/>
      <c r="AW1160" s="222"/>
      <c r="AX1160" s="222"/>
      <c r="AY1160" s="222"/>
      <c r="AZ1160" s="222"/>
      <c r="BA1160" s="222"/>
      <c r="BB1160" s="222"/>
      <c r="BC1160" s="222"/>
      <c r="BD1160" s="222"/>
      <c r="BE1160" s="222"/>
      <c r="BF1160" s="222"/>
      <c r="BG1160" s="222"/>
      <c r="BH1160" s="222"/>
      <c r="BI1160" s="222"/>
      <c r="BJ1160" s="222"/>
      <c r="BK1160" s="222"/>
      <c r="BL1160" s="222"/>
      <c r="BM1160" s="225"/>
    </row>
    <row r="1161" spans="1:65">
      <c r="A1161" s="29"/>
      <c r="B1161" s="20" t="s">
        <v>260</v>
      </c>
      <c r="C1161" s="12"/>
      <c r="D1161" s="226">
        <v>15.75</v>
      </c>
      <c r="E1161" s="226">
        <v>14.211351686661002</v>
      </c>
      <c r="F1161" s="226">
        <v>17.066833333333332</v>
      </c>
      <c r="G1161" s="226">
        <v>3.3333333333333335</v>
      </c>
      <c r="H1161" s="226">
        <v>17.533333333333331</v>
      </c>
      <c r="I1161" s="226">
        <v>14.916666666666666</v>
      </c>
      <c r="J1161" s="226">
        <v>15.366666666666669</v>
      </c>
      <c r="K1161" s="226">
        <v>14.833333333333334</v>
      </c>
      <c r="L1161" s="226">
        <v>15.466666666666669</v>
      </c>
      <c r="M1161" s="226">
        <v>16.166666666666668</v>
      </c>
      <c r="N1161" s="226">
        <v>15.625971130350001</v>
      </c>
      <c r="O1161" s="226">
        <v>12.399999999999999</v>
      </c>
      <c r="P1161" s="226">
        <v>15.100000000000001</v>
      </c>
      <c r="Q1161" s="226">
        <v>15.916666666666666</v>
      </c>
      <c r="R1161" s="226">
        <v>6</v>
      </c>
      <c r="S1161" s="221"/>
      <c r="T1161" s="222"/>
      <c r="U1161" s="222"/>
      <c r="V1161" s="222"/>
      <c r="W1161" s="222"/>
      <c r="X1161" s="222"/>
      <c r="Y1161" s="222"/>
      <c r="Z1161" s="222"/>
      <c r="AA1161" s="222"/>
      <c r="AB1161" s="222"/>
      <c r="AC1161" s="222"/>
      <c r="AD1161" s="222"/>
      <c r="AE1161" s="222"/>
      <c r="AF1161" s="222"/>
      <c r="AG1161" s="222"/>
      <c r="AH1161" s="222"/>
      <c r="AI1161" s="222"/>
      <c r="AJ1161" s="222"/>
      <c r="AK1161" s="222"/>
      <c r="AL1161" s="222"/>
      <c r="AM1161" s="222"/>
      <c r="AN1161" s="222"/>
      <c r="AO1161" s="222"/>
      <c r="AP1161" s="222"/>
      <c r="AQ1161" s="222"/>
      <c r="AR1161" s="222"/>
      <c r="AS1161" s="222"/>
      <c r="AT1161" s="222"/>
      <c r="AU1161" s="222"/>
      <c r="AV1161" s="222"/>
      <c r="AW1161" s="222"/>
      <c r="AX1161" s="222"/>
      <c r="AY1161" s="222"/>
      <c r="AZ1161" s="222"/>
      <c r="BA1161" s="222"/>
      <c r="BB1161" s="222"/>
      <c r="BC1161" s="222"/>
      <c r="BD1161" s="222"/>
      <c r="BE1161" s="222"/>
      <c r="BF1161" s="222"/>
      <c r="BG1161" s="222"/>
      <c r="BH1161" s="222"/>
      <c r="BI1161" s="222"/>
      <c r="BJ1161" s="222"/>
      <c r="BK1161" s="222"/>
      <c r="BL1161" s="222"/>
      <c r="BM1161" s="225"/>
    </row>
    <row r="1162" spans="1:65">
      <c r="A1162" s="29"/>
      <c r="B1162" s="3" t="s">
        <v>261</v>
      </c>
      <c r="C1162" s="28"/>
      <c r="D1162" s="224">
        <v>15.850000000000001</v>
      </c>
      <c r="E1162" s="224">
        <v>14.180389467515958</v>
      </c>
      <c r="F1162" s="224">
        <v>17.218599999999995</v>
      </c>
      <c r="G1162" s="224">
        <v>3.4</v>
      </c>
      <c r="H1162" s="224">
        <v>17.399999999999999</v>
      </c>
      <c r="I1162" s="224">
        <v>14.95</v>
      </c>
      <c r="J1162" s="224">
        <v>15.5</v>
      </c>
      <c r="K1162" s="224">
        <v>14.9</v>
      </c>
      <c r="L1162" s="224">
        <v>15.45</v>
      </c>
      <c r="M1162" s="224">
        <v>16.05</v>
      </c>
      <c r="N1162" s="224">
        <v>15.686803526100002</v>
      </c>
      <c r="O1162" s="224">
        <v>12.45</v>
      </c>
      <c r="P1162" s="224">
        <v>15.05</v>
      </c>
      <c r="Q1162" s="224">
        <v>15.9</v>
      </c>
      <c r="R1162" s="224">
        <v>6</v>
      </c>
      <c r="S1162" s="221"/>
      <c r="T1162" s="222"/>
      <c r="U1162" s="222"/>
      <c r="V1162" s="222"/>
      <c r="W1162" s="222"/>
      <c r="X1162" s="222"/>
      <c r="Y1162" s="222"/>
      <c r="Z1162" s="222"/>
      <c r="AA1162" s="222"/>
      <c r="AB1162" s="222"/>
      <c r="AC1162" s="222"/>
      <c r="AD1162" s="222"/>
      <c r="AE1162" s="222"/>
      <c r="AF1162" s="222"/>
      <c r="AG1162" s="222"/>
      <c r="AH1162" s="222"/>
      <c r="AI1162" s="222"/>
      <c r="AJ1162" s="222"/>
      <c r="AK1162" s="222"/>
      <c r="AL1162" s="222"/>
      <c r="AM1162" s="222"/>
      <c r="AN1162" s="222"/>
      <c r="AO1162" s="222"/>
      <c r="AP1162" s="222"/>
      <c r="AQ1162" s="222"/>
      <c r="AR1162" s="222"/>
      <c r="AS1162" s="222"/>
      <c r="AT1162" s="222"/>
      <c r="AU1162" s="222"/>
      <c r="AV1162" s="222"/>
      <c r="AW1162" s="222"/>
      <c r="AX1162" s="222"/>
      <c r="AY1162" s="222"/>
      <c r="AZ1162" s="222"/>
      <c r="BA1162" s="222"/>
      <c r="BB1162" s="222"/>
      <c r="BC1162" s="222"/>
      <c r="BD1162" s="222"/>
      <c r="BE1162" s="222"/>
      <c r="BF1162" s="222"/>
      <c r="BG1162" s="222"/>
      <c r="BH1162" s="222"/>
      <c r="BI1162" s="222"/>
      <c r="BJ1162" s="222"/>
      <c r="BK1162" s="222"/>
      <c r="BL1162" s="222"/>
      <c r="BM1162" s="225"/>
    </row>
    <row r="1163" spans="1:65">
      <c r="A1163" s="29"/>
      <c r="B1163" s="3" t="s">
        <v>262</v>
      </c>
      <c r="C1163" s="28"/>
      <c r="D1163" s="23">
        <v>0.24289915602982187</v>
      </c>
      <c r="E1163" s="23">
        <v>0.22796741974587362</v>
      </c>
      <c r="F1163" s="23">
        <v>0.56407449744396898</v>
      </c>
      <c r="G1163" s="23">
        <v>1.5002222057637549</v>
      </c>
      <c r="H1163" s="23">
        <v>0.35023801430836576</v>
      </c>
      <c r="I1163" s="23">
        <v>0.28577380332470387</v>
      </c>
      <c r="J1163" s="23">
        <v>0.49261208538429774</v>
      </c>
      <c r="K1163" s="23">
        <v>0.47187568984497047</v>
      </c>
      <c r="L1163" s="23">
        <v>0.45018514709691071</v>
      </c>
      <c r="M1163" s="23">
        <v>0.61860057118197664</v>
      </c>
      <c r="N1163" s="23">
        <v>0.22445368405482702</v>
      </c>
      <c r="O1163" s="23">
        <v>0.3162277660168375</v>
      </c>
      <c r="P1163" s="23">
        <v>1.3053735097664574</v>
      </c>
      <c r="Q1163" s="23">
        <v>0.36009258068817085</v>
      </c>
      <c r="R1163" s="23">
        <v>0.63245553203367588</v>
      </c>
      <c r="S1163" s="149"/>
      <c r="T1163" s="3"/>
      <c r="U1163" s="3"/>
      <c r="V1163" s="3"/>
      <c r="W1163" s="3"/>
      <c r="X1163" s="3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55"/>
    </row>
    <row r="1164" spans="1:65">
      <c r="A1164" s="29"/>
      <c r="B1164" s="3" t="s">
        <v>86</v>
      </c>
      <c r="C1164" s="28"/>
      <c r="D1164" s="13">
        <v>1.5422168636814088E-2</v>
      </c>
      <c r="E1164" s="13">
        <v>1.6041220059302832E-2</v>
      </c>
      <c r="F1164" s="13">
        <v>3.305091732174309E-2</v>
      </c>
      <c r="G1164" s="13">
        <v>0.45006666172912646</v>
      </c>
      <c r="H1164" s="13">
        <v>1.9975552146864969E-2</v>
      </c>
      <c r="I1164" s="13">
        <v>1.9158020334617019E-2</v>
      </c>
      <c r="J1164" s="13">
        <v>3.2057185599845835E-2</v>
      </c>
      <c r="K1164" s="13">
        <v>3.1811844259211491E-2</v>
      </c>
      <c r="L1164" s="13">
        <v>2.9106798303679567E-2</v>
      </c>
      <c r="M1164" s="13">
        <v>3.8263952856617107E-2</v>
      </c>
      <c r="N1164" s="13">
        <v>1.4364143014374017E-2</v>
      </c>
      <c r="O1164" s="13">
        <v>2.5502239194906254E-2</v>
      </c>
      <c r="P1164" s="13">
        <v>8.6448576805725652E-2</v>
      </c>
      <c r="Q1164" s="13">
        <v>2.2623617634858904E-2</v>
      </c>
      <c r="R1164" s="13">
        <v>0.10540925533894598</v>
      </c>
      <c r="S1164" s="149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55"/>
    </row>
    <row r="1165" spans="1:65">
      <c r="A1165" s="29"/>
      <c r="B1165" s="3" t="s">
        <v>263</v>
      </c>
      <c r="C1165" s="28"/>
      <c r="D1165" s="13">
        <v>3.3454608733742841E-3</v>
      </c>
      <c r="E1165" s="13">
        <v>-9.4673320146889672E-2</v>
      </c>
      <c r="F1165" s="13">
        <v>8.723363533221562E-2</v>
      </c>
      <c r="G1165" s="13">
        <v>-0.78765175431251344</v>
      </c>
      <c r="H1165" s="13">
        <v>0.11695177231617948</v>
      </c>
      <c r="I1165" s="13">
        <v>-4.9741600548497522E-2</v>
      </c>
      <c r="J1165" s="13">
        <v>-2.1074587380686571E-2</v>
      </c>
      <c r="K1165" s="13">
        <v>-5.5050306690684558E-2</v>
      </c>
      <c r="L1165" s="13">
        <v>-1.4704140010062039E-2</v>
      </c>
      <c r="M1165" s="13">
        <v>2.9888991584310132E-2</v>
      </c>
      <c r="N1165" s="13">
        <v>-4.5557329920595802E-3</v>
      </c>
      <c r="O1165" s="13">
        <v>-0.21006452604254988</v>
      </c>
      <c r="P1165" s="13">
        <v>-3.806244703568562E-2</v>
      </c>
      <c r="Q1165" s="13">
        <v>1.3962873157748579E-2</v>
      </c>
      <c r="R1165" s="13">
        <v>-0.61777315776252406</v>
      </c>
      <c r="S1165" s="149"/>
      <c r="T1165" s="3"/>
      <c r="U1165" s="3"/>
      <c r="V1165" s="3"/>
      <c r="W1165" s="3"/>
      <c r="X1165" s="3"/>
      <c r="Y1165" s="3"/>
      <c r="Z1165" s="3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55"/>
    </row>
    <row r="1166" spans="1:65">
      <c r="A1166" s="29"/>
      <c r="B1166" s="45" t="s">
        <v>264</v>
      </c>
      <c r="C1166" s="46"/>
      <c r="D1166" s="44">
        <v>0.41</v>
      </c>
      <c r="E1166" s="44">
        <v>1.5</v>
      </c>
      <c r="F1166" s="44">
        <v>2.0499999999999998</v>
      </c>
      <c r="G1166" s="44">
        <v>15.04</v>
      </c>
      <c r="H1166" s="44">
        <v>2.63</v>
      </c>
      <c r="I1166" s="44">
        <v>0.62</v>
      </c>
      <c r="J1166" s="44">
        <v>0.06</v>
      </c>
      <c r="K1166" s="44">
        <v>0.73</v>
      </c>
      <c r="L1166" s="44">
        <v>0.06</v>
      </c>
      <c r="M1166" s="44">
        <v>0.93</v>
      </c>
      <c r="N1166" s="44">
        <v>0.26</v>
      </c>
      <c r="O1166" s="44">
        <v>3.76</v>
      </c>
      <c r="P1166" s="44">
        <v>0.39</v>
      </c>
      <c r="Q1166" s="44">
        <v>0.62</v>
      </c>
      <c r="R1166" s="44" t="s">
        <v>265</v>
      </c>
      <c r="S1166" s="149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55"/>
    </row>
    <row r="1167" spans="1:65">
      <c r="B1167" s="30" t="s">
        <v>329</v>
      </c>
      <c r="C1167" s="20"/>
      <c r="D1167" s="20"/>
      <c r="E1167" s="20"/>
      <c r="F1167" s="20"/>
      <c r="G1167" s="20"/>
      <c r="H1167" s="20"/>
      <c r="I1167" s="20"/>
      <c r="J1167" s="20"/>
      <c r="K1167" s="20"/>
      <c r="L1167" s="20"/>
      <c r="M1167" s="20"/>
      <c r="N1167" s="20"/>
      <c r="O1167" s="20"/>
      <c r="P1167" s="20"/>
      <c r="Q1167" s="20"/>
      <c r="R1167" s="20"/>
      <c r="BM1167" s="55"/>
    </row>
    <row r="1168" spans="1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5"/>
    </row>
    <row r="1175" spans="65:65">
      <c r="BM1175" s="55"/>
    </row>
    <row r="1176" spans="65:65">
      <c r="BM1176" s="55"/>
    </row>
    <row r="1177" spans="65:65">
      <c r="BM1177" s="55"/>
    </row>
    <row r="1178" spans="65:65">
      <c r="BM1178" s="55"/>
    </row>
    <row r="1179" spans="65:65">
      <c r="BM1179" s="55"/>
    </row>
    <row r="1180" spans="65:65">
      <c r="BM1180" s="55"/>
    </row>
    <row r="1181" spans="65:65">
      <c r="BM1181" s="55"/>
    </row>
    <row r="1182" spans="65:65">
      <c r="BM1182" s="55"/>
    </row>
    <row r="1183" spans="65:65">
      <c r="BM1183" s="55"/>
    </row>
    <row r="1184" spans="65:65">
      <c r="BM1184" s="55"/>
    </row>
    <row r="1185" spans="65:65">
      <c r="BM1185" s="55"/>
    </row>
    <row r="1186" spans="65:65">
      <c r="BM1186" s="55"/>
    </row>
    <row r="1187" spans="65:65">
      <c r="BM1187" s="55"/>
    </row>
    <row r="1188" spans="65:65">
      <c r="BM1188" s="55"/>
    </row>
    <row r="1189" spans="65:65">
      <c r="BM1189" s="55"/>
    </row>
    <row r="1190" spans="65:65">
      <c r="BM1190" s="55"/>
    </row>
    <row r="1191" spans="65:65">
      <c r="BM1191" s="55"/>
    </row>
    <row r="1192" spans="65:65">
      <c r="BM1192" s="55"/>
    </row>
    <row r="1193" spans="65:65">
      <c r="BM1193" s="55"/>
    </row>
    <row r="1194" spans="65:65">
      <c r="BM1194" s="55"/>
    </row>
    <row r="1195" spans="65:65">
      <c r="BM1195" s="55"/>
    </row>
    <row r="1196" spans="65:65">
      <c r="BM1196" s="55"/>
    </row>
    <row r="1197" spans="65:65">
      <c r="BM1197" s="55"/>
    </row>
    <row r="1198" spans="65:65">
      <c r="BM1198" s="55"/>
    </row>
    <row r="1199" spans="65:65">
      <c r="BM1199" s="55"/>
    </row>
    <row r="1200" spans="65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  <row r="1210" spans="65:65">
      <c r="BM1210" s="55"/>
    </row>
    <row r="1211" spans="65:65">
      <c r="BM1211" s="55"/>
    </row>
    <row r="1212" spans="65:65">
      <c r="BM1212" s="55"/>
    </row>
    <row r="1213" spans="65:65">
      <c r="BM1213" s="55"/>
    </row>
    <row r="1214" spans="65:65">
      <c r="BM1214" s="55"/>
    </row>
    <row r="1215" spans="65:65">
      <c r="BM1215" s="55"/>
    </row>
    <row r="1216" spans="65:65">
      <c r="BM1216" s="56"/>
    </row>
    <row r="1217" spans="65:65">
      <c r="BM1217" s="57"/>
    </row>
    <row r="1218" spans="65:65">
      <c r="BM1218" s="57"/>
    </row>
    <row r="1219" spans="65:65">
      <c r="BM1219" s="57"/>
    </row>
    <row r="1220" spans="65:65">
      <c r="BM1220" s="57"/>
    </row>
    <row r="1221" spans="65:65">
      <c r="BM1221" s="57"/>
    </row>
    <row r="1222" spans="65:65">
      <c r="BM1222" s="57"/>
    </row>
    <row r="1223" spans="65:65">
      <c r="BM1223" s="57"/>
    </row>
    <row r="1224" spans="65:65">
      <c r="BM1224" s="57"/>
    </row>
    <row r="1225" spans="65:65">
      <c r="BM1225" s="57"/>
    </row>
    <row r="1226" spans="65:65">
      <c r="BM1226" s="57"/>
    </row>
    <row r="1227" spans="65:65">
      <c r="BM1227" s="57"/>
    </row>
    <row r="1228" spans="65:65">
      <c r="BM1228" s="57"/>
    </row>
    <row r="1229" spans="65:65">
      <c r="BM1229" s="57"/>
    </row>
    <row r="1230" spans="65:65">
      <c r="BM1230" s="57"/>
    </row>
    <row r="1231" spans="65:65">
      <c r="BM1231" s="57"/>
    </row>
    <row r="1232" spans="65:65">
      <c r="BM1232" s="57"/>
    </row>
    <row r="1233" spans="65:65">
      <c r="BM1233" s="57"/>
    </row>
    <row r="1234" spans="65:65">
      <c r="BM1234" s="57"/>
    </row>
    <row r="1235" spans="65:65">
      <c r="BM1235" s="57"/>
    </row>
    <row r="1236" spans="65:65">
      <c r="BM1236" s="57"/>
    </row>
    <row r="1237" spans="65:65">
      <c r="BM1237" s="57"/>
    </row>
    <row r="1238" spans="65:65">
      <c r="BM1238" s="57"/>
    </row>
    <row r="1239" spans="65:65">
      <c r="BM1239" s="57"/>
    </row>
    <row r="1240" spans="65:65">
      <c r="BM1240" s="57"/>
    </row>
    <row r="1241" spans="65:65">
      <c r="BM1241" s="57"/>
    </row>
    <row r="1242" spans="65:65">
      <c r="BM1242" s="57"/>
    </row>
    <row r="1243" spans="65:65">
      <c r="BM1243" s="57"/>
    </row>
    <row r="1244" spans="65:65">
      <c r="BM1244" s="57"/>
    </row>
    <row r="1245" spans="65:65">
      <c r="BM1245" s="57"/>
    </row>
    <row r="1246" spans="65:65">
      <c r="BM1246" s="57"/>
    </row>
    <row r="1247" spans="65:65">
      <c r="BM1247" s="57"/>
    </row>
    <row r="1248" spans="65:65">
      <c r="BM1248" s="57"/>
    </row>
    <row r="1249" spans="65:65">
      <c r="BM1249" s="57"/>
    </row>
    <row r="1250" spans="65:65">
      <c r="BM1250" s="57"/>
    </row>
  </sheetData>
  <dataConsolidate/>
  <conditionalFormatting sqref="B6:V11 B25:U30 B43:X48 B61:O66 B79:U84 B97:R102 B116:W121 B135:W140 B153:T158 B171:S176 B189:V194 B207:V212 B225:P230 B243:X248 B261:I266 B279:H284 B297:I302 B315:W320 B333:R338 B351:G356 B369:L374 B387:O392 B406:R411 B424:H429 B442:O447 B460:V465 B478:V483 B496:R501 B514:G519 B532:V537 B550:V555 B568:W573 B587:V592 B605:O610 B624:H629 B642:W647 B660:V665 B678:W683 B697:D702 B715:H720 B733:F738 B751:P756 B769:N774 B787:X792 B805:W810 B824:U829 B843:T848 B862:H867 B880:S885 B899:V904 B918:N923 B936:H941 B954:S959 B973:U978 B991:V996 B1009:U1014 B1028:G1033 B1046:U1051 B1064:V1069 B1082:T1087 B1101:R1106 B1119:G1124 B1137:X1142 B1155:R1160">
    <cfRule type="expression" dxfId="14" priority="192">
      <formula>AND($B6&lt;&gt;$B5,NOT(ISBLANK(INDIRECT(Anlyt_LabRefThisCol))))</formula>
    </cfRule>
  </conditionalFormatting>
  <conditionalFormatting sqref="C2:V17 C21:U36 C39:X54 C57:O72 C75:U90 C93:R108 C112:W127 C131:W146 C149:T164 C167:S182 C185:V200 C203:V218 C221:P236 C239:X254 C257:I272 C275:H290 C293:I308 C311:W326 C329:R344 C347:G362 C365:L380 C383:O398 C402:R417 C420:H435 C438:O453 C456:V471 C474:V489 C492:R507 C510:G525 C528:V543 C546:V561 C564:W579 C583:V598 C601:O616 C620:H635 C638:W653 C656:V671 C674:W689 C693:D708 C711:H726 C729:F744 C747:P762 C765:N780 C783:X798 C801:W816 C820:U835 C839:T854 C858:H873 C876:S891 C895:V910 C914:N929 C932:H947 C950:S965 C969:U984 C987:V1002 C1005:U1020 C1024:G1039 C1042:U1057 C1060:V1075 C1078:T1093 C1097:R1112 C1115:G1130 C1133:X1148 C1151:R1166">
    <cfRule type="expression" dxfId="13" priority="190" stopIfTrue="1">
      <formula>AND(ISBLANK(INDIRECT(Anlyt_LabRefLastCol)),ISBLANK(INDIRECT(Anlyt_LabRefThisCol)))</formula>
    </cfRule>
    <cfRule type="expression" dxfId="12" priority="19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8EA67-89A8-47C9-90DB-541C7AAF47D0}">
  <sheetPr codeName="Sheet17"/>
  <dimension ref="A1:BN423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9.5">
      <c r="B1" s="8" t="s">
        <v>610</v>
      </c>
      <c r="BM1" s="27" t="s">
        <v>316</v>
      </c>
    </row>
    <row r="2" spans="1:66" ht="19.5">
      <c r="A2" s="24" t="s">
        <v>117</v>
      </c>
      <c r="B2" s="18" t="s">
        <v>110</v>
      </c>
      <c r="C2" s="15" t="s">
        <v>111</v>
      </c>
      <c r="D2" s="16" t="s">
        <v>333</v>
      </c>
      <c r="E2" s="149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230</v>
      </c>
      <c r="C3" s="9" t="s">
        <v>230</v>
      </c>
      <c r="D3" s="10" t="s">
        <v>112</v>
      </c>
      <c r="E3" s="149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98</v>
      </c>
      <c r="E4" s="149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149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1">
        <v>12.68</v>
      </c>
      <c r="E6" s="149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12.689999999999998</v>
      </c>
      <c r="E7" s="149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9</v>
      </c>
    </row>
    <row r="8" spans="1:66">
      <c r="A8" s="29"/>
      <c r="B8" s="20" t="s">
        <v>260</v>
      </c>
      <c r="C8" s="12"/>
      <c r="D8" s="22">
        <v>12.684999999999999</v>
      </c>
      <c r="E8" s="149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3" t="s">
        <v>261</v>
      </c>
      <c r="C9" s="28"/>
      <c r="D9" s="11">
        <v>12.684999999999999</v>
      </c>
      <c r="E9" s="149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12.685</v>
      </c>
      <c r="BN9" s="27"/>
    </row>
    <row r="10" spans="1:66">
      <c r="A10" s="29"/>
      <c r="B10" s="3" t="s">
        <v>262</v>
      </c>
      <c r="C10" s="28"/>
      <c r="D10" s="23">
        <v>7.0710678118640685E-3</v>
      </c>
      <c r="E10" s="149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15</v>
      </c>
    </row>
    <row r="11" spans="1:66">
      <c r="A11" s="29"/>
      <c r="B11" s="3" t="s">
        <v>86</v>
      </c>
      <c r="C11" s="28"/>
      <c r="D11" s="13">
        <v>5.5743538130579966E-4</v>
      </c>
      <c r="E11" s="149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3" t="s">
        <v>263</v>
      </c>
      <c r="C12" s="28"/>
      <c r="D12" s="13">
        <v>-1.1102230246251565E-16</v>
      </c>
      <c r="E12" s="149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45" t="s">
        <v>264</v>
      </c>
      <c r="C13" s="46"/>
      <c r="D13" s="44" t="s">
        <v>265</v>
      </c>
      <c r="E13" s="149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0"/>
      <c r="C14" s="20"/>
      <c r="D14" s="20"/>
      <c r="BM14" s="55"/>
    </row>
    <row r="15" spans="1:66" ht="15">
      <c r="B15" s="8" t="s">
        <v>611</v>
      </c>
      <c r="BM15" s="27" t="s">
        <v>316</v>
      </c>
    </row>
    <row r="16" spans="1:66" ht="15">
      <c r="A16" s="24" t="s">
        <v>7</v>
      </c>
      <c r="B16" s="18" t="s">
        <v>110</v>
      </c>
      <c r="C16" s="15" t="s">
        <v>111</v>
      </c>
      <c r="D16" s="16" t="s">
        <v>333</v>
      </c>
      <c r="E16" s="149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7">
        <v>1</v>
      </c>
    </row>
    <row r="17" spans="1:65">
      <c r="A17" s="29"/>
      <c r="B17" s="19" t="s">
        <v>230</v>
      </c>
      <c r="C17" s="9" t="s">
        <v>230</v>
      </c>
      <c r="D17" s="10" t="s">
        <v>112</v>
      </c>
      <c r="E17" s="149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7" t="s">
        <v>3</v>
      </c>
    </row>
    <row r="18" spans="1:65">
      <c r="A18" s="29"/>
      <c r="B18" s="19"/>
      <c r="C18" s="9"/>
      <c r="D18" s="10" t="s">
        <v>98</v>
      </c>
      <c r="E18" s="149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7">
        <v>0</v>
      </c>
    </row>
    <row r="19" spans="1:65">
      <c r="A19" s="29"/>
      <c r="B19" s="19"/>
      <c r="C19" s="9"/>
      <c r="D19" s="25"/>
      <c r="E19" s="149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7">
        <v>0</v>
      </c>
    </row>
    <row r="20" spans="1:65">
      <c r="A20" s="29"/>
      <c r="B20" s="18">
        <v>1</v>
      </c>
      <c r="C20" s="14">
        <v>1</v>
      </c>
      <c r="D20" s="210">
        <v>270</v>
      </c>
      <c r="E20" s="212"/>
      <c r="F20" s="213"/>
      <c r="G20" s="213"/>
      <c r="H20" s="213"/>
      <c r="I20" s="213"/>
      <c r="J20" s="213"/>
      <c r="K20" s="213"/>
      <c r="L20" s="213"/>
      <c r="M20" s="213"/>
      <c r="N20" s="213"/>
      <c r="O20" s="213"/>
      <c r="P20" s="213"/>
      <c r="Q20" s="213"/>
      <c r="R20" s="213"/>
      <c r="S20" s="213"/>
      <c r="T20" s="213"/>
      <c r="U20" s="213"/>
      <c r="V20" s="213"/>
      <c r="W20" s="213"/>
      <c r="X20" s="213"/>
      <c r="Y20" s="213"/>
      <c r="Z20" s="213"/>
      <c r="AA20" s="213"/>
      <c r="AB20" s="213"/>
      <c r="AC20" s="213"/>
      <c r="AD20" s="213"/>
      <c r="AE20" s="213"/>
      <c r="AF20" s="213"/>
      <c r="AG20" s="213"/>
      <c r="AH20" s="213"/>
      <c r="AI20" s="213"/>
      <c r="AJ20" s="213"/>
      <c r="AK20" s="213"/>
      <c r="AL20" s="213"/>
      <c r="AM20" s="213"/>
      <c r="AN20" s="213"/>
      <c r="AO20" s="213"/>
      <c r="AP20" s="213"/>
      <c r="AQ20" s="213"/>
      <c r="AR20" s="213"/>
      <c r="AS20" s="213"/>
      <c r="AT20" s="213"/>
      <c r="AU20" s="213"/>
      <c r="AV20" s="213"/>
      <c r="AW20" s="213"/>
      <c r="AX20" s="213"/>
      <c r="AY20" s="213"/>
      <c r="AZ20" s="213"/>
      <c r="BA20" s="213"/>
      <c r="BB20" s="213"/>
      <c r="BC20" s="213"/>
      <c r="BD20" s="213"/>
      <c r="BE20" s="213"/>
      <c r="BF20" s="213"/>
      <c r="BG20" s="213"/>
      <c r="BH20" s="213"/>
      <c r="BI20" s="213"/>
      <c r="BJ20" s="213"/>
      <c r="BK20" s="213"/>
      <c r="BL20" s="213"/>
      <c r="BM20" s="214">
        <v>1</v>
      </c>
    </row>
    <row r="21" spans="1:65">
      <c r="A21" s="29"/>
      <c r="B21" s="19">
        <v>1</v>
      </c>
      <c r="C21" s="9">
        <v>2</v>
      </c>
      <c r="D21" s="215">
        <v>280.00000000000006</v>
      </c>
      <c r="E21" s="212"/>
      <c r="F21" s="213"/>
      <c r="G21" s="213"/>
      <c r="H21" s="213"/>
      <c r="I21" s="213"/>
      <c r="J21" s="213"/>
      <c r="K21" s="213"/>
      <c r="L21" s="213"/>
      <c r="M21" s="213"/>
      <c r="N21" s="213"/>
      <c r="O21" s="213"/>
      <c r="P21" s="213"/>
      <c r="Q21" s="213"/>
      <c r="R21" s="213"/>
      <c r="S21" s="213"/>
      <c r="T21" s="213"/>
      <c r="U21" s="213"/>
      <c r="V21" s="213"/>
      <c r="W21" s="213"/>
      <c r="X21" s="213"/>
      <c r="Y21" s="213"/>
      <c r="Z21" s="213"/>
      <c r="AA21" s="213"/>
      <c r="AB21" s="213"/>
      <c r="AC21" s="213"/>
      <c r="AD21" s="213"/>
      <c r="AE21" s="213"/>
      <c r="AF21" s="213"/>
      <c r="AG21" s="213"/>
      <c r="AH21" s="213"/>
      <c r="AI21" s="213"/>
      <c r="AJ21" s="213"/>
      <c r="AK21" s="213"/>
      <c r="AL21" s="213"/>
      <c r="AM21" s="213"/>
      <c r="AN21" s="213"/>
      <c r="AO21" s="213"/>
      <c r="AP21" s="213"/>
      <c r="AQ21" s="213"/>
      <c r="AR21" s="213"/>
      <c r="AS21" s="213"/>
      <c r="AT21" s="213"/>
      <c r="AU21" s="213"/>
      <c r="AV21" s="213"/>
      <c r="AW21" s="213"/>
      <c r="AX21" s="213"/>
      <c r="AY21" s="213"/>
      <c r="AZ21" s="213"/>
      <c r="BA21" s="213"/>
      <c r="BB21" s="213"/>
      <c r="BC21" s="213"/>
      <c r="BD21" s="213"/>
      <c r="BE21" s="213"/>
      <c r="BF21" s="213"/>
      <c r="BG21" s="213"/>
      <c r="BH21" s="213"/>
      <c r="BI21" s="213"/>
      <c r="BJ21" s="213"/>
      <c r="BK21" s="213"/>
      <c r="BL21" s="213"/>
      <c r="BM21" s="214">
        <v>10</v>
      </c>
    </row>
    <row r="22" spans="1:65">
      <c r="A22" s="29"/>
      <c r="B22" s="20" t="s">
        <v>260</v>
      </c>
      <c r="C22" s="12"/>
      <c r="D22" s="219">
        <v>275</v>
      </c>
      <c r="E22" s="212"/>
      <c r="F22" s="213"/>
      <c r="G22" s="213"/>
      <c r="H22" s="213"/>
      <c r="I22" s="213"/>
      <c r="J22" s="213"/>
      <c r="K22" s="213"/>
      <c r="L22" s="213"/>
      <c r="M22" s="213"/>
      <c r="N22" s="213"/>
      <c r="O22" s="213"/>
      <c r="P22" s="213"/>
      <c r="Q22" s="213"/>
      <c r="R22" s="213"/>
      <c r="S22" s="213"/>
      <c r="T22" s="213"/>
      <c r="U22" s="213"/>
      <c r="V22" s="213"/>
      <c r="W22" s="213"/>
      <c r="X22" s="213"/>
      <c r="Y22" s="213"/>
      <c r="Z22" s="213"/>
      <c r="AA22" s="213"/>
      <c r="AB22" s="213"/>
      <c r="AC22" s="213"/>
      <c r="AD22" s="213"/>
      <c r="AE22" s="213"/>
      <c r="AF22" s="213"/>
      <c r="AG22" s="213"/>
      <c r="AH22" s="213"/>
      <c r="AI22" s="213"/>
      <c r="AJ22" s="213"/>
      <c r="AK22" s="213"/>
      <c r="AL22" s="213"/>
      <c r="AM22" s="213"/>
      <c r="AN22" s="213"/>
      <c r="AO22" s="213"/>
      <c r="AP22" s="213"/>
      <c r="AQ22" s="213"/>
      <c r="AR22" s="213"/>
      <c r="AS22" s="213"/>
      <c r="AT22" s="213"/>
      <c r="AU22" s="213"/>
      <c r="AV22" s="213"/>
      <c r="AW22" s="213"/>
      <c r="AX22" s="213"/>
      <c r="AY22" s="213"/>
      <c r="AZ22" s="213"/>
      <c r="BA22" s="213"/>
      <c r="BB22" s="213"/>
      <c r="BC22" s="213"/>
      <c r="BD22" s="213"/>
      <c r="BE22" s="213"/>
      <c r="BF22" s="213"/>
      <c r="BG22" s="213"/>
      <c r="BH22" s="213"/>
      <c r="BI22" s="213"/>
      <c r="BJ22" s="213"/>
      <c r="BK22" s="213"/>
      <c r="BL22" s="213"/>
      <c r="BM22" s="214">
        <v>16</v>
      </c>
    </row>
    <row r="23" spans="1:65">
      <c r="A23" s="29"/>
      <c r="B23" s="3" t="s">
        <v>261</v>
      </c>
      <c r="C23" s="28"/>
      <c r="D23" s="215">
        <v>275</v>
      </c>
      <c r="E23" s="212"/>
      <c r="F23" s="213"/>
      <c r="G23" s="213"/>
      <c r="H23" s="213"/>
      <c r="I23" s="213"/>
      <c r="J23" s="213"/>
      <c r="K23" s="213"/>
      <c r="L23" s="213"/>
      <c r="M23" s="213"/>
      <c r="N23" s="213"/>
      <c r="O23" s="213"/>
      <c r="P23" s="213"/>
      <c r="Q23" s="213"/>
      <c r="R23" s="213"/>
      <c r="S23" s="213"/>
      <c r="T23" s="213"/>
      <c r="U23" s="213"/>
      <c r="V23" s="213"/>
      <c r="W23" s="213"/>
      <c r="X23" s="213"/>
      <c r="Y23" s="213"/>
      <c r="Z23" s="213"/>
      <c r="AA23" s="213"/>
      <c r="AB23" s="213"/>
      <c r="AC23" s="213"/>
      <c r="AD23" s="213"/>
      <c r="AE23" s="213"/>
      <c r="AF23" s="213"/>
      <c r="AG23" s="213"/>
      <c r="AH23" s="213"/>
      <c r="AI23" s="213"/>
      <c r="AJ23" s="213"/>
      <c r="AK23" s="213"/>
      <c r="AL23" s="213"/>
      <c r="AM23" s="213"/>
      <c r="AN23" s="213"/>
      <c r="AO23" s="213"/>
      <c r="AP23" s="213"/>
      <c r="AQ23" s="213"/>
      <c r="AR23" s="213"/>
      <c r="AS23" s="213"/>
      <c r="AT23" s="213"/>
      <c r="AU23" s="213"/>
      <c r="AV23" s="213"/>
      <c r="AW23" s="213"/>
      <c r="AX23" s="213"/>
      <c r="AY23" s="213"/>
      <c r="AZ23" s="213"/>
      <c r="BA23" s="213"/>
      <c r="BB23" s="213"/>
      <c r="BC23" s="213"/>
      <c r="BD23" s="213"/>
      <c r="BE23" s="213"/>
      <c r="BF23" s="213"/>
      <c r="BG23" s="213"/>
      <c r="BH23" s="213"/>
      <c r="BI23" s="213"/>
      <c r="BJ23" s="213"/>
      <c r="BK23" s="213"/>
      <c r="BL23" s="213"/>
      <c r="BM23" s="214">
        <v>275</v>
      </c>
    </row>
    <row r="24" spans="1:65">
      <c r="A24" s="29"/>
      <c r="B24" s="3" t="s">
        <v>262</v>
      </c>
      <c r="C24" s="28"/>
      <c r="D24" s="215">
        <v>7.0710678118655155</v>
      </c>
      <c r="E24" s="212"/>
      <c r="F24" s="213"/>
      <c r="G24" s="213"/>
      <c r="H24" s="213"/>
      <c r="I24" s="213"/>
      <c r="J24" s="213"/>
      <c r="K24" s="213"/>
      <c r="L24" s="213"/>
      <c r="M24" s="213"/>
      <c r="N24" s="213"/>
      <c r="O24" s="213"/>
      <c r="P24" s="213"/>
      <c r="Q24" s="213"/>
      <c r="R24" s="213"/>
      <c r="S24" s="213"/>
      <c r="T24" s="213"/>
      <c r="U24" s="213"/>
      <c r="V24" s="213"/>
      <c r="W24" s="213"/>
      <c r="X24" s="213"/>
      <c r="Y24" s="213"/>
      <c r="Z24" s="213"/>
      <c r="AA24" s="213"/>
      <c r="AB24" s="213"/>
      <c r="AC24" s="213"/>
      <c r="AD24" s="213"/>
      <c r="AE24" s="213"/>
      <c r="AF24" s="213"/>
      <c r="AG24" s="213"/>
      <c r="AH24" s="213"/>
      <c r="AI24" s="213"/>
      <c r="AJ24" s="213"/>
      <c r="AK24" s="213"/>
      <c r="AL24" s="213"/>
      <c r="AM24" s="213"/>
      <c r="AN24" s="213"/>
      <c r="AO24" s="213"/>
      <c r="AP24" s="213"/>
      <c r="AQ24" s="213"/>
      <c r="AR24" s="213"/>
      <c r="AS24" s="213"/>
      <c r="AT24" s="213"/>
      <c r="AU24" s="213"/>
      <c r="AV24" s="213"/>
      <c r="AW24" s="213"/>
      <c r="AX24" s="213"/>
      <c r="AY24" s="213"/>
      <c r="AZ24" s="213"/>
      <c r="BA24" s="213"/>
      <c r="BB24" s="213"/>
      <c r="BC24" s="213"/>
      <c r="BD24" s="213"/>
      <c r="BE24" s="213"/>
      <c r="BF24" s="213"/>
      <c r="BG24" s="213"/>
      <c r="BH24" s="213"/>
      <c r="BI24" s="213"/>
      <c r="BJ24" s="213"/>
      <c r="BK24" s="213"/>
      <c r="BL24" s="213"/>
      <c r="BM24" s="214">
        <v>16</v>
      </c>
    </row>
    <row r="25" spans="1:65">
      <c r="A25" s="29"/>
      <c r="B25" s="3" t="s">
        <v>86</v>
      </c>
      <c r="C25" s="28"/>
      <c r="D25" s="13">
        <v>2.5712973861329147E-2</v>
      </c>
      <c r="E25" s="149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29"/>
      <c r="B26" s="3" t="s">
        <v>263</v>
      </c>
      <c r="C26" s="28"/>
      <c r="D26" s="13">
        <v>0</v>
      </c>
      <c r="E26" s="149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29"/>
      <c r="B27" s="45" t="s">
        <v>264</v>
      </c>
      <c r="C27" s="46"/>
      <c r="D27" s="44" t="s">
        <v>265</v>
      </c>
      <c r="E27" s="149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0"/>
      <c r="C28" s="20"/>
      <c r="D28" s="20"/>
      <c r="BM28" s="55"/>
    </row>
    <row r="29" spans="1:65" ht="15">
      <c r="B29" s="8" t="s">
        <v>612</v>
      </c>
      <c r="BM29" s="27" t="s">
        <v>316</v>
      </c>
    </row>
    <row r="30" spans="1:65" ht="15">
      <c r="A30" s="24" t="s">
        <v>106</v>
      </c>
      <c r="B30" s="18" t="s">
        <v>110</v>
      </c>
      <c r="C30" s="15" t="s">
        <v>111</v>
      </c>
      <c r="D30" s="16" t="s">
        <v>333</v>
      </c>
      <c r="E30" s="149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7">
        <v>1</v>
      </c>
    </row>
    <row r="31" spans="1:65">
      <c r="A31" s="29"/>
      <c r="B31" s="19" t="s">
        <v>230</v>
      </c>
      <c r="C31" s="9" t="s">
        <v>230</v>
      </c>
      <c r="D31" s="10" t="s">
        <v>112</v>
      </c>
      <c r="E31" s="149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7" t="s">
        <v>3</v>
      </c>
    </row>
    <row r="32" spans="1:65">
      <c r="A32" s="29"/>
      <c r="B32" s="19"/>
      <c r="C32" s="9"/>
      <c r="D32" s="10" t="s">
        <v>98</v>
      </c>
      <c r="E32" s="149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7">
        <v>0</v>
      </c>
    </row>
    <row r="33" spans="1:65">
      <c r="A33" s="29"/>
      <c r="B33" s="19"/>
      <c r="C33" s="9"/>
      <c r="D33" s="25"/>
      <c r="E33" s="149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7">
        <v>0</v>
      </c>
    </row>
    <row r="34" spans="1:65">
      <c r="A34" s="29"/>
      <c r="B34" s="18">
        <v>1</v>
      </c>
      <c r="C34" s="14">
        <v>1</v>
      </c>
      <c r="D34" s="210">
        <v>547</v>
      </c>
      <c r="E34" s="212"/>
      <c r="F34" s="213"/>
      <c r="G34" s="213"/>
      <c r="H34" s="213"/>
      <c r="I34" s="213"/>
      <c r="J34" s="213"/>
      <c r="K34" s="213"/>
      <c r="L34" s="213"/>
      <c r="M34" s="213"/>
      <c r="N34" s="213"/>
      <c r="O34" s="213"/>
      <c r="P34" s="213"/>
      <c r="Q34" s="213"/>
      <c r="R34" s="213"/>
      <c r="S34" s="213"/>
      <c r="T34" s="213"/>
      <c r="U34" s="213"/>
      <c r="V34" s="213"/>
      <c r="W34" s="213"/>
      <c r="X34" s="213"/>
      <c r="Y34" s="213"/>
      <c r="Z34" s="213"/>
      <c r="AA34" s="213"/>
      <c r="AB34" s="213"/>
      <c r="AC34" s="213"/>
      <c r="AD34" s="213"/>
      <c r="AE34" s="213"/>
      <c r="AF34" s="213"/>
      <c r="AG34" s="213"/>
      <c r="AH34" s="213"/>
      <c r="AI34" s="213"/>
      <c r="AJ34" s="213"/>
      <c r="AK34" s="213"/>
      <c r="AL34" s="213"/>
      <c r="AM34" s="213"/>
      <c r="AN34" s="213"/>
      <c r="AO34" s="213"/>
      <c r="AP34" s="213"/>
      <c r="AQ34" s="213"/>
      <c r="AR34" s="213"/>
      <c r="AS34" s="213"/>
      <c r="AT34" s="213"/>
      <c r="AU34" s="213"/>
      <c r="AV34" s="213"/>
      <c r="AW34" s="213"/>
      <c r="AX34" s="213"/>
      <c r="AY34" s="213"/>
      <c r="AZ34" s="213"/>
      <c r="BA34" s="213"/>
      <c r="BB34" s="213"/>
      <c r="BC34" s="213"/>
      <c r="BD34" s="213"/>
      <c r="BE34" s="213"/>
      <c r="BF34" s="213"/>
      <c r="BG34" s="213"/>
      <c r="BH34" s="213"/>
      <c r="BI34" s="213"/>
      <c r="BJ34" s="213"/>
      <c r="BK34" s="213"/>
      <c r="BL34" s="213"/>
      <c r="BM34" s="214">
        <v>1</v>
      </c>
    </row>
    <row r="35" spans="1:65">
      <c r="A35" s="29"/>
      <c r="B35" s="19">
        <v>1</v>
      </c>
      <c r="C35" s="9">
        <v>2</v>
      </c>
      <c r="D35" s="215">
        <v>536</v>
      </c>
      <c r="E35" s="212"/>
      <c r="F35" s="213"/>
      <c r="G35" s="213"/>
      <c r="H35" s="213"/>
      <c r="I35" s="213"/>
      <c r="J35" s="213"/>
      <c r="K35" s="213"/>
      <c r="L35" s="213"/>
      <c r="M35" s="213"/>
      <c r="N35" s="213"/>
      <c r="O35" s="213"/>
      <c r="P35" s="213"/>
      <c r="Q35" s="213"/>
      <c r="R35" s="213"/>
      <c r="S35" s="213"/>
      <c r="T35" s="213"/>
      <c r="U35" s="213"/>
      <c r="V35" s="213"/>
      <c r="W35" s="213"/>
      <c r="X35" s="213"/>
      <c r="Y35" s="213"/>
      <c r="Z35" s="213"/>
      <c r="AA35" s="213"/>
      <c r="AB35" s="213"/>
      <c r="AC35" s="213"/>
      <c r="AD35" s="213"/>
      <c r="AE35" s="213"/>
      <c r="AF35" s="213"/>
      <c r="AG35" s="213"/>
      <c r="AH35" s="213"/>
      <c r="AI35" s="213"/>
      <c r="AJ35" s="213"/>
      <c r="AK35" s="213"/>
      <c r="AL35" s="213"/>
      <c r="AM35" s="213"/>
      <c r="AN35" s="213"/>
      <c r="AO35" s="213"/>
      <c r="AP35" s="213"/>
      <c r="AQ35" s="213"/>
      <c r="AR35" s="213"/>
      <c r="AS35" s="213"/>
      <c r="AT35" s="213"/>
      <c r="AU35" s="213"/>
      <c r="AV35" s="213"/>
      <c r="AW35" s="213"/>
      <c r="AX35" s="213"/>
      <c r="AY35" s="213"/>
      <c r="AZ35" s="213"/>
      <c r="BA35" s="213"/>
      <c r="BB35" s="213"/>
      <c r="BC35" s="213"/>
      <c r="BD35" s="213"/>
      <c r="BE35" s="213"/>
      <c r="BF35" s="213"/>
      <c r="BG35" s="213"/>
      <c r="BH35" s="213"/>
      <c r="BI35" s="213"/>
      <c r="BJ35" s="213"/>
      <c r="BK35" s="213"/>
      <c r="BL35" s="213"/>
      <c r="BM35" s="214">
        <v>11</v>
      </c>
    </row>
    <row r="36" spans="1:65">
      <c r="A36" s="29"/>
      <c r="B36" s="20" t="s">
        <v>260</v>
      </c>
      <c r="C36" s="12"/>
      <c r="D36" s="219">
        <v>541.5</v>
      </c>
      <c r="E36" s="212"/>
      <c r="F36" s="213"/>
      <c r="G36" s="213"/>
      <c r="H36" s="213"/>
      <c r="I36" s="213"/>
      <c r="J36" s="213"/>
      <c r="K36" s="213"/>
      <c r="L36" s="213"/>
      <c r="M36" s="213"/>
      <c r="N36" s="213"/>
      <c r="O36" s="213"/>
      <c r="P36" s="213"/>
      <c r="Q36" s="213"/>
      <c r="R36" s="213"/>
      <c r="S36" s="213"/>
      <c r="T36" s="213"/>
      <c r="U36" s="213"/>
      <c r="V36" s="213"/>
      <c r="W36" s="213"/>
      <c r="X36" s="213"/>
      <c r="Y36" s="213"/>
      <c r="Z36" s="213"/>
      <c r="AA36" s="213"/>
      <c r="AB36" s="213"/>
      <c r="AC36" s="213"/>
      <c r="AD36" s="213"/>
      <c r="AE36" s="213"/>
      <c r="AF36" s="213"/>
      <c r="AG36" s="213"/>
      <c r="AH36" s="213"/>
      <c r="AI36" s="213"/>
      <c r="AJ36" s="213"/>
      <c r="AK36" s="213"/>
      <c r="AL36" s="213"/>
      <c r="AM36" s="213"/>
      <c r="AN36" s="213"/>
      <c r="AO36" s="213"/>
      <c r="AP36" s="213"/>
      <c r="AQ36" s="213"/>
      <c r="AR36" s="213"/>
      <c r="AS36" s="213"/>
      <c r="AT36" s="213"/>
      <c r="AU36" s="213"/>
      <c r="AV36" s="213"/>
      <c r="AW36" s="213"/>
      <c r="AX36" s="213"/>
      <c r="AY36" s="213"/>
      <c r="AZ36" s="213"/>
      <c r="BA36" s="213"/>
      <c r="BB36" s="213"/>
      <c r="BC36" s="213"/>
      <c r="BD36" s="213"/>
      <c r="BE36" s="213"/>
      <c r="BF36" s="213"/>
      <c r="BG36" s="213"/>
      <c r="BH36" s="213"/>
      <c r="BI36" s="213"/>
      <c r="BJ36" s="213"/>
      <c r="BK36" s="213"/>
      <c r="BL36" s="213"/>
      <c r="BM36" s="214">
        <v>16</v>
      </c>
    </row>
    <row r="37" spans="1:65">
      <c r="A37" s="29"/>
      <c r="B37" s="3" t="s">
        <v>261</v>
      </c>
      <c r="C37" s="28"/>
      <c r="D37" s="215">
        <v>541.5</v>
      </c>
      <c r="E37" s="212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T37" s="213"/>
      <c r="U37" s="213"/>
      <c r="V37" s="213"/>
      <c r="W37" s="213"/>
      <c r="X37" s="213"/>
      <c r="Y37" s="213"/>
      <c r="Z37" s="213"/>
      <c r="AA37" s="213"/>
      <c r="AB37" s="213"/>
      <c r="AC37" s="213"/>
      <c r="AD37" s="213"/>
      <c r="AE37" s="213"/>
      <c r="AF37" s="213"/>
      <c r="AG37" s="213"/>
      <c r="AH37" s="213"/>
      <c r="AI37" s="213"/>
      <c r="AJ37" s="213"/>
      <c r="AK37" s="213"/>
      <c r="AL37" s="213"/>
      <c r="AM37" s="213"/>
      <c r="AN37" s="213"/>
      <c r="AO37" s="213"/>
      <c r="AP37" s="213"/>
      <c r="AQ37" s="213"/>
      <c r="AR37" s="213"/>
      <c r="AS37" s="213"/>
      <c r="AT37" s="213"/>
      <c r="AU37" s="213"/>
      <c r="AV37" s="213"/>
      <c r="AW37" s="213"/>
      <c r="AX37" s="213"/>
      <c r="AY37" s="213"/>
      <c r="AZ37" s="213"/>
      <c r="BA37" s="213"/>
      <c r="BB37" s="213"/>
      <c r="BC37" s="213"/>
      <c r="BD37" s="213"/>
      <c r="BE37" s="213"/>
      <c r="BF37" s="213"/>
      <c r="BG37" s="213"/>
      <c r="BH37" s="213"/>
      <c r="BI37" s="213"/>
      <c r="BJ37" s="213"/>
      <c r="BK37" s="213"/>
      <c r="BL37" s="213"/>
      <c r="BM37" s="214">
        <v>541.50250000000005</v>
      </c>
    </row>
    <row r="38" spans="1:65">
      <c r="A38" s="29"/>
      <c r="B38" s="3" t="s">
        <v>262</v>
      </c>
      <c r="C38" s="28"/>
      <c r="D38" s="215">
        <v>7.7781745930520225</v>
      </c>
      <c r="E38" s="212"/>
      <c r="F38" s="213"/>
      <c r="G38" s="213"/>
      <c r="H38" s="213"/>
      <c r="I38" s="213"/>
      <c r="J38" s="213"/>
      <c r="K38" s="213"/>
      <c r="L38" s="213"/>
      <c r="M38" s="213"/>
      <c r="N38" s="213"/>
      <c r="O38" s="213"/>
      <c r="P38" s="213"/>
      <c r="Q38" s="213"/>
      <c r="R38" s="213"/>
      <c r="S38" s="213"/>
      <c r="T38" s="213"/>
      <c r="U38" s="213"/>
      <c r="V38" s="213"/>
      <c r="W38" s="213"/>
      <c r="X38" s="213"/>
      <c r="Y38" s="213"/>
      <c r="Z38" s="213"/>
      <c r="AA38" s="213"/>
      <c r="AB38" s="213"/>
      <c r="AC38" s="213"/>
      <c r="AD38" s="213"/>
      <c r="AE38" s="213"/>
      <c r="AF38" s="213"/>
      <c r="AG38" s="213"/>
      <c r="AH38" s="213"/>
      <c r="AI38" s="213"/>
      <c r="AJ38" s="213"/>
      <c r="AK38" s="213"/>
      <c r="AL38" s="213"/>
      <c r="AM38" s="213"/>
      <c r="AN38" s="213"/>
      <c r="AO38" s="213"/>
      <c r="AP38" s="213"/>
      <c r="AQ38" s="213"/>
      <c r="AR38" s="213"/>
      <c r="AS38" s="213"/>
      <c r="AT38" s="213"/>
      <c r="AU38" s="213"/>
      <c r="AV38" s="213"/>
      <c r="AW38" s="213"/>
      <c r="AX38" s="213"/>
      <c r="AY38" s="213"/>
      <c r="AZ38" s="213"/>
      <c r="BA38" s="213"/>
      <c r="BB38" s="213"/>
      <c r="BC38" s="213"/>
      <c r="BD38" s="213"/>
      <c r="BE38" s="213"/>
      <c r="BF38" s="213"/>
      <c r="BG38" s="213"/>
      <c r="BH38" s="213"/>
      <c r="BI38" s="213"/>
      <c r="BJ38" s="213"/>
      <c r="BK38" s="213"/>
      <c r="BL38" s="213"/>
      <c r="BM38" s="214">
        <v>17</v>
      </c>
    </row>
    <row r="39" spans="1:65">
      <c r="A39" s="29"/>
      <c r="B39" s="3" t="s">
        <v>86</v>
      </c>
      <c r="C39" s="28"/>
      <c r="D39" s="13">
        <v>1.4364126672302904E-2</v>
      </c>
      <c r="E39" s="149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29"/>
      <c r="B40" s="3" t="s">
        <v>263</v>
      </c>
      <c r="C40" s="28"/>
      <c r="D40" s="13">
        <v>-4.6167838561039787E-6</v>
      </c>
      <c r="E40" s="149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29"/>
      <c r="B41" s="45" t="s">
        <v>264</v>
      </c>
      <c r="C41" s="46"/>
      <c r="D41" s="44" t="s">
        <v>265</v>
      </c>
      <c r="E41" s="149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0"/>
      <c r="C42" s="20"/>
      <c r="D42" s="20"/>
      <c r="BM42" s="55"/>
    </row>
    <row r="43" spans="1:65" ht="15">
      <c r="B43" s="8" t="s">
        <v>613</v>
      </c>
      <c r="BM43" s="27" t="s">
        <v>316</v>
      </c>
    </row>
    <row r="44" spans="1:65" ht="15">
      <c r="A44" s="24" t="s">
        <v>100</v>
      </c>
      <c r="B44" s="18" t="s">
        <v>110</v>
      </c>
      <c r="C44" s="15" t="s">
        <v>111</v>
      </c>
      <c r="D44" s="16" t="s">
        <v>333</v>
      </c>
      <c r="E44" s="149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7">
        <v>1</v>
      </c>
    </row>
    <row r="45" spans="1:65">
      <c r="A45" s="29"/>
      <c r="B45" s="19" t="s">
        <v>230</v>
      </c>
      <c r="C45" s="9" t="s">
        <v>230</v>
      </c>
      <c r="D45" s="10" t="s">
        <v>112</v>
      </c>
      <c r="E45" s="149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7" t="s">
        <v>1</v>
      </c>
    </row>
    <row r="46" spans="1:65">
      <c r="A46" s="29"/>
      <c r="B46" s="19"/>
      <c r="C46" s="9"/>
      <c r="D46" s="10" t="s">
        <v>98</v>
      </c>
      <c r="E46" s="149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7">
        <v>3</v>
      </c>
    </row>
    <row r="47" spans="1:65">
      <c r="A47" s="29"/>
      <c r="B47" s="19"/>
      <c r="C47" s="9"/>
      <c r="D47" s="25"/>
      <c r="E47" s="149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7">
        <v>3</v>
      </c>
    </row>
    <row r="48" spans="1:65">
      <c r="A48" s="29"/>
      <c r="B48" s="18">
        <v>1</v>
      </c>
      <c r="C48" s="14">
        <v>1</v>
      </c>
      <c r="D48" s="200">
        <v>0.40999999999999992</v>
      </c>
      <c r="E48" s="202"/>
      <c r="F48" s="203"/>
      <c r="G48" s="203"/>
      <c r="H48" s="203"/>
      <c r="I48" s="203"/>
      <c r="J48" s="203"/>
      <c r="K48" s="203"/>
      <c r="L48" s="203"/>
      <c r="M48" s="203"/>
      <c r="N48" s="203"/>
      <c r="O48" s="203"/>
      <c r="P48" s="203"/>
      <c r="Q48" s="203"/>
      <c r="R48" s="203"/>
      <c r="S48" s="203"/>
      <c r="T48" s="203"/>
      <c r="U48" s="203"/>
      <c r="V48" s="203"/>
      <c r="W48" s="203"/>
      <c r="X48" s="203"/>
      <c r="Y48" s="203"/>
      <c r="Z48" s="203"/>
      <c r="AA48" s="203"/>
      <c r="AB48" s="203"/>
      <c r="AC48" s="203"/>
      <c r="AD48" s="203"/>
      <c r="AE48" s="203"/>
      <c r="AF48" s="203"/>
      <c r="AG48" s="203"/>
      <c r="AH48" s="203"/>
      <c r="AI48" s="203"/>
      <c r="AJ48" s="203"/>
      <c r="AK48" s="203"/>
      <c r="AL48" s="203"/>
      <c r="AM48" s="203"/>
      <c r="AN48" s="203"/>
      <c r="AO48" s="203"/>
      <c r="AP48" s="203"/>
      <c r="AQ48" s="203"/>
      <c r="AR48" s="203"/>
      <c r="AS48" s="203"/>
      <c r="AT48" s="203"/>
      <c r="AU48" s="203"/>
      <c r="AV48" s="203"/>
      <c r="AW48" s="203"/>
      <c r="AX48" s="203"/>
      <c r="AY48" s="203"/>
      <c r="AZ48" s="203"/>
      <c r="BA48" s="203"/>
      <c r="BB48" s="203"/>
      <c r="BC48" s="203"/>
      <c r="BD48" s="203"/>
      <c r="BE48" s="203"/>
      <c r="BF48" s="203"/>
      <c r="BG48" s="203"/>
      <c r="BH48" s="203"/>
      <c r="BI48" s="203"/>
      <c r="BJ48" s="203"/>
      <c r="BK48" s="203"/>
      <c r="BL48" s="203"/>
      <c r="BM48" s="204">
        <v>1</v>
      </c>
    </row>
    <row r="49" spans="1:65">
      <c r="A49" s="29"/>
      <c r="B49" s="19">
        <v>1</v>
      </c>
      <c r="C49" s="9">
        <v>2</v>
      </c>
      <c r="D49" s="23">
        <v>0.40999999999999992</v>
      </c>
      <c r="E49" s="202"/>
      <c r="F49" s="203"/>
      <c r="G49" s="203"/>
      <c r="H49" s="203"/>
      <c r="I49" s="203"/>
      <c r="J49" s="203"/>
      <c r="K49" s="203"/>
      <c r="L49" s="203"/>
      <c r="M49" s="203"/>
      <c r="N49" s="203"/>
      <c r="O49" s="203"/>
      <c r="P49" s="203"/>
      <c r="Q49" s="203"/>
      <c r="R49" s="203"/>
      <c r="S49" s="203"/>
      <c r="T49" s="203"/>
      <c r="U49" s="203"/>
      <c r="V49" s="203"/>
      <c r="W49" s="203"/>
      <c r="X49" s="203"/>
      <c r="Y49" s="203"/>
      <c r="Z49" s="203"/>
      <c r="AA49" s="203"/>
      <c r="AB49" s="203"/>
      <c r="AC49" s="203"/>
      <c r="AD49" s="203"/>
      <c r="AE49" s="203"/>
      <c r="AF49" s="203"/>
      <c r="AG49" s="203"/>
      <c r="AH49" s="203"/>
      <c r="AI49" s="203"/>
      <c r="AJ49" s="203"/>
      <c r="AK49" s="203"/>
      <c r="AL49" s="203"/>
      <c r="AM49" s="203"/>
      <c r="AN49" s="203"/>
      <c r="AO49" s="203"/>
      <c r="AP49" s="203"/>
      <c r="AQ49" s="203"/>
      <c r="AR49" s="203"/>
      <c r="AS49" s="203"/>
      <c r="AT49" s="203"/>
      <c r="AU49" s="203"/>
      <c r="AV49" s="203"/>
      <c r="AW49" s="203"/>
      <c r="AX49" s="203"/>
      <c r="AY49" s="203"/>
      <c r="AZ49" s="203"/>
      <c r="BA49" s="203"/>
      <c r="BB49" s="203"/>
      <c r="BC49" s="203"/>
      <c r="BD49" s="203"/>
      <c r="BE49" s="203"/>
      <c r="BF49" s="203"/>
      <c r="BG49" s="203"/>
      <c r="BH49" s="203"/>
      <c r="BI49" s="203"/>
      <c r="BJ49" s="203"/>
      <c r="BK49" s="203"/>
      <c r="BL49" s="203"/>
      <c r="BM49" s="204">
        <v>12</v>
      </c>
    </row>
    <row r="50" spans="1:65">
      <c r="A50" s="29"/>
      <c r="B50" s="20" t="s">
        <v>260</v>
      </c>
      <c r="C50" s="12"/>
      <c r="D50" s="208">
        <v>0.40999999999999992</v>
      </c>
      <c r="E50" s="202"/>
      <c r="F50" s="203"/>
      <c r="G50" s="203"/>
      <c r="H50" s="203"/>
      <c r="I50" s="203"/>
      <c r="J50" s="203"/>
      <c r="K50" s="203"/>
      <c r="L50" s="203"/>
      <c r="M50" s="203"/>
      <c r="N50" s="203"/>
      <c r="O50" s="203"/>
      <c r="P50" s="203"/>
      <c r="Q50" s="203"/>
      <c r="R50" s="203"/>
      <c r="S50" s="203"/>
      <c r="T50" s="203"/>
      <c r="U50" s="203"/>
      <c r="V50" s="203"/>
      <c r="W50" s="203"/>
      <c r="X50" s="203"/>
      <c r="Y50" s="203"/>
      <c r="Z50" s="203"/>
      <c r="AA50" s="203"/>
      <c r="AB50" s="203"/>
      <c r="AC50" s="203"/>
      <c r="AD50" s="203"/>
      <c r="AE50" s="203"/>
      <c r="AF50" s="203"/>
      <c r="AG50" s="203"/>
      <c r="AH50" s="203"/>
      <c r="AI50" s="203"/>
      <c r="AJ50" s="203"/>
      <c r="AK50" s="203"/>
      <c r="AL50" s="203"/>
      <c r="AM50" s="203"/>
      <c r="AN50" s="203"/>
      <c r="AO50" s="203"/>
      <c r="AP50" s="203"/>
      <c r="AQ50" s="203"/>
      <c r="AR50" s="203"/>
      <c r="AS50" s="203"/>
      <c r="AT50" s="203"/>
      <c r="AU50" s="203"/>
      <c r="AV50" s="203"/>
      <c r="AW50" s="203"/>
      <c r="AX50" s="203"/>
      <c r="AY50" s="203"/>
      <c r="AZ50" s="203"/>
      <c r="BA50" s="203"/>
      <c r="BB50" s="203"/>
      <c r="BC50" s="203"/>
      <c r="BD50" s="203"/>
      <c r="BE50" s="203"/>
      <c r="BF50" s="203"/>
      <c r="BG50" s="203"/>
      <c r="BH50" s="203"/>
      <c r="BI50" s="203"/>
      <c r="BJ50" s="203"/>
      <c r="BK50" s="203"/>
      <c r="BL50" s="203"/>
      <c r="BM50" s="204">
        <v>16</v>
      </c>
    </row>
    <row r="51" spans="1:65">
      <c r="A51" s="29"/>
      <c r="B51" s="3" t="s">
        <v>261</v>
      </c>
      <c r="C51" s="28"/>
      <c r="D51" s="23">
        <v>0.40999999999999992</v>
      </c>
      <c r="E51" s="202"/>
      <c r="F51" s="203"/>
      <c r="G51" s="203"/>
      <c r="H51" s="203"/>
      <c r="I51" s="203"/>
      <c r="J51" s="203"/>
      <c r="K51" s="203"/>
      <c r="L51" s="203"/>
      <c r="M51" s="203"/>
      <c r="N51" s="203"/>
      <c r="O51" s="203"/>
      <c r="P51" s="203"/>
      <c r="Q51" s="203"/>
      <c r="R51" s="203"/>
      <c r="S51" s="203"/>
      <c r="T51" s="203"/>
      <c r="U51" s="203"/>
      <c r="V51" s="203"/>
      <c r="W51" s="203"/>
      <c r="X51" s="203"/>
      <c r="Y51" s="203"/>
      <c r="Z51" s="203"/>
      <c r="AA51" s="203"/>
      <c r="AB51" s="203"/>
      <c r="AC51" s="203"/>
      <c r="AD51" s="203"/>
      <c r="AE51" s="203"/>
      <c r="AF51" s="203"/>
      <c r="AG51" s="203"/>
      <c r="AH51" s="203"/>
      <c r="AI51" s="203"/>
      <c r="AJ51" s="203"/>
      <c r="AK51" s="203"/>
      <c r="AL51" s="203"/>
      <c r="AM51" s="203"/>
      <c r="AN51" s="203"/>
      <c r="AO51" s="203"/>
      <c r="AP51" s="203"/>
      <c r="AQ51" s="203"/>
      <c r="AR51" s="203"/>
      <c r="AS51" s="203"/>
      <c r="AT51" s="203"/>
      <c r="AU51" s="203"/>
      <c r="AV51" s="203"/>
      <c r="AW51" s="203"/>
      <c r="AX51" s="203"/>
      <c r="AY51" s="203"/>
      <c r="AZ51" s="203"/>
      <c r="BA51" s="203"/>
      <c r="BB51" s="203"/>
      <c r="BC51" s="203"/>
      <c r="BD51" s="203"/>
      <c r="BE51" s="203"/>
      <c r="BF51" s="203"/>
      <c r="BG51" s="203"/>
      <c r="BH51" s="203"/>
      <c r="BI51" s="203"/>
      <c r="BJ51" s="203"/>
      <c r="BK51" s="203"/>
      <c r="BL51" s="203"/>
      <c r="BM51" s="204">
        <v>0.41</v>
      </c>
    </row>
    <row r="52" spans="1:65">
      <c r="A52" s="29"/>
      <c r="B52" s="3" t="s">
        <v>262</v>
      </c>
      <c r="C52" s="28"/>
      <c r="D52" s="23">
        <v>0</v>
      </c>
      <c r="E52" s="202"/>
      <c r="F52" s="203"/>
      <c r="G52" s="203"/>
      <c r="H52" s="203"/>
      <c r="I52" s="203"/>
      <c r="J52" s="203"/>
      <c r="K52" s="203"/>
      <c r="L52" s="203"/>
      <c r="M52" s="203"/>
      <c r="N52" s="203"/>
      <c r="O52" s="203"/>
      <c r="P52" s="203"/>
      <c r="Q52" s="203"/>
      <c r="R52" s="203"/>
      <c r="S52" s="203"/>
      <c r="T52" s="203"/>
      <c r="U52" s="203"/>
      <c r="V52" s="203"/>
      <c r="W52" s="203"/>
      <c r="X52" s="203"/>
      <c r="Y52" s="203"/>
      <c r="Z52" s="203"/>
      <c r="AA52" s="203"/>
      <c r="AB52" s="203"/>
      <c r="AC52" s="203"/>
      <c r="AD52" s="203"/>
      <c r="AE52" s="203"/>
      <c r="AF52" s="203"/>
      <c r="AG52" s="203"/>
      <c r="AH52" s="203"/>
      <c r="AI52" s="203"/>
      <c r="AJ52" s="203"/>
      <c r="AK52" s="203"/>
      <c r="AL52" s="203"/>
      <c r="AM52" s="203"/>
      <c r="AN52" s="203"/>
      <c r="AO52" s="203"/>
      <c r="AP52" s="203"/>
      <c r="AQ52" s="203"/>
      <c r="AR52" s="203"/>
      <c r="AS52" s="203"/>
      <c r="AT52" s="203"/>
      <c r="AU52" s="203"/>
      <c r="AV52" s="203"/>
      <c r="AW52" s="203"/>
      <c r="AX52" s="203"/>
      <c r="AY52" s="203"/>
      <c r="AZ52" s="203"/>
      <c r="BA52" s="203"/>
      <c r="BB52" s="203"/>
      <c r="BC52" s="203"/>
      <c r="BD52" s="203"/>
      <c r="BE52" s="203"/>
      <c r="BF52" s="203"/>
      <c r="BG52" s="203"/>
      <c r="BH52" s="203"/>
      <c r="BI52" s="203"/>
      <c r="BJ52" s="203"/>
      <c r="BK52" s="203"/>
      <c r="BL52" s="203"/>
      <c r="BM52" s="204">
        <v>18</v>
      </c>
    </row>
    <row r="53" spans="1:65">
      <c r="A53" s="29"/>
      <c r="B53" s="3" t="s">
        <v>86</v>
      </c>
      <c r="C53" s="28"/>
      <c r="D53" s="13">
        <v>0</v>
      </c>
      <c r="E53" s="149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29"/>
      <c r="B54" s="3" t="s">
        <v>263</v>
      </c>
      <c r="C54" s="28"/>
      <c r="D54" s="13">
        <v>-1.1102230246251565E-16</v>
      </c>
      <c r="E54" s="149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29"/>
      <c r="B55" s="45" t="s">
        <v>264</v>
      </c>
      <c r="C55" s="46"/>
      <c r="D55" s="44" t="s">
        <v>265</v>
      </c>
      <c r="E55" s="149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0"/>
      <c r="C56" s="20"/>
      <c r="D56" s="20"/>
      <c r="BM56" s="55"/>
    </row>
    <row r="57" spans="1:65" ht="15">
      <c r="B57" s="8" t="s">
        <v>614</v>
      </c>
      <c r="BM57" s="27" t="s">
        <v>316</v>
      </c>
    </row>
    <row r="58" spans="1:65" ht="15">
      <c r="A58" s="24" t="s">
        <v>206</v>
      </c>
      <c r="B58" s="18" t="s">
        <v>110</v>
      </c>
      <c r="C58" s="15" t="s">
        <v>111</v>
      </c>
      <c r="D58" s="16" t="s">
        <v>333</v>
      </c>
      <c r="E58" s="149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 t="s">
        <v>230</v>
      </c>
      <c r="C59" s="9" t="s">
        <v>230</v>
      </c>
      <c r="D59" s="10" t="s">
        <v>112</v>
      </c>
      <c r="E59" s="149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 t="s">
        <v>3</v>
      </c>
    </row>
    <row r="60" spans="1:65">
      <c r="A60" s="29"/>
      <c r="B60" s="19"/>
      <c r="C60" s="9"/>
      <c r="D60" s="10" t="s">
        <v>98</v>
      </c>
      <c r="E60" s="149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1</v>
      </c>
    </row>
    <row r="61" spans="1:65">
      <c r="A61" s="29"/>
      <c r="B61" s="19"/>
      <c r="C61" s="9"/>
      <c r="D61" s="25"/>
      <c r="E61" s="149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7">
        <v>1</v>
      </c>
    </row>
    <row r="62" spans="1:65">
      <c r="A62" s="29"/>
      <c r="B62" s="18">
        <v>1</v>
      </c>
      <c r="C62" s="14">
        <v>1</v>
      </c>
      <c r="D62" s="220">
        <v>50</v>
      </c>
      <c r="E62" s="221"/>
      <c r="F62" s="222"/>
      <c r="G62" s="222"/>
      <c r="H62" s="222"/>
      <c r="I62" s="222"/>
      <c r="J62" s="222"/>
      <c r="K62" s="222"/>
      <c r="L62" s="222"/>
      <c r="M62" s="222"/>
      <c r="N62" s="222"/>
      <c r="O62" s="222"/>
      <c r="P62" s="222"/>
      <c r="Q62" s="222"/>
      <c r="R62" s="222"/>
      <c r="S62" s="222"/>
      <c r="T62" s="222"/>
      <c r="U62" s="222"/>
      <c r="V62" s="222"/>
      <c r="W62" s="222"/>
      <c r="X62" s="222"/>
      <c r="Y62" s="222"/>
      <c r="Z62" s="222"/>
      <c r="AA62" s="222"/>
      <c r="AB62" s="222"/>
      <c r="AC62" s="222"/>
      <c r="AD62" s="222"/>
      <c r="AE62" s="222"/>
      <c r="AF62" s="222"/>
      <c r="AG62" s="222"/>
      <c r="AH62" s="222"/>
      <c r="AI62" s="222"/>
      <c r="AJ62" s="222"/>
      <c r="AK62" s="222"/>
      <c r="AL62" s="222"/>
      <c r="AM62" s="222"/>
      <c r="AN62" s="222"/>
      <c r="AO62" s="222"/>
      <c r="AP62" s="222"/>
      <c r="AQ62" s="222"/>
      <c r="AR62" s="222"/>
      <c r="AS62" s="222"/>
      <c r="AT62" s="222"/>
      <c r="AU62" s="222"/>
      <c r="AV62" s="222"/>
      <c r="AW62" s="222"/>
      <c r="AX62" s="222"/>
      <c r="AY62" s="222"/>
      <c r="AZ62" s="222"/>
      <c r="BA62" s="222"/>
      <c r="BB62" s="222"/>
      <c r="BC62" s="222"/>
      <c r="BD62" s="222"/>
      <c r="BE62" s="222"/>
      <c r="BF62" s="222"/>
      <c r="BG62" s="222"/>
      <c r="BH62" s="222"/>
      <c r="BI62" s="222"/>
      <c r="BJ62" s="222"/>
      <c r="BK62" s="222"/>
      <c r="BL62" s="222"/>
      <c r="BM62" s="223">
        <v>1</v>
      </c>
    </row>
    <row r="63" spans="1:65">
      <c r="A63" s="29"/>
      <c r="B63" s="19">
        <v>1</v>
      </c>
      <c r="C63" s="9">
        <v>2</v>
      </c>
      <c r="D63" s="224">
        <v>30</v>
      </c>
      <c r="E63" s="221"/>
      <c r="F63" s="222"/>
      <c r="G63" s="222"/>
      <c r="H63" s="222"/>
      <c r="I63" s="222"/>
      <c r="J63" s="222"/>
      <c r="K63" s="222"/>
      <c r="L63" s="222"/>
      <c r="M63" s="222"/>
      <c r="N63" s="222"/>
      <c r="O63" s="222"/>
      <c r="P63" s="222"/>
      <c r="Q63" s="222"/>
      <c r="R63" s="222"/>
      <c r="S63" s="222"/>
      <c r="T63" s="222"/>
      <c r="U63" s="222"/>
      <c r="V63" s="222"/>
      <c r="W63" s="222"/>
      <c r="X63" s="222"/>
      <c r="Y63" s="222"/>
      <c r="Z63" s="222"/>
      <c r="AA63" s="222"/>
      <c r="AB63" s="222"/>
      <c r="AC63" s="222"/>
      <c r="AD63" s="222"/>
      <c r="AE63" s="222"/>
      <c r="AF63" s="222"/>
      <c r="AG63" s="222"/>
      <c r="AH63" s="222"/>
      <c r="AI63" s="222"/>
      <c r="AJ63" s="222"/>
      <c r="AK63" s="222"/>
      <c r="AL63" s="222"/>
      <c r="AM63" s="222"/>
      <c r="AN63" s="222"/>
      <c r="AO63" s="222"/>
      <c r="AP63" s="222"/>
      <c r="AQ63" s="222"/>
      <c r="AR63" s="222"/>
      <c r="AS63" s="222"/>
      <c r="AT63" s="222"/>
      <c r="AU63" s="222"/>
      <c r="AV63" s="222"/>
      <c r="AW63" s="222"/>
      <c r="AX63" s="222"/>
      <c r="AY63" s="222"/>
      <c r="AZ63" s="222"/>
      <c r="BA63" s="222"/>
      <c r="BB63" s="222"/>
      <c r="BC63" s="222"/>
      <c r="BD63" s="222"/>
      <c r="BE63" s="222"/>
      <c r="BF63" s="222"/>
      <c r="BG63" s="222"/>
      <c r="BH63" s="222"/>
      <c r="BI63" s="222"/>
      <c r="BJ63" s="222"/>
      <c r="BK63" s="222"/>
      <c r="BL63" s="222"/>
      <c r="BM63" s="223">
        <v>13</v>
      </c>
    </row>
    <row r="64" spans="1:65">
      <c r="A64" s="29"/>
      <c r="B64" s="20" t="s">
        <v>260</v>
      </c>
      <c r="C64" s="12"/>
      <c r="D64" s="226">
        <v>40</v>
      </c>
      <c r="E64" s="221"/>
      <c r="F64" s="222"/>
      <c r="G64" s="222"/>
      <c r="H64" s="222"/>
      <c r="I64" s="222"/>
      <c r="J64" s="222"/>
      <c r="K64" s="222"/>
      <c r="L64" s="222"/>
      <c r="M64" s="222"/>
      <c r="N64" s="222"/>
      <c r="O64" s="222"/>
      <c r="P64" s="222"/>
      <c r="Q64" s="222"/>
      <c r="R64" s="222"/>
      <c r="S64" s="222"/>
      <c r="T64" s="222"/>
      <c r="U64" s="222"/>
      <c r="V64" s="222"/>
      <c r="W64" s="222"/>
      <c r="X64" s="222"/>
      <c r="Y64" s="222"/>
      <c r="Z64" s="222"/>
      <c r="AA64" s="222"/>
      <c r="AB64" s="222"/>
      <c r="AC64" s="222"/>
      <c r="AD64" s="222"/>
      <c r="AE64" s="222"/>
      <c r="AF64" s="222"/>
      <c r="AG64" s="222"/>
      <c r="AH64" s="222"/>
      <c r="AI64" s="222"/>
      <c r="AJ64" s="222"/>
      <c r="AK64" s="222"/>
      <c r="AL64" s="222"/>
      <c r="AM64" s="222"/>
      <c r="AN64" s="222"/>
      <c r="AO64" s="222"/>
      <c r="AP64" s="222"/>
      <c r="AQ64" s="222"/>
      <c r="AR64" s="222"/>
      <c r="AS64" s="222"/>
      <c r="AT64" s="222"/>
      <c r="AU64" s="222"/>
      <c r="AV64" s="222"/>
      <c r="AW64" s="222"/>
      <c r="AX64" s="222"/>
      <c r="AY64" s="222"/>
      <c r="AZ64" s="222"/>
      <c r="BA64" s="222"/>
      <c r="BB64" s="222"/>
      <c r="BC64" s="222"/>
      <c r="BD64" s="222"/>
      <c r="BE64" s="222"/>
      <c r="BF64" s="222"/>
      <c r="BG64" s="222"/>
      <c r="BH64" s="222"/>
      <c r="BI64" s="222"/>
      <c r="BJ64" s="222"/>
      <c r="BK64" s="222"/>
      <c r="BL64" s="222"/>
      <c r="BM64" s="223">
        <v>16</v>
      </c>
    </row>
    <row r="65" spans="1:65">
      <c r="A65" s="29"/>
      <c r="B65" s="3" t="s">
        <v>261</v>
      </c>
      <c r="C65" s="28"/>
      <c r="D65" s="224">
        <v>40</v>
      </c>
      <c r="E65" s="221"/>
      <c r="F65" s="222"/>
      <c r="G65" s="222"/>
      <c r="H65" s="222"/>
      <c r="I65" s="222"/>
      <c r="J65" s="222"/>
      <c r="K65" s="222"/>
      <c r="L65" s="222"/>
      <c r="M65" s="222"/>
      <c r="N65" s="222"/>
      <c r="O65" s="222"/>
      <c r="P65" s="222"/>
      <c r="Q65" s="222"/>
      <c r="R65" s="222"/>
      <c r="S65" s="222"/>
      <c r="T65" s="222"/>
      <c r="U65" s="222"/>
      <c r="V65" s="222"/>
      <c r="W65" s="222"/>
      <c r="X65" s="222"/>
      <c r="Y65" s="222"/>
      <c r="Z65" s="222"/>
      <c r="AA65" s="222"/>
      <c r="AB65" s="222"/>
      <c r="AC65" s="222"/>
      <c r="AD65" s="222"/>
      <c r="AE65" s="222"/>
      <c r="AF65" s="222"/>
      <c r="AG65" s="222"/>
      <c r="AH65" s="222"/>
      <c r="AI65" s="222"/>
      <c r="AJ65" s="222"/>
      <c r="AK65" s="222"/>
      <c r="AL65" s="222"/>
      <c r="AM65" s="222"/>
      <c r="AN65" s="222"/>
      <c r="AO65" s="222"/>
      <c r="AP65" s="222"/>
      <c r="AQ65" s="222"/>
      <c r="AR65" s="222"/>
      <c r="AS65" s="222"/>
      <c r="AT65" s="222"/>
      <c r="AU65" s="222"/>
      <c r="AV65" s="222"/>
      <c r="AW65" s="222"/>
      <c r="AX65" s="222"/>
      <c r="AY65" s="222"/>
      <c r="AZ65" s="222"/>
      <c r="BA65" s="222"/>
      <c r="BB65" s="222"/>
      <c r="BC65" s="222"/>
      <c r="BD65" s="222"/>
      <c r="BE65" s="222"/>
      <c r="BF65" s="222"/>
      <c r="BG65" s="222"/>
      <c r="BH65" s="222"/>
      <c r="BI65" s="222"/>
      <c r="BJ65" s="222"/>
      <c r="BK65" s="222"/>
      <c r="BL65" s="222"/>
      <c r="BM65" s="223">
        <v>40</v>
      </c>
    </row>
    <row r="66" spans="1:65">
      <c r="A66" s="29"/>
      <c r="B66" s="3" t="s">
        <v>262</v>
      </c>
      <c r="C66" s="28"/>
      <c r="D66" s="224">
        <v>14.142135623730951</v>
      </c>
      <c r="E66" s="221"/>
      <c r="F66" s="222"/>
      <c r="G66" s="222"/>
      <c r="H66" s="222"/>
      <c r="I66" s="222"/>
      <c r="J66" s="222"/>
      <c r="K66" s="222"/>
      <c r="L66" s="222"/>
      <c r="M66" s="222"/>
      <c r="N66" s="222"/>
      <c r="O66" s="222"/>
      <c r="P66" s="222"/>
      <c r="Q66" s="222"/>
      <c r="R66" s="222"/>
      <c r="S66" s="222"/>
      <c r="T66" s="222"/>
      <c r="U66" s="222"/>
      <c r="V66" s="222"/>
      <c r="W66" s="222"/>
      <c r="X66" s="222"/>
      <c r="Y66" s="222"/>
      <c r="Z66" s="222"/>
      <c r="AA66" s="222"/>
      <c r="AB66" s="222"/>
      <c r="AC66" s="222"/>
      <c r="AD66" s="222"/>
      <c r="AE66" s="222"/>
      <c r="AF66" s="222"/>
      <c r="AG66" s="222"/>
      <c r="AH66" s="222"/>
      <c r="AI66" s="222"/>
      <c r="AJ66" s="222"/>
      <c r="AK66" s="222"/>
      <c r="AL66" s="222"/>
      <c r="AM66" s="222"/>
      <c r="AN66" s="222"/>
      <c r="AO66" s="222"/>
      <c r="AP66" s="222"/>
      <c r="AQ66" s="222"/>
      <c r="AR66" s="222"/>
      <c r="AS66" s="222"/>
      <c r="AT66" s="222"/>
      <c r="AU66" s="222"/>
      <c r="AV66" s="222"/>
      <c r="AW66" s="222"/>
      <c r="AX66" s="222"/>
      <c r="AY66" s="222"/>
      <c r="AZ66" s="222"/>
      <c r="BA66" s="222"/>
      <c r="BB66" s="222"/>
      <c r="BC66" s="222"/>
      <c r="BD66" s="222"/>
      <c r="BE66" s="222"/>
      <c r="BF66" s="222"/>
      <c r="BG66" s="222"/>
      <c r="BH66" s="222"/>
      <c r="BI66" s="222"/>
      <c r="BJ66" s="222"/>
      <c r="BK66" s="222"/>
      <c r="BL66" s="222"/>
      <c r="BM66" s="223">
        <v>19</v>
      </c>
    </row>
    <row r="67" spans="1:65">
      <c r="A67" s="29"/>
      <c r="B67" s="3" t="s">
        <v>86</v>
      </c>
      <c r="C67" s="28"/>
      <c r="D67" s="13">
        <v>0.35355339059327379</v>
      </c>
      <c r="E67" s="149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29"/>
      <c r="B68" s="3" t="s">
        <v>263</v>
      </c>
      <c r="C68" s="28"/>
      <c r="D68" s="13">
        <v>0</v>
      </c>
      <c r="E68" s="149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29"/>
      <c r="B69" s="45" t="s">
        <v>264</v>
      </c>
      <c r="C69" s="46"/>
      <c r="D69" s="44" t="s">
        <v>265</v>
      </c>
      <c r="E69" s="149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0"/>
      <c r="C70" s="20"/>
      <c r="D70" s="20"/>
      <c r="BM70" s="55"/>
    </row>
    <row r="71" spans="1:65" ht="15">
      <c r="B71" s="8" t="s">
        <v>615</v>
      </c>
      <c r="BM71" s="27" t="s">
        <v>316</v>
      </c>
    </row>
    <row r="72" spans="1:65" ht="15">
      <c r="A72" s="24" t="s">
        <v>25</v>
      </c>
      <c r="B72" s="18" t="s">
        <v>110</v>
      </c>
      <c r="C72" s="15" t="s">
        <v>111</v>
      </c>
      <c r="D72" s="16" t="s">
        <v>333</v>
      </c>
      <c r="E72" s="149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7">
        <v>1</v>
      </c>
    </row>
    <row r="73" spans="1:65">
      <c r="A73" s="29"/>
      <c r="B73" s="19" t="s">
        <v>230</v>
      </c>
      <c r="C73" s="9" t="s">
        <v>230</v>
      </c>
      <c r="D73" s="10" t="s">
        <v>112</v>
      </c>
      <c r="E73" s="149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7" t="s">
        <v>3</v>
      </c>
    </row>
    <row r="74" spans="1:65">
      <c r="A74" s="29"/>
      <c r="B74" s="19"/>
      <c r="C74" s="9"/>
      <c r="D74" s="10" t="s">
        <v>98</v>
      </c>
      <c r="E74" s="149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1</v>
      </c>
    </row>
    <row r="75" spans="1:65">
      <c r="A75" s="29"/>
      <c r="B75" s="19"/>
      <c r="C75" s="9"/>
      <c r="D75" s="25"/>
      <c r="E75" s="149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1</v>
      </c>
    </row>
    <row r="76" spans="1:65">
      <c r="A76" s="29"/>
      <c r="B76" s="18">
        <v>1</v>
      </c>
      <c r="C76" s="14">
        <v>1</v>
      </c>
      <c r="D76" s="220">
        <v>10</v>
      </c>
      <c r="E76" s="221"/>
      <c r="F76" s="222"/>
      <c r="G76" s="222"/>
      <c r="H76" s="222"/>
      <c r="I76" s="222"/>
      <c r="J76" s="222"/>
      <c r="K76" s="222"/>
      <c r="L76" s="222"/>
      <c r="M76" s="222"/>
      <c r="N76" s="222"/>
      <c r="O76" s="222"/>
      <c r="P76" s="222"/>
      <c r="Q76" s="222"/>
      <c r="R76" s="222"/>
      <c r="S76" s="222"/>
      <c r="T76" s="222"/>
      <c r="U76" s="222"/>
      <c r="V76" s="222"/>
      <c r="W76" s="222"/>
      <c r="X76" s="222"/>
      <c r="Y76" s="222"/>
      <c r="Z76" s="222"/>
      <c r="AA76" s="222"/>
      <c r="AB76" s="222"/>
      <c r="AC76" s="222"/>
      <c r="AD76" s="222"/>
      <c r="AE76" s="222"/>
      <c r="AF76" s="222"/>
      <c r="AG76" s="222"/>
      <c r="AH76" s="222"/>
      <c r="AI76" s="222"/>
      <c r="AJ76" s="222"/>
      <c r="AK76" s="222"/>
      <c r="AL76" s="222"/>
      <c r="AM76" s="222"/>
      <c r="AN76" s="222"/>
      <c r="AO76" s="222"/>
      <c r="AP76" s="222"/>
      <c r="AQ76" s="222"/>
      <c r="AR76" s="222"/>
      <c r="AS76" s="222"/>
      <c r="AT76" s="222"/>
      <c r="AU76" s="222"/>
      <c r="AV76" s="222"/>
      <c r="AW76" s="222"/>
      <c r="AX76" s="222"/>
      <c r="AY76" s="222"/>
      <c r="AZ76" s="222"/>
      <c r="BA76" s="222"/>
      <c r="BB76" s="222"/>
      <c r="BC76" s="222"/>
      <c r="BD76" s="222"/>
      <c r="BE76" s="222"/>
      <c r="BF76" s="222"/>
      <c r="BG76" s="222"/>
      <c r="BH76" s="222"/>
      <c r="BI76" s="222"/>
      <c r="BJ76" s="222"/>
      <c r="BK76" s="222"/>
      <c r="BL76" s="222"/>
      <c r="BM76" s="223">
        <v>1</v>
      </c>
    </row>
    <row r="77" spans="1:65">
      <c r="A77" s="29"/>
      <c r="B77" s="19">
        <v>1</v>
      </c>
      <c r="C77" s="9">
        <v>2</v>
      </c>
      <c r="D77" s="224">
        <v>10</v>
      </c>
      <c r="E77" s="221"/>
      <c r="F77" s="222"/>
      <c r="G77" s="222"/>
      <c r="H77" s="222"/>
      <c r="I77" s="222"/>
      <c r="J77" s="222"/>
      <c r="K77" s="222"/>
      <c r="L77" s="222"/>
      <c r="M77" s="222"/>
      <c r="N77" s="222"/>
      <c r="O77" s="222"/>
      <c r="P77" s="222"/>
      <c r="Q77" s="222"/>
      <c r="R77" s="222"/>
      <c r="S77" s="222"/>
      <c r="T77" s="222"/>
      <c r="U77" s="222"/>
      <c r="V77" s="222"/>
      <c r="W77" s="222"/>
      <c r="X77" s="222"/>
      <c r="Y77" s="222"/>
      <c r="Z77" s="222"/>
      <c r="AA77" s="222"/>
      <c r="AB77" s="222"/>
      <c r="AC77" s="222"/>
      <c r="AD77" s="222"/>
      <c r="AE77" s="222"/>
      <c r="AF77" s="222"/>
      <c r="AG77" s="222"/>
      <c r="AH77" s="222"/>
      <c r="AI77" s="222"/>
      <c r="AJ77" s="222"/>
      <c r="AK77" s="222"/>
      <c r="AL77" s="222"/>
      <c r="AM77" s="222"/>
      <c r="AN77" s="222"/>
      <c r="AO77" s="222"/>
      <c r="AP77" s="222"/>
      <c r="AQ77" s="222"/>
      <c r="AR77" s="222"/>
      <c r="AS77" s="222"/>
      <c r="AT77" s="222"/>
      <c r="AU77" s="222"/>
      <c r="AV77" s="222"/>
      <c r="AW77" s="222"/>
      <c r="AX77" s="222"/>
      <c r="AY77" s="222"/>
      <c r="AZ77" s="222"/>
      <c r="BA77" s="222"/>
      <c r="BB77" s="222"/>
      <c r="BC77" s="222"/>
      <c r="BD77" s="222"/>
      <c r="BE77" s="222"/>
      <c r="BF77" s="222"/>
      <c r="BG77" s="222"/>
      <c r="BH77" s="222"/>
      <c r="BI77" s="222"/>
      <c r="BJ77" s="222"/>
      <c r="BK77" s="222"/>
      <c r="BL77" s="222"/>
      <c r="BM77" s="223">
        <v>14</v>
      </c>
    </row>
    <row r="78" spans="1:65">
      <c r="A78" s="29"/>
      <c r="B78" s="20" t="s">
        <v>260</v>
      </c>
      <c r="C78" s="12"/>
      <c r="D78" s="226">
        <v>10</v>
      </c>
      <c r="E78" s="221"/>
      <c r="F78" s="222"/>
      <c r="G78" s="222"/>
      <c r="H78" s="222"/>
      <c r="I78" s="222"/>
      <c r="J78" s="222"/>
      <c r="K78" s="222"/>
      <c r="L78" s="222"/>
      <c r="M78" s="222"/>
      <c r="N78" s="222"/>
      <c r="O78" s="222"/>
      <c r="P78" s="222"/>
      <c r="Q78" s="222"/>
      <c r="R78" s="222"/>
      <c r="S78" s="222"/>
      <c r="T78" s="222"/>
      <c r="U78" s="222"/>
      <c r="V78" s="222"/>
      <c r="W78" s="222"/>
      <c r="X78" s="222"/>
      <c r="Y78" s="222"/>
      <c r="Z78" s="222"/>
      <c r="AA78" s="222"/>
      <c r="AB78" s="222"/>
      <c r="AC78" s="222"/>
      <c r="AD78" s="222"/>
      <c r="AE78" s="222"/>
      <c r="AF78" s="222"/>
      <c r="AG78" s="222"/>
      <c r="AH78" s="222"/>
      <c r="AI78" s="222"/>
      <c r="AJ78" s="222"/>
      <c r="AK78" s="222"/>
      <c r="AL78" s="222"/>
      <c r="AM78" s="222"/>
      <c r="AN78" s="222"/>
      <c r="AO78" s="222"/>
      <c r="AP78" s="222"/>
      <c r="AQ78" s="222"/>
      <c r="AR78" s="222"/>
      <c r="AS78" s="222"/>
      <c r="AT78" s="222"/>
      <c r="AU78" s="222"/>
      <c r="AV78" s="222"/>
      <c r="AW78" s="222"/>
      <c r="AX78" s="222"/>
      <c r="AY78" s="222"/>
      <c r="AZ78" s="222"/>
      <c r="BA78" s="222"/>
      <c r="BB78" s="222"/>
      <c r="BC78" s="222"/>
      <c r="BD78" s="222"/>
      <c r="BE78" s="222"/>
      <c r="BF78" s="222"/>
      <c r="BG78" s="222"/>
      <c r="BH78" s="222"/>
      <c r="BI78" s="222"/>
      <c r="BJ78" s="222"/>
      <c r="BK78" s="222"/>
      <c r="BL78" s="222"/>
      <c r="BM78" s="223">
        <v>16</v>
      </c>
    </row>
    <row r="79" spans="1:65">
      <c r="A79" s="29"/>
      <c r="B79" s="3" t="s">
        <v>261</v>
      </c>
      <c r="C79" s="28"/>
      <c r="D79" s="224">
        <v>10</v>
      </c>
      <c r="E79" s="221"/>
      <c r="F79" s="222"/>
      <c r="G79" s="222"/>
      <c r="H79" s="222"/>
      <c r="I79" s="222"/>
      <c r="J79" s="222"/>
      <c r="K79" s="222"/>
      <c r="L79" s="222"/>
      <c r="M79" s="222"/>
      <c r="N79" s="222"/>
      <c r="O79" s="222"/>
      <c r="P79" s="222"/>
      <c r="Q79" s="222"/>
      <c r="R79" s="222"/>
      <c r="S79" s="222"/>
      <c r="T79" s="222"/>
      <c r="U79" s="222"/>
      <c r="V79" s="222"/>
      <c r="W79" s="222"/>
      <c r="X79" s="222"/>
      <c r="Y79" s="222"/>
      <c r="Z79" s="222"/>
      <c r="AA79" s="222"/>
      <c r="AB79" s="222"/>
      <c r="AC79" s="222"/>
      <c r="AD79" s="222"/>
      <c r="AE79" s="222"/>
      <c r="AF79" s="222"/>
      <c r="AG79" s="222"/>
      <c r="AH79" s="222"/>
      <c r="AI79" s="222"/>
      <c r="AJ79" s="222"/>
      <c r="AK79" s="222"/>
      <c r="AL79" s="222"/>
      <c r="AM79" s="222"/>
      <c r="AN79" s="222"/>
      <c r="AO79" s="222"/>
      <c r="AP79" s="222"/>
      <c r="AQ79" s="222"/>
      <c r="AR79" s="222"/>
      <c r="AS79" s="222"/>
      <c r="AT79" s="222"/>
      <c r="AU79" s="222"/>
      <c r="AV79" s="222"/>
      <c r="AW79" s="222"/>
      <c r="AX79" s="222"/>
      <c r="AY79" s="222"/>
      <c r="AZ79" s="222"/>
      <c r="BA79" s="222"/>
      <c r="BB79" s="222"/>
      <c r="BC79" s="222"/>
      <c r="BD79" s="222"/>
      <c r="BE79" s="222"/>
      <c r="BF79" s="222"/>
      <c r="BG79" s="222"/>
      <c r="BH79" s="222"/>
      <c r="BI79" s="222"/>
      <c r="BJ79" s="222"/>
      <c r="BK79" s="222"/>
      <c r="BL79" s="222"/>
      <c r="BM79" s="223">
        <v>10</v>
      </c>
    </row>
    <row r="80" spans="1:65">
      <c r="A80" s="29"/>
      <c r="B80" s="3" t="s">
        <v>262</v>
      </c>
      <c r="C80" s="28"/>
      <c r="D80" s="224">
        <v>0</v>
      </c>
      <c r="E80" s="221"/>
      <c r="F80" s="222"/>
      <c r="G80" s="222"/>
      <c r="H80" s="222"/>
      <c r="I80" s="222"/>
      <c r="J80" s="222"/>
      <c r="K80" s="222"/>
      <c r="L80" s="222"/>
      <c r="M80" s="222"/>
      <c r="N80" s="222"/>
      <c r="O80" s="222"/>
      <c r="P80" s="222"/>
      <c r="Q80" s="222"/>
      <c r="R80" s="222"/>
      <c r="S80" s="222"/>
      <c r="T80" s="222"/>
      <c r="U80" s="222"/>
      <c r="V80" s="222"/>
      <c r="W80" s="222"/>
      <c r="X80" s="222"/>
      <c r="Y80" s="222"/>
      <c r="Z80" s="222"/>
      <c r="AA80" s="222"/>
      <c r="AB80" s="222"/>
      <c r="AC80" s="222"/>
      <c r="AD80" s="222"/>
      <c r="AE80" s="222"/>
      <c r="AF80" s="222"/>
      <c r="AG80" s="222"/>
      <c r="AH80" s="222"/>
      <c r="AI80" s="222"/>
      <c r="AJ80" s="222"/>
      <c r="AK80" s="222"/>
      <c r="AL80" s="222"/>
      <c r="AM80" s="222"/>
      <c r="AN80" s="222"/>
      <c r="AO80" s="222"/>
      <c r="AP80" s="222"/>
      <c r="AQ80" s="222"/>
      <c r="AR80" s="222"/>
      <c r="AS80" s="222"/>
      <c r="AT80" s="222"/>
      <c r="AU80" s="222"/>
      <c r="AV80" s="222"/>
      <c r="AW80" s="222"/>
      <c r="AX80" s="222"/>
      <c r="AY80" s="222"/>
      <c r="AZ80" s="222"/>
      <c r="BA80" s="222"/>
      <c r="BB80" s="222"/>
      <c r="BC80" s="222"/>
      <c r="BD80" s="222"/>
      <c r="BE80" s="222"/>
      <c r="BF80" s="222"/>
      <c r="BG80" s="222"/>
      <c r="BH80" s="222"/>
      <c r="BI80" s="222"/>
      <c r="BJ80" s="222"/>
      <c r="BK80" s="222"/>
      <c r="BL80" s="222"/>
      <c r="BM80" s="223">
        <v>20</v>
      </c>
    </row>
    <row r="81" spans="1:65">
      <c r="A81" s="29"/>
      <c r="B81" s="3" t="s">
        <v>86</v>
      </c>
      <c r="C81" s="28"/>
      <c r="D81" s="13">
        <v>0</v>
      </c>
      <c r="E81" s="149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29"/>
      <c r="B82" s="3" t="s">
        <v>263</v>
      </c>
      <c r="C82" s="28"/>
      <c r="D82" s="13">
        <v>0</v>
      </c>
      <c r="E82" s="149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29"/>
      <c r="B83" s="45" t="s">
        <v>264</v>
      </c>
      <c r="C83" s="46"/>
      <c r="D83" s="44" t="s">
        <v>265</v>
      </c>
      <c r="E83" s="149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0"/>
      <c r="C84" s="20"/>
      <c r="D84" s="20"/>
      <c r="BM84" s="55"/>
    </row>
    <row r="85" spans="1:65" ht="19.5">
      <c r="B85" s="8" t="s">
        <v>616</v>
      </c>
      <c r="BM85" s="27" t="s">
        <v>316</v>
      </c>
    </row>
    <row r="86" spans="1:65" ht="19.5">
      <c r="A86" s="24" t="s">
        <v>334</v>
      </c>
      <c r="B86" s="18" t="s">
        <v>110</v>
      </c>
      <c r="C86" s="15" t="s">
        <v>111</v>
      </c>
      <c r="D86" s="16" t="s">
        <v>333</v>
      </c>
      <c r="E86" s="149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7">
        <v>1</v>
      </c>
    </row>
    <row r="87" spans="1:65">
      <c r="A87" s="29"/>
      <c r="B87" s="19" t="s">
        <v>230</v>
      </c>
      <c r="C87" s="9" t="s">
        <v>230</v>
      </c>
      <c r="D87" s="10" t="s">
        <v>112</v>
      </c>
      <c r="E87" s="149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7" t="s">
        <v>3</v>
      </c>
    </row>
    <row r="88" spans="1:65">
      <c r="A88" s="29"/>
      <c r="B88" s="19"/>
      <c r="C88" s="9"/>
      <c r="D88" s="10" t="s">
        <v>98</v>
      </c>
      <c r="E88" s="149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7">
        <v>0</v>
      </c>
    </row>
    <row r="89" spans="1:65">
      <c r="A89" s="29"/>
      <c r="B89" s="19"/>
      <c r="C89" s="9"/>
      <c r="D89" s="25"/>
      <c r="E89" s="149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7">
        <v>0</v>
      </c>
    </row>
    <row r="90" spans="1:65">
      <c r="A90" s="29"/>
      <c r="B90" s="18">
        <v>1</v>
      </c>
      <c r="C90" s="14">
        <v>1</v>
      </c>
      <c r="D90" s="210">
        <v>146</v>
      </c>
      <c r="E90" s="212"/>
      <c r="F90" s="213"/>
      <c r="G90" s="213"/>
      <c r="H90" s="213"/>
      <c r="I90" s="213"/>
      <c r="J90" s="213"/>
      <c r="K90" s="213"/>
      <c r="L90" s="213"/>
      <c r="M90" s="213"/>
      <c r="N90" s="213"/>
      <c r="O90" s="213"/>
      <c r="P90" s="213"/>
      <c r="Q90" s="213"/>
      <c r="R90" s="213"/>
      <c r="S90" s="213"/>
      <c r="T90" s="213"/>
      <c r="U90" s="213"/>
      <c r="V90" s="213"/>
      <c r="W90" s="213"/>
      <c r="X90" s="213"/>
      <c r="Y90" s="213"/>
      <c r="Z90" s="213"/>
      <c r="AA90" s="213"/>
      <c r="AB90" s="213"/>
      <c r="AC90" s="213"/>
      <c r="AD90" s="213"/>
      <c r="AE90" s="213"/>
      <c r="AF90" s="213"/>
      <c r="AG90" s="213"/>
      <c r="AH90" s="213"/>
      <c r="AI90" s="213"/>
      <c r="AJ90" s="213"/>
      <c r="AK90" s="213"/>
      <c r="AL90" s="213"/>
      <c r="AM90" s="213"/>
      <c r="AN90" s="213"/>
      <c r="AO90" s="213"/>
      <c r="AP90" s="213"/>
      <c r="AQ90" s="213"/>
      <c r="AR90" s="213"/>
      <c r="AS90" s="213"/>
      <c r="AT90" s="213"/>
      <c r="AU90" s="213"/>
      <c r="AV90" s="213"/>
      <c r="AW90" s="213"/>
      <c r="AX90" s="213"/>
      <c r="AY90" s="213"/>
      <c r="AZ90" s="213"/>
      <c r="BA90" s="213"/>
      <c r="BB90" s="213"/>
      <c r="BC90" s="213"/>
      <c r="BD90" s="213"/>
      <c r="BE90" s="213"/>
      <c r="BF90" s="213"/>
      <c r="BG90" s="213"/>
      <c r="BH90" s="213"/>
      <c r="BI90" s="213"/>
      <c r="BJ90" s="213"/>
      <c r="BK90" s="213"/>
      <c r="BL90" s="213"/>
      <c r="BM90" s="214">
        <v>1</v>
      </c>
    </row>
    <row r="91" spans="1:65">
      <c r="A91" s="29"/>
      <c r="B91" s="19">
        <v>1</v>
      </c>
      <c r="C91" s="9">
        <v>2</v>
      </c>
      <c r="D91" s="215">
        <v>146</v>
      </c>
      <c r="E91" s="212"/>
      <c r="F91" s="213"/>
      <c r="G91" s="213"/>
      <c r="H91" s="213"/>
      <c r="I91" s="213"/>
      <c r="J91" s="213"/>
      <c r="K91" s="213"/>
      <c r="L91" s="213"/>
      <c r="M91" s="213"/>
      <c r="N91" s="213"/>
      <c r="O91" s="213"/>
      <c r="P91" s="213"/>
      <c r="Q91" s="213"/>
      <c r="R91" s="213"/>
      <c r="S91" s="213"/>
      <c r="T91" s="213"/>
      <c r="U91" s="213"/>
      <c r="V91" s="213"/>
      <c r="W91" s="213"/>
      <c r="X91" s="213"/>
      <c r="Y91" s="213"/>
      <c r="Z91" s="213"/>
      <c r="AA91" s="213"/>
      <c r="AB91" s="213"/>
      <c r="AC91" s="213"/>
      <c r="AD91" s="213"/>
      <c r="AE91" s="213"/>
      <c r="AF91" s="213"/>
      <c r="AG91" s="213"/>
      <c r="AH91" s="213"/>
      <c r="AI91" s="213"/>
      <c r="AJ91" s="213"/>
      <c r="AK91" s="213"/>
      <c r="AL91" s="213"/>
      <c r="AM91" s="213"/>
      <c r="AN91" s="213"/>
      <c r="AO91" s="213"/>
      <c r="AP91" s="213"/>
      <c r="AQ91" s="213"/>
      <c r="AR91" s="213"/>
      <c r="AS91" s="213"/>
      <c r="AT91" s="213"/>
      <c r="AU91" s="213"/>
      <c r="AV91" s="213"/>
      <c r="AW91" s="213"/>
      <c r="AX91" s="213"/>
      <c r="AY91" s="213"/>
      <c r="AZ91" s="213"/>
      <c r="BA91" s="213"/>
      <c r="BB91" s="213"/>
      <c r="BC91" s="213"/>
      <c r="BD91" s="213"/>
      <c r="BE91" s="213"/>
      <c r="BF91" s="213"/>
      <c r="BG91" s="213"/>
      <c r="BH91" s="213"/>
      <c r="BI91" s="213"/>
      <c r="BJ91" s="213"/>
      <c r="BK91" s="213"/>
      <c r="BL91" s="213"/>
      <c r="BM91" s="214">
        <v>15</v>
      </c>
    </row>
    <row r="92" spans="1:65">
      <c r="A92" s="29"/>
      <c r="B92" s="20" t="s">
        <v>260</v>
      </c>
      <c r="C92" s="12"/>
      <c r="D92" s="219">
        <v>146</v>
      </c>
      <c r="E92" s="212"/>
      <c r="F92" s="213"/>
      <c r="G92" s="213"/>
      <c r="H92" s="213"/>
      <c r="I92" s="213"/>
      <c r="J92" s="213"/>
      <c r="K92" s="213"/>
      <c r="L92" s="213"/>
      <c r="M92" s="213"/>
      <c r="N92" s="213"/>
      <c r="O92" s="213"/>
      <c r="P92" s="213"/>
      <c r="Q92" s="213"/>
      <c r="R92" s="213"/>
      <c r="S92" s="213"/>
      <c r="T92" s="213"/>
      <c r="U92" s="213"/>
      <c r="V92" s="213"/>
      <c r="W92" s="213"/>
      <c r="X92" s="213"/>
      <c r="Y92" s="213"/>
      <c r="Z92" s="213"/>
      <c r="AA92" s="213"/>
      <c r="AB92" s="213"/>
      <c r="AC92" s="213"/>
      <c r="AD92" s="213"/>
      <c r="AE92" s="213"/>
      <c r="AF92" s="213"/>
      <c r="AG92" s="213"/>
      <c r="AH92" s="213"/>
      <c r="AI92" s="213"/>
      <c r="AJ92" s="213"/>
      <c r="AK92" s="213"/>
      <c r="AL92" s="213"/>
      <c r="AM92" s="213"/>
      <c r="AN92" s="213"/>
      <c r="AO92" s="213"/>
      <c r="AP92" s="213"/>
      <c r="AQ92" s="213"/>
      <c r="AR92" s="213"/>
      <c r="AS92" s="213"/>
      <c r="AT92" s="213"/>
      <c r="AU92" s="213"/>
      <c r="AV92" s="213"/>
      <c r="AW92" s="213"/>
      <c r="AX92" s="213"/>
      <c r="AY92" s="213"/>
      <c r="AZ92" s="213"/>
      <c r="BA92" s="213"/>
      <c r="BB92" s="213"/>
      <c r="BC92" s="213"/>
      <c r="BD92" s="213"/>
      <c r="BE92" s="213"/>
      <c r="BF92" s="213"/>
      <c r="BG92" s="213"/>
      <c r="BH92" s="213"/>
      <c r="BI92" s="213"/>
      <c r="BJ92" s="213"/>
      <c r="BK92" s="213"/>
      <c r="BL92" s="213"/>
      <c r="BM92" s="214">
        <v>16</v>
      </c>
    </row>
    <row r="93" spans="1:65">
      <c r="A93" s="29"/>
      <c r="B93" s="3" t="s">
        <v>261</v>
      </c>
      <c r="C93" s="28"/>
      <c r="D93" s="215">
        <v>146</v>
      </c>
      <c r="E93" s="212"/>
      <c r="F93" s="213"/>
      <c r="G93" s="213"/>
      <c r="H93" s="213"/>
      <c r="I93" s="213"/>
      <c r="J93" s="213"/>
      <c r="K93" s="213"/>
      <c r="L93" s="213"/>
      <c r="M93" s="213"/>
      <c r="N93" s="213"/>
      <c r="O93" s="213"/>
      <c r="P93" s="213"/>
      <c r="Q93" s="213"/>
      <c r="R93" s="213"/>
      <c r="S93" s="213"/>
      <c r="T93" s="213"/>
      <c r="U93" s="213"/>
      <c r="V93" s="213"/>
      <c r="W93" s="213"/>
      <c r="X93" s="213"/>
      <c r="Y93" s="213"/>
      <c r="Z93" s="213"/>
      <c r="AA93" s="213"/>
      <c r="AB93" s="213"/>
      <c r="AC93" s="213"/>
      <c r="AD93" s="213"/>
      <c r="AE93" s="213"/>
      <c r="AF93" s="213"/>
      <c r="AG93" s="213"/>
      <c r="AH93" s="213"/>
      <c r="AI93" s="213"/>
      <c r="AJ93" s="213"/>
      <c r="AK93" s="213"/>
      <c r="AL93" s="213"/>
      <c r="AM93" s="213"/>
      <c r="AN93" s="213"/>
      <c r="AO93" s="213"/>
      <c r="AP93" s="213"/>
      <c r="AQ93" s="213"/>
      <c r="AR93" s="213"/>
      <c r="AS93" s="213"/>
      <c r="AT93" s="213"/>
      <c r="AU93" s="213"/>
      <c r="AV93" s="213"/>
      <c r="AW93" s="213"/>
      <c r="AX93" s="213"/>
      <c r="AY93" s="213"/>
      <c r="AZ93" s="213"/>
      <c r="BA93" s="213"/>
      <c r="BB93" s="213"/>
      <c r="BC93" s="213"/>
      <c r="BD93" s="213"/>
      <c r="BE93" s="213"/>
      <c r="BF93" s="213"/>
      <c r="BG93" s="213"/>
      <c r="BH93" s="213"/>
      <c r="BI93" s="213"/>
      <c r="BJ93" s="213"/>
      <c r="BK93" s="213"/>
      <c r="BL93" s="213"/>
      <c r="BM93" s="214">
        <v>146.15</v>
      </c>
    </row>
    <row r="94" spans="1:65">
      <c r="A94" s="29"/>
      <c r="B94" s="3" t="s">
        <v>262</v>
      </c>
      <c r="C94" s="28"/>
      <c r="D94" s="215">
        <v>0</v>
      </c>
      <c r="E94" s="212"/>
      <c r="F94" s="213"/>
      <c r="G94" s="213"/>
      <c r="H94" s="213"/>
      <c r="I94" s="213"/>
      <c r="J94" s="213"/>
      <c r="K94" s="213"/>
      <c r="L94" s="213"/>
      <c r="M94" s="213"/>
      <c r="N94" s="213"/>
      <c r="O94" s="213"/>
      <c r="P94" s="213"/>
      <c r="Q94" s="213"/>
      <c r="R94" s="213"/>
      <c r="S94" s="213"/>
      <c r="T94" s="213"/>
      <c r="U94" s="213"/>
      <c r="V94" s="213"/>
      <c r="W94" s="213"/>
      <c r="X94" s="213"/>
      <c r="Y94" s="213"/>
      <c r="Z94" s="213"/>
      <c r="AA94" s="213"/>
      <c r="AB94" s="213"/>
      <c r="AC94" s="213"/>
      <c r="AD94" s="213"/>
      <c r="AE94" s="213"/>
      <c r="AF94" s="213"/>
      <c r="AG94" s="213"/>
      <c r="AH94" s="213"/>
      <c r="AI94" s="213"/>
      <c r="AJ94" s="213"/>
      <c r="AK94" s="213"/>
      <c r="AL94" s="213"/>
      <c r="AM94" s="213"/>
      <c r="AN94" s="213"/>
      <c r="AO94" s="213"/>
      <c r="AP94" s="213"/>
      <c r="AQ94" s="213"/>
      <c r="AR94" s="213"/>
      <c r="AS94" s="213"/>
      <c r="AT94" s="213"/>
      <c r="AU94" s="213"/>
      <c r="AV94" s="213"/>
      <c r="AW94" s="213"/>
      <c r="AX94" s="213"/>
      <c r="AY94" s="213"/>
      <c r="AZ94" s="213"/>
      <c r="BA94" s="213"/>
      <c r="BB94" s="213"/>
      <c r="BC94" s="213"/>
      <c r="BD94" s="213"/>
      <c r="BE94" s="213"/>
      <c r="BF94" s="213"/>
      <c r="BG94" s="213"/>
      <c r="BH94" s="213"/>
      <c r="BI94" s="213"/>
      <c r="BJ94" s="213"/>
      <c r="BK94" s="213"/>
      <c r="BL94" s="213"/>
      <c r="BM94" s="214">
        <v>21</v>
      </c>
    </row>
    <row r="95" spans="1:65">
      <c r="A95" s="29"/>
      <c r="B95" s="3" t="s">
        <v>86</v>
      </c>
      <c r="C95" s="28"/>
      <c r="D95" s="13">
        <v>0</v>
      </c>
      <c r="E95" s="149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29"/>
      <c r="B96" s="3" t="s">
        <v>263</v>
      </c>
      <c r="C96" s="28"/>
      <c r="D96" s="13">
        <v>-1.0263427984947837E-3</v>
      </c>
      <c r="E96" s="149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29"/>
      <c r="B97" s="45" t="s">
        <v>264</v>
      </c>
      <c r="C97" s="46"/>
      <c r="D97" s="44" t="s">
        <v>265</v>
      </c>
      <c r="E97" s="149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0"/>
      <c r="C98" s="20"/>
      <c r="D98" s="20"/>
      <c r="BM98" s="55"/>
    </row>
    <row r="99" spans="1:65" ht="15">
      <c r="B99" s="8" t="s">
        <v>617</v>
      </c>
      <c r="BM99" s="27" t="s">
        <v>316</v>
      </c>
    </row>
    <row r="100" spans="1:65" ht="15">
      <c r="A100" s="24" t="s">
        <v>0</v>
      </c>
      <c r="B100" s="18" t="s">
        <v>110</v>
      </c>
      <c r="C100" s="15" t="s">
        <v>111</v>
      </c>
      <c r="D100" s="16" t="s">
        <v>333</v>
      </c>
      <c r="E100" s="149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</v>
      </c>
    </row>
    <row r="101" spans="1:65">
      <c r="A101" s="29"/>
      <c r="B101" s="19" t="s">
        <v>230</v>
      </c>
      <c r="C101" s="9" t="s">
        <v>230</v>
      </c>
      <c r="D101" s="10" t="s">
        <v>112</v>
      </c>
      <c r="E101" s="149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 t="s">
        <v>3</v>
      </c>
    </row>
    <row r="102" spans="1:65">
      <c r="A102" s="29"/>
      <c r="B102" s="19"/>
      <c r="C102" s="9"/>
      <c r="D102" s="10" t="s">
        <v>98</v>
      </c>
      <c r="E102" s="149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7">
        <v>0</v>
      </c>
    </row>
    <row r="103" spans="1:65">
      <c r="A103" s="29"/>
      <c r="B103" s="19"/>
      <c r="C103" s="9"/>
      <c r="D103" s="25"/>
      <c r="E103" s="149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7">
        <v>0</v>
      </c>
    </row>
    <row r="104" spans="1:65">
      <c r="A104" s="29"/>
      <c r="B104" s="18">
        <v>1</v>
      </c>
      <c r="C104" s="14">
        <v>1</v>
      </c>
      <c r="D104" s="210">
        <v>80</v>
      </c>
      <c r="E104" s="212"/>
      <c r="F104" s="213"/>
      <c r="G104" s="213"/>
      <c r="H104" s="213"/>
      <c r="I104" s="213"/>
      <c r="J104" s="213"/>
      <c r="K104" s="213"/>
      <c r="L104" s="213"/>
      <c r="M104" s="213"/>
      <c r="N104" s="213"/>
      <c r="O104" s="213"/>
      <c r="P104" s="213"/>
      <c r="Q104" s="213"/>
      <c r="R104" s="213"/>
      <c r="S104" s="213"/>
      <c r="T104" s="213"/>
      <c r="U104" s="213"/>
      <c r="V104" s="213"/>
      <c r="W104" s="213"/>
      <c r="X104" s="213"/>
      <c r="Y104" s="213"/>
      <c r="Z104" s="213"/>
      <c r="AA104" s="213"/>
      <c r="AB104" s="213"/>
      <c r="AC104" s="213"/>
      <c r="AD104" s="213"/>
      <c r="AE104" s="213"/>
      <c r="AF104" s="213"/>
      <c r="AG104" s="213"/>
      <c r="AH104" s="213"/>
      <c r="AI104" s="213"/>
      <c r="AJ104" s="213"/>
      <c r="AK104" s="213"/>
      <c r="AL104" s="213"/>
      <c r="AM104" s="213"/>
      <c r="AN104" s="213"/>
      <c r="AO104" s="213"/>
      <c r="AP104" s="213"/>
      <c r="AQ104" s="213"/>
      <c r="AR104" s="213"/>
      <c r="AS104" s="213"/>
      <c r="AT104" s="213"/>
      <c r="AU104" s="213"/>
      <c r="AV104" s="213"/>
      <c r="AW104" s="213"/>
      <c r="AX104" s="213"/>
      <c r="AY104" s="213"/>
      <c r="AZ104" s="213"/>
      <c r="BA104" s="213"/>
      <c r="BB104" s="213"/>
      <c r="BC104" s="213"/>
      <c r="BD104" s="213"/>
      <c r="BE104" s="213"/>
      <c r="BF104" s="213"/>
      <c r="BG104" s="213"/>
      <c r="BH104" s="213"/>
      <c r="BI104" s="213"/>
      <c r="BJ104" s="213"/>
      <c r="BK104" s="213"/>
      <c r="BL104" s="213"/>
      <c r="BM104" s="214">
        <v>1</v>
      </c>
    </row>
    <row r="105" spans="1:65">
      <c r="A105" s="29"/>
      <c r="B105" s="19">
        <v>1</v>
      </c>
      <c r="C105" s="9">
        <v>2</v>
      </c>
      <c r="D105" s="215">
        <v>89.999999999999986</v>
      </c>
      <c r="E105" s="212"/>
      <c r="F105" s="213"/>
      <c r="G105" s="213"/>
      <c r="H105" s="213"/>
      <c r="I105" s="213"/>
      <c r="J105" s="213"/>
      <c r="K105" s="213"/>
      <c r="L105" s="213"/>
      <c r="M105" s="213"/>
      <c r="N105" s="213"/>
      <c r="O105" s="213"/>
      <c r="P105" s="213"/>
      <c r="Q105" s="213"/>
      <c r="R105" s="213"/>
      <c r="S105" s="213"/>
      <c r="T105" s="213"/>
      <c r="U105" s="213"/>
      <c r="V105" s="213"/>
      <c r="W105" s="213"/>
      <c r="X105" s="213"/>
      <c r="Y105" s="213"/>
      <c r="Z105" s="213"/>
      <c r="AA105" s="213"/>
      <c r="AB105" s="213"/>
      <c r="AC105" s="213"/>
      <c r="AD105" s="213"/>
      <c r="AE105" s="213"/>
      <c r="AF105" s="213"/>
      <c r="AG105" s="213"/>
      <c r="AH105" s="213"/>
      <c r="AI105" s="213"/>
      <c r="AJ105" s="213"/>
      <c r="AK105" s="213"/>
      <c r="AL105" s="213"/>
      <c r="AM105" s="213"/>
      <c r="AN105" s="213"/>
      <c r="AO105" s="213"/>
      <c r="AP105" s="213"/>
      <c r="AQ105" s="213"/>
      <c r="AR105" s="213"/>
      <c r="AS105" s="213"/>
      <c r="AT105" s="213"/>
      <c r="AU105" s="213"/>
      <c r="AV105" s="213"/>
      <c r="AW105" s="213"/>
      <c r="AX105" s="213"/>
      <c r="AY105" s="213"/>
      <c r="AZ105" s="213"/>
      <c r="BA105" s="213"/>
      <c r="BB105" s="213"/>
      <c r="BC105" s="213"/>
      <c r="BD105" s="213"/>
      <c r="BE105" s="213"/>
      <c r="BF105" s="213"/>
      <c r="BG105" s="213"/>
      <c r="BH105" s="213"/>
      <c r="BI105" s="213"/>
      <c r="BJ105" s="213"/>
      <c r="BK105" s="213"/>
      <c r="BL105" s="213"/>
      <c r="BM105" s="214">
        <v>16</v>
      </c>
    </row>
    <row r="106" spans="1:65">
      <c r="A106" s="29"/>
      <c r="B106" s="20" t="s">
        <v>260</v>
      </c>
      <c r="C106" s="12"/>
      <c r="D106" s="219">
        <v>85</v>
      </c>
      <c r="E106" s="212"/>
      <c r="F106" s="213"/>
      <c r="G106" s="213"/>
      <c r="H106" s="213"/>
      <c r="I106" s="213"/>
      <c r="J106" s="213"/>
      <c r="K106" s="213"/>
      <c r="L106" s="213"/>
      <c r="M106" s="213"/>
      <c r="N106" s="213"/>
      <c r="O106" s="213"/>
      <c r="P106" s="213"/>
      <c r="Q106" s="213"/>
      <c r="R106" s="213"/>
      <c r="S106" s="213"/>
      <c r="T106" s="213"/>
      <c r="U106" s="213"/>
      <c r="V106" s="213"/>
      <c r="W106" s="213"/>
      <c r="X106" s="213"/>
      <c r="Y106" s="213"/>
      <c r="Z106" s="213"/>
      <c r="AA106" s="213"/>
      <c r="AB106" s="213"/>
      <c r="AC106" s="213"/>
      <c r="AD106" s="213"/>
      <c r="AE106" s="213"/>
      <c r="AF106" s="213"/>
      <c r="AG106" s="213"/>
      <c r="AH106" s="213"/>
      <c r="AI106" s="213"/>
      <c r="AJ106" s="213"/>
      <c r="AK106" s="213"/>
      <c r="AL106" s="213"/>
      <c r="AM106" s="213"/>
      <c r="AN106" s="213"/>
      <c r="AO106" s="213"/>
      <c r="AP106" s="213"/>
      <c r="AQ106" s="213"/>
      <c r="AR106" s="213"/>
      <c r="AS106" s="213"/>
      <c r="AT106" s="213"/>
      <c r="AU106" s="213"/>
      <c r="AV106" s="213"/>
      <c r="AW106" s="213"/>
      <c r="AX106" s="213"/>
      <c r="AY106" s="213"/>
      <c r="AZ106" s="213"/>
      <c r="BA106" s="213"/>
      <c r="BB106" s="213"/>
      <c r="BC106" s="213"/>
      <c r="BD106" s="213"/>
      <c r="BE106" s="213"/>
      <c r="BF106" s="213"/>
      <c r="BG106" s="213"/>
      <c r="BH106" s="213"/>
      <c r="BI106" s="213"/>
      <c r="BJ106" s="213"/>
      <c r="BK106" s="213"/>
      <c r="BL106" s="213"/>
      <c r="BM106" s="214">
        <v>16</v>
      </c>
    </row>
    <row r="107" spans="1:65">
      <c r="A107" s="29"/>
      <c r="B107" s="3" t="s">
        <v>261</v>
      </c>
      <c r="C107" s="28"/>
      <c r="D107" s="215">
        <v>85</v>
      </c>
      <c r="E107" s="212"/>
      <c r="F107" s="213"/>
      <c r="G107" s="213"/>
      <c r="H107" s="213"/>
      <c r="I107" s="213"/>
      <c r="J107" s="213"/>
      <c r="K107" s="213"/>
      <c r="L107" s="213"/>
      <c r="M107" s="213"/>
      <c r="N107" s="213"/>
      <c r="O107" s="213"/>
      <c r="P107" s="213"/>
      <c r="Q107" s="213"/>
      <c r="R107" s="213"/>
      <c r="S107" s="213"/>
      <c r="T107" s="213"/>
      <c r="U107" s="213"/>
      <c r="V107" s="213"/>
      <c r="W107" s="213"/>
      <c r="X107" s="213"/>
      <c r="Y107" s="213"/>
      <c r="Z107" s="213"/>
      <c r="AA107" s="213"/>
      <c r="AB107" s="213"/>
      <c r="AC107" s="213"/>
      <c r="AD107" s="213"/>
      <c r="AE107" s="213"/>
      <c r="AF107" s="213"/>
      <c r="AG107" s="213"/>
      <c r="AH107" s="213"/>
      <c r="AI107" s="213"/>
      <c r="AJ107" s="213"/>
      <c r="AK107" s="213"/>
      <c r="AL107" s="213"/>
      <c r="AM107" s="213"/>
      <c r="AN107" s="213"/>
      <c r="AO107" s="213"/>
      <c r="AP107" s="213"/>
      <c r="AQ107" s="213"/>
      <c r="AR107" s="213"/>
      <c r="AS107" s="213"/>
      <c r="AT107" s="213"/>
      <c r="AU107" s="213"/>
      <c r="AV107" s="213"/>
      <c r="AW107" s="213"/>
      <c r="AX107" s="213"/>
      <c r="AY107" s="213"/>
      <c r="AZ107" s="213"/>
      <c r="BA107" s="213"/>
      <c r="BB107" s="213"/>
      <c r="BC107" s="213"/>
      <c r="BD107" s="213"/>
      <c r="BE107" s="213"/>
      <c r="BF107" s="213"/>
      <c r="BG107" s="213"/>
      <c r="BH107" s="213"/>
      <c r="BI107" s="213"/>
      <c r="BJ107" s="213"/>
      <c r="BK107" s="213"/>
      <c r="BL107" s="213"/>
      <c r="BM107" s="214">
        <v>85</v>
      </c>
    </row>
    <row r="108" spans="1:65">
      <c r="A108" s="29"/>
      <c r="B108" s="3" t="s">
        <v>262</v>
      </c>
      <c r="C108" s="28"/>
      <c r="D108" s="215">
        <v>7.0710678118654648</v>
      </c>
      <c r="E108" s="212"/>
      <c r="F108" s="213"/>
      <c r="G108" s="213"/>
      <c r="H108" s="213"/>
      <c r="I108" s="213"/>
      <c r="J108" s="213"/>
      <c r="K108" s="213"/>
      <c r="L108" s="213"/>
      <c r="M108" s="213"/>
      <c r="N108" s="213"/>
      <c r="O108" s="213"/>
      <c r="P108" s="213"/>
      <c r="Q108" s="213"/>
      <c r="R108" s="213"/>
      <c r="S108" s="213"/>
      <c r="T108" s="213"/>
      <c r="U108" s="213"/>
      <c r="V108" s="213"/>
      <c r="W108" s="213"/>
      <c r="X108" s="213"/>
      <c r="Y108" s="213"/>
      <c r="Z108" s="213"/>
      <c r="AA108" s="213"/>
      <c r="AB108" s="213"/>
      <c r="AC108" s="213"/>
      <c r="AD108" s="213"/>
      <c r="AE108" s="213"/>
      <c r="AF108" s="213"/>
      <c r="AG108" s="213"/>
      <c r="AH108" s="213"/>
      <c r="AI108" s="213"/>
      <c r="AJ108" s="213"/>
      <c r="AK108" s="213"/>
      <c r="AL108" s="213"/>
      <c r="AM108" s="213"/>
      <c r="AN108" s="213"/>
      <c r="AO108" s="213"/>
      <c r="AP108" s="213"/>
      <c r="AQ108" s="213"/>
      <c r="AR108" s="213"/>
      <c r="AS108" s="213"/>
      <c r="AT108" s="213"/>
      <c r="AU108" s="213"/>
      <c r="AV108" s="213"/>
      <c r="AW108" s="213"/>
      <c r="AX108" s="213"/>
      <c r="AY108" s="213"/>
      <c r="AZ108" s="213"/>
      <c r="BA108" s="213"/>
      <c r="BB108" s="213"/>
      <c r="BC108" s="213"/>
      <c r="BD108" s="213"/>
      <c r="BE108" s="213"/>
      <c r="BF108" s="213"/>
      <c r="BG108" s="213"/>
      <c r="BH108" s="213"/>
      <c r="BI108" s="213"/>
      <c r="BJ108" s="213"/>
      <c r="BK108" s="213"/>
      <c r="BL108" s="213"/>
      <c r="BM108" s="214">
        <v>22</v>
      </c>
    </row>
    <row r="109" spans="1:65">
      <c r="A109" s="29"/>
      <c r="B109" s="3" t="s">
        <v>86</v>
      </c>
      <c r="C109" s="28"/>
      <c r="D109" s="13">
        <v>8.3189033080770178E-2</v>
      </c>
      <c r="E109" s="149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29"/>
      <c r="B110" s="3" t="s">
        <v>263</v>
      </c>
      <c r="C110" s="28"/>
      <c r="D110" s="13">
        <v>0</v>
      </c>
      <c r="E110" s="149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29"/>
      <c r="B111" s="45" t="s">
        <v>264</v>
      </c>
      <c r="C111" s="46"/>
      <c r="D111" s="44" t="s">
        <v>265</v>
      </c>
      <c r="E111" s="149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0"/>
      <c r="C112" s="20"/>
      <c r="D112" s="20"/>
      <c r="BM112" s="55"/>
    </row>
    <row r="113" spans="1:65" ht="19.5">
      <c r="B113" s="8" t="s">
        <v>618</v>
      </c>
      <c r="BM113" s="27" t="s">
        <v>316</v>
      </c>
    </row>
    <row r="114" spans="1:65" ht="19.5">
      <c r="A114" s="24" t="s">
        <v>335</v>
      </c>
      <c r="B114" s="18" t="s">
        <v>110</v>
      </c>
      <c r="C114" s="15" t="s">
        <v>111</v>
      </c>
      <c r="D114" s="16" t="s">
        <v>333</v>
      </c>
      <c r="E114" s="149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1</v>
      </c>
    </row>
    <row r="115" spans="1:65">
      <c r="A115" s="29"/>
      <c r="B115" s="19" t="s">
        <v>230</v>
      </c>
      <c r="C115" s="9" t="s">
        <v>230</v>
      </c>
      <c r="D115" s="10" t="s">
        <v>112</v>
      </c>
      <c r="E115" s="149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 t="s">
        <v>1</v>
      </c>
    </row>
    <row r="116" spans="1:65">
      <c r="A116" s="29"/>
      <c r="B116" s="19"/>
      <c r="C116" s="9"/>
      <c r="D116" s="10" t="s">
        <v>98</v>
      </c>
      <c r="E116" s="149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2</v>
      </c>
    </row>
    <row r="117" spans="1:65">
      <c r="A117" s="29"/>
      <c r="B117" s="19"/>
      <c r="C117" s="9"/>
      <c r="D117" s="25"/>
      <c r="E117" s="149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2</v>
      </c>
    </row>
    <row r="118" spans="1:65">
      <c r="A118" s="29"/>
      <c r="B118" s="18">
        <v>1</v>
      </c>
      <c r="C118" s="14">
        <v>1</v>
      </c>
      <c r="D118" s="21">
        <v>4.0030000000000001</v>
      </c>
      <c r="E118" s="149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1</v>
      </c>
    </row>
    <row r="119" spans="1:65">
      <c r="A119" s="29"/>
      <c r="B119" s="19">
        <v>1</v>
      </c>
      <c r="C119" s="9">
        <v>2</v>
      </c>
      <c r="D119" s="11">
        <v>4.0460000000000003</v>
      </c>
      <c r="E119" s="149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7">
        <v>9</v>
      </c>
    </row>
    <row r="120" spans="1:65">
      <c r="A120" s="29"/>
      <c r="B120" s="20" t="s">
        <v>260</v>
      </c>
      <c r="C120" s="12"/>
      <c r="D120" s="22">
        <v>4.0244999999999997</v>
      </c>
      <c r="E120" s="149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7">
        <v>16</v>
      </c>
    </row>
    <row r="121" spans="1:65">
      <c r="A121" s="29"/>
      <c r="B121" s="3" t="s">
        <v>261</v>
      </c>
      <c r="C121" s="28"/>
      <c r="D121" s="11">
        <v>4.0244999999999997</v>
      </c>
      <c r="E121" s="149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7">
        <v>4.0246054999999998</v>
      </c>
    </row>
    <row r="122" spans="1:65">
      <c r="A122" s="29"/>
      <c r="B122" s="3" t="s">
        <v>262</v>
      </c>
      <c r="C122" s="28"/>
      <c r="D122" s="23">
        <v>3.0405591591021651E-2</v>
      </c>
      <c r="E122" s="149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7">
        <v>15</v>
      </c>
    </row>
    <row r="123" spans="1:65">
      <c r="A123" s="29"/>
      <c r="B123" s="3" t="s">
        <v>86</v>
      </c>
      <c r="C123" s="28"/>
      <c r="D123" s="13">
        <v>7.5551227707843591E-3</v>
      </c>
      <c r="E123" s="149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29"/>
      <c r="B124" s="3" t="s">
        <v>263</v>
      </c>
      <c r="C124" s="28"/>
      <c r="D124" s="13">
        <v>-2.6213749397374642E-5</v>
      </c>
      <c r="E124" s="149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29"/>
      <c r="B125" s="45" t="s">
        <v>264</v>
      </c>
      <c r="C125" s="46"/>
      <c r="D125" s="44" t="s">
        <v>265</v>
      </c>
      <c r="E125" s="149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0"/>
      <c r="C126" s="20"/>
      <c r="D126" s="20"/>
      <c r="BM126" s="55"/>
    </row>
    <row r="127" spans="1:65" ht="19.5">
      <c r="B127" s="8" t="s">
        <v>619</v>
      </c>
      <c r="BM127" s="27" t="s">
        <v>316</v>
      </c>
    </row>
    <row r="128" spans="1:65" ht="19.5">
      <c r="A128" s="24" t="s">
        <v>336</v>
      </c>
      <c r="B128" s="18" t="s">
        <v>110</v>
      </c>
      <c r="C128" s="15" t="s">
        <v>111</v>
      </c>
      <c r="D128" s="16" t="s">
        <v>333</v>
      </c>
      <c r="E128" s="149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7">
        <v>1</v>
      </c>
    </row>
    <row r="129" spans="1:65">
      <c r="A129" s="29"/>
      <c r="B129" s="19" t="s">
        <v>230</v>
      </c>
      <c r="C129" s="9" t="s">
        <v>230</v>
      </c>
      <c r="D129" s="10" t="s">
        <v>112</v>
      </c>
      <c r="E129" s="149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 t="s">
        <v>1</v>
      </c>
    </row>
    <row r="130" spans="1:65">
      <c r="A130" s="29"/>
      <c r="B130" s="19"/>
      <c r="C130" s="9"/>
      <c r="D130" s="10" t="s">
        <v>98</v>
      </c>
      <c r="E130" s="149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2</v>
      </c>
    </row>
    <row r="131" spans="1:65">
      <c r="A131" s="29"/>
      <c r="B131" s="19"/>
      <c r="C131" s="9"/>
      <c r="D131" s="25"/>
      <c r="E131" s="149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2</v>
      </c>
    </row>
    <row r="132" spans="1:65">
      <c r="A132" s="29"/>
      <c r="B132" s="18">
        <v>1</v>
      </c>
      <c r="C132" s="14">
        <v>1</v>
      </c>
      <c r="D132" s="21">
        <v>2.52</v>
      </c>
      <c r="E132" s="149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1</v>
      </c>
    </row>
    <row r="133" spans="1:65">
      <c r="A133" s="29"/>
      <c r="B133" s="19">
        <v>1</v>
      </c>
      <c r="C133" s="9">
        <v>2</v>
      </c>
      <c r="D133" s="11">
        <v>2.52</v>
      </c>
      <c r="E133" s="149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10</v>
      </c>
    </row>
    <row r="134" spans="1:65">
      <c r="A134" s="29"/>
      <c r="B134" s="20" t="s">
        <v>260</v>
      </c>
      <c r="C134" s="12"/>
      <c r="D134" s="22">
        <v>2.52</v>
      </c>
      <c r="E134" s="149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16</v>
      </c>
    </row>
    <row r="135" spans="1:65">
      <c r="A135" s="29"/>
      <c r="B135" s="3" t="s">
        <v>261</v>
      </c>
      <c r="C135" s="28"/>
      <c r="D135" s="11">
        <v>2.52</v>
      </c>
      <c r="E135" s="149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>
        <v>2.52</v>
      </c>
    </row>
    <row r="136" spans="1:65">
      <c r="A136" s="29"/>
      <c r="B136" s="3" t="s">
        <v>262</v>
      </c>
      <c r="C136" s="28"/>
      <c r="D136" s="23">
        <v>0</v>
      </c>
      <c r="E136" s="149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7">
        <v>16</v>
      </c>
    </row>
    <row r="137" spans="1:65">
      <c r="A137" s="29"/>
      <c r="B137" s="3" t="s">
        <v>86</v>
      </c>
      <c r="C137" s="28"/>
      <c r="D137" s="13">
        <v>0</v>
      </c>
      <c r="E137" s="149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29"/>
      <c r="B138" s="3" t="s">
        <v>263</v>
      </c>
      <c r="C138" s="28"/>
      <c r="D138" s="13">
        <v>0</v>
      </c>
      <c r="E138" s="149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29"/>
      <c r="B139" s="45" t="s">
        <v>264</v>
      </c>
      <c r="C139" s="46"/>
      <c r="D139" s="44" t="s">
        <v>265</v>
      </c>
      <c r="E139" s="149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0"/>
      <c r="C140" s="20"/>
      <c r="D140" s="20"/>
      <c r="BM140" s="55"/>
    </row>
    <row r="141" spans="1:65" ht="15">
      <c r="B141" s="8" t="s">
        <v>620</v>
      </c>
      <c r="BM141" s="27" t="s">
        <v>316</v>
      </c>
    </row>
    <row r="142" spans="1:65" ht="15">
      <c r="A142" s="24" t="s">
        <v>107</v>
      </c>
      <c r="B142" s="18" t="s">
        <v>110</v>
      </c>
      <c r="C142" s="15" t="s">
        <v>111</v>
      </c>
      <c r="D142" s="16" t="s">
        <v>333</v>
      </c>
      <c r="E142" s="149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7">
        <v>1</v>
      </c>
    </row>
    <row r="143" spans="1:65">
      <c r="A143" s="29"/>
      <c r="B143" s="19" t="s">
        <v>230</v>
      </c>
      <c r="C143" s="9" t="s">
        <v>230</v>
      </c>
      <c r="D143" s="10" t="s">
        <v>112</v>
      </c>
      <c r="E143" s="149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7" t="s">
        <v>1</v>
      </c>
    </row>
    <row r="144" spans="1:65">
      <c r="A144" s="29"/>
      <c r="B144" s="19"/>
      <c r="C144" s="9"/>
      <c r="D144" s="10" t="s">
        <v>98</v>
      </c>
      <c r="E144" s="149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7">
        <v>3</v>
      </c>
    </row>
    <row r="145" spans="1:65">
      <c r="A145" s="29"/>
      <c r="B145" s="19"/>
      <c r="C145" s="9"/>
      <c r="D145" s="25"/>
      <c r="E145" s="149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7">
        <v>3</v>
      </c>
    </row>
    <row r="146" spans="1:65">
      <c r="A146" s="29"/>
      <c r="B146" s="18">
        <v>1</v>
      </c>
      <c r="C146" s="14">
        <v>1</v>
      </c>
      <c r="D146" s="200">
        <v>0.95</v>
      </c>
      <c r="E146" s="202"/>
      <c r="F146" s="203"/>
      <c r="G146" s="203"/>
      <c r="H146" s="203"/>
      <c r="I146" s="203"/>
      <c r="J146" s="203"/>
      <c r="K146" s="203"/>
      <c r="L146" s="203"/>
      <c r="M146" s="203"/>
      <c r="N146" s="203"/>
      <c r="O146" s="203"/>
      <c r="P146" s="203"/>
      <c r="Q146" s="203"/>
      <c r="R146" s="203"/>
      <c r="S146" s="203"/>
      <c r="T146" s="203"/>
      <c r="U146" s="203"/>
      <c r="V146" s="203"/>
      <c r="W146" s="203"/>
      <c r="X146" s="203"/>
      <c r="Y146" s="203"/>
      <c r="Z146" s="203"/>
      <c r="AA146" s="203"/>
      <c r="AB146" s="203"/>
      <c r="AC146" s="203"/>
      <c r="AD146" s="203"/>
      <c r="AE146" s="203"/>
      <c r="AF146" s="203"/>
      <c r="AG146" s="203"/>
      <c r="AH146" s="203"/>
      <c r="AI146" s="203"/>
      <c r="AJ146" s="203"/>
      <c r="AK146" s="203"/>
      <c r="AL146" s="203"/>
      <c r="AM146" s="203"/>
      <c r="AN146" s="203"/>
      <c r="AO146" s="203"/>
      <c r="AP146" s="203"/>
      <c r="AQ146" s="203"/>
      <c r="AR146" s="203"/>
      <c r="AS146" s="203"/>
      <c r="AT146" s="203"/>
      <c r="AU146" s="203"/>
      <c r="AV146" s="203"/>
      <c r="AW146" s="203"/>
      <c r="AX146" s="203"/>
      <c r="AY146" s="203"/>
      <c r="AZ146" s="203"/>
      <c r="BA146" s="203"/>
      <c r="BB146" s="203"/>
      <c r="BC146" s="203"/>
      <c r="BD146" s="203"/>
      <c r="BE146" s="203"/>
      <c r="BF146" s="203"/>
      <c r="BG146" s="203"/>
      <c r="BH146" s="203"/>
      <c r="BI146" s="203"/>
      <c r="BJ146" s="203"/>
      <c r="BK146" s="203"/>
      <c r="BL146" s="203"/>
      <c r="BM146" s="204">
        <v>1</v>
      </c>
    </row>
    <row r="147" spans="1:65">
      <c r="A147" s="29"/>
      <c r="B147" s="19">
        <v>1</v>
      </c>
      <c r="C147" s="9">
        <v>2</v>
      </c>
      <c r="D147" s="23">
        <v>0.96</v>
      </c>
      <c r="E147" s="202"/>
      <c r="F147" s="203"/>
      <c r="G147" s="203"/>
      <c r="H147" s="203"/>
      <c r="I147" s="203"/>
      <c r="J147" s="203"/>
      <c r="K147" s="203"/>
      <c r="L147" s="203"/>
      <c r="M147" s="203"/>
      <c r="N147" s="203"/>
      <c r="O147" s="203"/>
      <c r="P147" s="203"/>
      <c r="Q147" s="203"/>
      <c r="R147" s="203"/>
      <c r="S147" s="203"/>
      <c r="T147" s="203"/>
      <c r="U147" s="203"/>
      <c r="V147" s="203"/>
      <c r="W147" s="203"/>
      <c r="X147" s="203"/>
      <c r="Y147" s="203"/>
      <c r="Z147" s="203"/>
      <c r="AA147" s="203"/>
      <c r="AB147" s="203"/>
      <c r="AC147" s="203"/>
      <c r="AD147" s="203"/>
      <c r="AE147" s="203"/>
      <c r="AF147" s="203"/>
      <c r="AG147" s="203"/>
      <c r="AH147" s="203"/>
      <c r="AI147" s="203"/>
      <c r="AJ147" s="203"/>
      <c r="AK147" s="203"/>
      <c r="AL147" s="203"/>
      <c r="AM147" s="203"/>
      <c r="AN147" s="203"/>
      <c r="AO147" s="203"/>
      <c r="AP147" s="203"/>
      <c r="AQ147" s="203"/>
      <c r="AR147" s="203"/>
      <c r="AS147" s="203"/>
      <c r="AT147" s="203"/>
      <c r="AU147" s="203"/>
      <c r="AV147" s="203"/>
      <c r="AW147" s="203"/>
      <c r="AX147" s="203"/>
      <c r="AY147" s="203"/>
      <c r="AZ147" s="203"/>
      <c r="BA147" s="203"/>
      <c r="BB147" s="203"/>
      <c r="BC147" s="203"/>
      <c r="BD147" s="203"/>
      <c r="BE147" s="203"/>
      <c r="BF147" s="203"/>
      <c r="BG147" s="203"/>
      <c r="BH147" s="203"/>
      <c r="BI147" s="203"/>
      <c r="BJ147" s="203"/>
      <c r="BK147" s="203"/>
      <c r="BL147" s="203"/>
      <c r="BM147" s="204">
        <v>11</v>
      </c>
    </row>
    <row r="148" spans="1:65">
      <c r="A148" s="29"/>
      <c r="B148" s="20" t="s">
        <v>260</v>
      </c>
      <c r="C148" s="12"/>
      <c r="D148" s="208">
        <v>0.95499999999999996</v>
      </c>
      <c r="E148" s="202"/>
      <c r="F148" s="203"/>
      <c r="G148" s="203"/>
      <c r="H148" s="203"/>
      <c r="I148" s="203"/>
      <c r="J148" s="203"/>
      <c r="K148" s="203"/>
      <c r="L148" s="203"/>
      <c r="M148" s="203"/>
      <c r="N148" s="203"/>
      <c r="O148" s="203"/>
      <c r="P148" s="203"/>
      <c r="Q148" s="203"/>
      <c r="R148" s="203"/>
      <c r="S148" s="203"/>
      <c r="T148" s="203"/>
      <c r="U148" s="203"/>
      <c r="V148" s="203"/>
      <c r="W148" s="203"/>
      <c r="X148" s="203"/>
      <c r="Y148" s="203"/>
      <c r="Z148" s="203"/>
      <c r="AA148" s="203"/>
      <c r="AB148" s="203"/>
      <c r="AC148" s="203"/>
      <c r="AD148" s="203"/>
      <c r="AE148" s="203"/>
      <c r="AF148" s="203"/>
      <c r="AG148" s="203"/>
      <c r="AH148" s="203"/>
      <c r="AI148" s="203"/>
      <c r="AJ148" s="203"/>
      <c r="AK148" s="203"/>
      <c r="AL148" s="203"/>
      <c r="AM148" s="203"/>
      <c r="AN148" s="203"/>
      <c r="AO148" s="203"/>
      <c r="AP148" s="203"/>
      <c r="AQ148" s="203"/>
      <c r="AR148" s="203"/>
      <c r="AS148" s="203"/>
      <c r="AT148" s="203"/>
      <c r="AU148" s="203"/>
      <c r="AV148" s="203"/>
      <c r="AW148" s="203"/>
      <c r="AX148" s="203"/>
      <c r="AY148" s="203"/>
      <c r="AZ148" s="203"/>
      <c r="BA148" s="203"/>
      <c r="BB148" s="203"/>
      <c r="BC148" s="203"/>
      <c r="BD148" s="203"/>
      <c r="BE148" s="203"/>
      <c r="BF148" s="203"/>
      <c r="BG148" s="203"/>
      <c r="BH148" s="203"/>
      <c r="BI148" s="203"/>
      <c r="BJ148" s="203"/>
      <c r="BK148" s="203"/>
      <c r="BL148" s="203"/>
      <c r="BM148" s="204">
        <v>16</v>
      </c>
    </row>
    <row r="149" spans="1:65">
      <c r="A149" s="29"/>
      <c r="B149" s="3" t="s">
        <v>261</v>
      </c>
      <c r="C149" s="28"/>
      <c r="D149" s="23">
        <v>0.95499999999999996</v>
      </c>
      <c r="E149" s="202"/>
      <c r="F149" s="203"/>
      <c r="G149" s="203"/>
      <c r="H149" s="203"/>
      <c r="I149" s="203"/>
      <c r="J149" s="203"/>
      <c r="K149" s="203"/>
      <c r="L149" s="203"/>
      <c r="M149" s="203"/>
      <c r="N149" s="203"/>
      <c r="O149" s="203"/>
      <c r="P149" s="203"/>
      <c r="Q149" s="203"/>
      <c r="R149" s="203"/>
      <c r="S149" s="203"/>
      <c r="T149" s="203"/>
      <c r="U149" s="203"/>
      <c r="V149" s="203"/>
      <c r="W149" s="203"/>
      <c r="X149" s="203"/>
      <c r="Y149" s="203"/>
      <c r="Z149" s="203"/>
      <c r="AA149" s="203"/>
      <c r="AB149" s="203"/>
      <c r="AC149" s="203"/>
      <c r="AD149" s="203"/>
      <c r="AE149" s="203"/>
      <c r="AF149" s="203"/>
      <c r="AG149" s="203"/>
      <c r="AH149" s="203"/>
      <c r="AI149" s="203"/>
      <c r="AJ149" s="203"/>
      <c r="AK149" s="203"/>
      <c r="AL149" s="203"/>
      <c r="AM149" s="203"/>
      <c r="AN149" s="203"/>
      <c r="AO149" s="203"/>
      <c r="AP149" s="203"/>
      <c r="AQ149" s="203"/>
      <c r="AR149" s="203"/>
      <c r="AS149" s="203"/>
      <c r="AT149" s="203"/>
      <c r="AU149" s="203"/>
      <c r="AV149" s="203"/>
      <c r="AW149" s="203"/>
      <c r="AX149" s="203"/>
      <c r="AY149" s="203"/>
      <c r="AZ149" s="203"/>
      <c r="BA149" s="203"/>
      <c r="BB149" s="203"/>
      <c r="BC149" s="203"/>
      <c r="BD149" s="203"/>
      <c r="BE149" s="203"/>
      <c r="BF149" s="203"/>
      <c r="BG149" s="203"/>
      <c r="BH149" s="203"/>
      <c r="BI149" s="203"/>
      <c r="BJ149" s="203"/>
      <c r="BK149" s="203"/>
      <c r="BL149" s="203"/>
      <c r="BM149" s="204">
        <v>0.95499999999999996</v>
      </c>
    </row>
    <row r="150" spans="1:65">
      <c r="A150" s="29"/>
      <c r="B150" s="3" t="s">
        <v>262</v>
      </c>
      <c r="C150" s="28"/>
      <c r="D150" s="23">
        <v>7.0710678118654814E-3</v>
      </c>
      <c r="E150" s="202"/>
      <c r="F150" s="203"/>
      <c r="G150" s="203"/>
      <c r="H150" s="203"/>
      <c r="I150" s="203"/>
      <c r="J150" s="203"/>
      <c r="K150" s="203"/>
      <c r="L150" s="203"/>
      <c r="M150" s="203"/>
      <c r="N150" s="203"/>
      <c r="O150" s="203"/>
      <c r="P150" s="203"/>
      <c r="Q150" s="203"/>
      <c r="R150" s="203"/>
      <c r="S150" s="203"/>
      <c r="T150" s="203"/>
      <c r="U150" s="203"/>
      <c r="V150" s="203"/>
      <c r="W150" s="203"/>
      <c r="X150" s="203"/>
      <c r="Y150" s="203"/>
      <c r="Z150" s="203"/>
      <c r="AA150" s="203"/>
      <c r="AB150" s="203"/>
      <c r="AC150" s="203"/>
      <c r="AD150" s="203"/>
      <c r="AE150" s="203"/>
      <c r="AF150" s="203"/>
      <c r="AG150" s="203"/>
      <c r="AH150" s="203"/>
      <c r="AI150" s="203"/>
      <c r="AJ150" s="203"/>
      <c r="AK150" s="203"/>
      <c r="AL150" s="203"/>
      <c r="AM150" s="203"/>
      <c r="AN150" s="203"/>
      <c r="AO150" s="203"/>
      <c r="AP150" s="203"/>
      <c r="AQ150" s="203"/>
      <c r="AR150" s="203"/>
      <c r="AS150" s="203"/>
      <c r="AT150" s="203"/>
      <c r="AU150" s="203"/>
      <c r="AV150" s="203"/>
      <c r="AW150" s="203"/>
      <c r="AX150" s="203"/>
      <c r="AY150" s="203"/>
      <c r="AZ150" s="203"/>
      <c r="BA150" s="203"/>
      <c r="BB150" s="203"/>
      <c r="BC150" s="203"/>
      <c r="BD150" s="203"/>
      <c r="BE150" s="203"/>
      <c r="BF150" s="203"/>
      <c r="BG150" s="203"/>
      <c r="BH150" s="203"/>
      <c r="BI150" s="203"/>
      <c r="BJ150" s="203"/>
      <c r="BK150" s="203"/>
      <c r="BL150" s="203"/>
      <c r="BM150" s="204">
        <v>17</v>
      </c>
    </row>
    <row r="151" spans="1:65">
      <c r="A151" s="29"/>
      <c r="B151" s="3" t="s">
        <v>86</v>
      </c>
      <c r="C151" s="28"/>
      <c r="D151" s="13">
        <v>7.4042594888643785E-3</v>
      </c>
      <c r="E151" s="149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29"/>
      <c r="B152" s="3" t="s">
        <v>263</v>
      </c>
      <c r="C152" s="28"/>
      <c r="D152" s="13">
        <v>0</v>
      </c>
      <c r="E152" s="149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29"/>
      <c r="B153" s="45" t="s">
        <v>264</v>
      </c>
      <c r="C153" s="46"/>
      <c r="D153" s="44" t="s">
        <v>265</v>
      </c>
      <c r="E153" s="149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0"/>
      <c r="C154" s="20"/>
      <c r="D154" s="20"/>
      <c r="BM154" s="55"/>
    </row>
    <row r="155" spans="1:65" ht="15">
      <c r="B155" s="8" t="s">
        <v>621</v>
      </c>
      <c r="BM155" s="27" t="s">
        <v>316</v>
      </c>
    </row>
    <row r="156" spans="1:65" ht="15">
      <c r="A156" s="24" t="s">
        <v>108</v>
      </c>
      <c r="B156" s="18" t="s">
        <v>110</v>
      </c>
      <c r="C156" s="15" t="s">
        <v>111</v>
      </c>
      <c r="D156" s="16" t="s">
        <v>333</v>
      </c>
      <c r="E156" s="149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7">
        <v>1</v>
      </c>
    </row>
    <row r="157" spans="1:65">
      <c r="A157" s="29"/>
      <c r="B157" s="19" t="s">
        <v>230</v>
      </c>
      <c r="C157" s="9" t="s">
        <v>230</v>
      </c>
      <c r="D157" s="10" t="s">
        <v>112</v>
      </c>
      <c r="E157" s="149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7" t="s">
        <v>1</v>
      </c>
    </row>
    <row r="158" spans="1:65">
      <c r="A158" s="29"/>
      <c r="B158" s="19"/>
      <c r="C158" s="9"/>
      <c r="D158" s="10" t="s">
        <v>98</v>
      </c>
      <c r="E158" s="149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7">
        <v>3</v>
      </c>
    </row>
    <row r="159" spans="1:65">
      <c r="A159" s="29"/>
      <c r="B159" s="19"/>
      <c r="C159" s="9"/>
      <c r="D159" s="25"/>
      <c r="E159" s="149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7">
        <v>3</v>
      </c>
    </row>
    <row r="160" spans="1:65">
      <c r="A160" s="29"/>
      <c r="B160" s="18">
        <v>1</v>
      </c>
      <c r="C160" s="14">
        <v>1</v>
      </c>
      <c r="D160" s="200">
        <v>2.5000000000000001E-2</v>
      </c>
      <c r="E160" s="202"/>
      <c r="F160" s="203"/>
      <c r="G160" s="203"/>
      <c r="H160" s="203"/>
      <c r="I160" s="203"/>
      <c r="J160" s="203"/>
      <c r="K160" s="203"/>
      <c r="L160" s="203"/>
      <c r="M160" s="203"/>
      <c r="N160" s="203"/>
      <c r="O160" s="203"/>
      <c r="P160" s="203"/>
      <c r="Q160" s="203"/>
      <c r="R160" s="203"/>
      <c r="S160" s="203"/>
      <c r="T160" s="203"/>
      <c r="U160" s="203"/>
      <c r="V160" s="203"/>
      <c r="W160" s="203"/>
      <c r="X160" s="203"/>
      <c r="Y160" s="203"/>
      <c r="Z160" s="203"/>
      <c r="AA160" s="203"/>
      <c r="AB160" s="203"/>
      <c r="AC160" s="203"/>
      <c r="AD160" s="203"/>
      <c r="AE160" s="203"/>
      <c r="AF160" s="203"/>
      <c r="AG160" s="203"/>
      <c r="AH160" s="203"/>
      <c r="AI160" s="203"/>
      <c r="AJ160" s="203"/>
      <c r="AK160" s="203"/>
      <c r="AL160" s="203"/>
      <c r="AM160" s="203"/>
      <c r="AN160" s="203"/>
      <c r="AO160" s="203"/>
      <c r="AP160" s="203"/>
      <c r="AQ160" s="203"/>
      <c r="AR160" s="203"/>
      <c r="AS160" s="203"/>
      <c r="AT160" s="203"/>
      <c r="AU160" s="203"/>
      <c r="AV160" s="203"/>
      <c r="AW160" s="203"/>
      <c r="AX160" s="203"/>
      <c r="AY160" s="203"/>
      <c r="AZ160" s="203"/>
      <c r="BA160" s="203"/>
      <c r="BB160" s="203"/>
      <c r="BC160" s="203"/>
      <c r="BD160" s="203"/>
      <c r="BE160" s="203"/>
      <c r="BF160" s="203"/>
      <c r="BG160" s="203"/>
      <c r="BH160" s="203"/>
      <c r="BI160" s="203"/>
      <c r="BJ160" s="203"/>
      <c r="BK160" s="203"/>
      <c r="BL160" s="203"/>
      <c r="BM160" s="204">
        <v>1</v>
      </c>
    </row>
    <row r="161" spans="1:65">
      <c r="A161" s="29"/>
      <c r="B161" s="19">
        <v>1</v>
      </c>
      <c r="C161" s="9">
        <v>2</v>
      </c>
      <c r="D161" s="23">
        <v>2.5000000000000001E-2</v>
      </c>
      <c r="E161" s="202"/>
      <c r="F161" s="203"/>
      <c r="G161" s="203"/>
      <c r="H161" s="203"/>
      <c r="I161" s="203"/>
      <c r="J161" s="203"/>
      <c r="K161" s="203"/>
      <c r="L161" s="203"/>
      <c r="M161" s="203"/>
      <c r="N161" s="203"/>
      <c r="O161" s="203"/>
      <c r="P161" s="203"/>
      <c r="Q161" s="203"/>
      <c r="R161" s="203"/>
      <c r="S161" s="203"/>
      <c r="T161" s="203"/>
      <c r="U161" s="203"/>
      <c r="V161" s="203"/>
      <c r="W161" s="203"/>
      <c r="X161" s="203"/>
      <c r="Y161" s="203"/>
      <c r="Z161" s="203"/>
      <c r="AA161" s="203"/>
      <c r="AB161" s="203"/>
      <c r="AC161" s="203"/>
      <c r="AD161" s="203"/>
      <c r="AE161" s="203"/>
      <c r="AF161" s="203"/>
      <c r="AG161" s="203"/>
      <c r="AH161" s="203"/>
      <c r="AI161" s="203"/>
      <c r="AJ161" s="203"/>
      <c r="AK161" s="203"/>
      <c r="AL161" s="203"/>
      <c r="AM161" s="203"/>
      <c r="AN161" s="203"/>
      <c r="AO161" s="203"/>
      <c r="AP161" s="203"/>
      <c r="AQ161" s="203"/>
      <c r="AR161" s="203"/>
      <c r="AS161" s="203"/>
      <c r="AT161" s="203"/>
      <c r="AU161" s="203"/>
      <c r="AV161" s="203"/>
      <c r="AW161" s="203"/>
      <c r="AX161" s="203"/>
      <c r="AY161" s="203"/>
      <c r="AZ161" s="203"/>
      <c r="BA161" s="203"/>
      <c r="BB161" s="203"/>
      <c r="BC161" s="203"/>
      <c r="BD161" s="203"/>
      <c r="BE161" s="203"/>
      <c r="BF161" s="203"/>
      <c r="BG161" s="203"/>
      <c r="BH161" s="203"/>
      <c r="BI161" s="203"/>
      <c r="BJ161" s="203"/>
      <c r="BK161" s="203"/>
      <c r="BL161" s="203"/>
      <c r="BM161" s="204">
        <v>12</v>
      </c>
    </row>
    <row r="162" spans="1:65">
      <c r="A162" s="29"/>
      <c r="B162" s="20" t="s">
        <v>260</v>
      </c>
      <c r="C162" s="12"/>
      <c r="D162" s="208">
        <v>2.5000000000000001E-2</v>
      </c>
      <c r="E162" s="202"/>
      <c r="F162" s="203"/>
      <c r="G162" s="203"/>
      <c r="H162" s="203"/>
      <c r="I162" s="203"/>
      <c r="J162" s="203"/>
      <c r="K162" s="203"/>
      <c r="L162" s="203"/>
      <c r="M162" s="203"/>
      <c r="N162" s="203"/>
      <c r="O162" s="203"/>
      <c r="P162" s="203"/>
      <c r="Q162" s="203"/>
      <c r="R162" s="203"/>
      <c r="S162" s="203"/>
      <c r="T162" s="203"/>
      <c r="U162" s="203"/>
      <c r="V162" s="203"/>
      <c r="W162" s="203"/>
      <c r="X162" s="203"/>
      <c r="Y162" s="203"/>
      <c r="Z162" s="203"/>
      <c r="AA162" s="203"/>
      <c r="AB162" s="203"/>
      <c r="AC162" s="203"/>
      <c r="AD162" s="203"/>
      <c r="AE162" s="203"/>
      <c r="AF162" s="203"/>
      <c r="AG162" s="203"/>
      <c r="AH162" s="203"/>
      <c r="AI162" s="203"/>
      <c r="AJ162" s="203"/>
      <c r="AK162" s="203"/>
      <c r="AL162" s="203"/>
      <c r="AM162" s="203"/>
      <c r="AN162" s="203"/>
      <c r="AO162" s="203"/>
      <c r="AP162" s="203"/>
      <c r="AQ162" s="203"/>
      <c r="AR162" s="203"/>
      <c r="AS162" s="203"/>
      <c r="AT162" s="203"/>
      <c r="AU162" s="203"/>
      <c r="AV162" s="203"/>
      <c r="AW162" s="203"/>
      <c r="AX162" s="203"/>
      <c r="AY162" s="203"/>
      <c r="AZ162" s="203"/>
      <c r="BA162" s="203"/>
      <c r="BB162" s="203"/>
      <c r="BC162" s="203"/>
      <c r="BD162" s="203"/>
      <c r="BE162" s="203"/>
      <c r="BF162" s="203"/>
      <c r="BG162" s="203"/>
      <c r="BH162" s="203"/>
      <c r="BI162" s="203"/>
      <c r="BJ162" s="203"/>
      <c r="BK162" s="203"/>
      <c r="BL162" s="203"/>
      <c r="BM162" s="204">
        <v>16</v>
      </c>
    </row>
    <row r="163" spans="1:65">
      <c r="A163" s="29"/>
      <c r="B163" s="3" t="s">
        <v>261</v>
      </c>
      <c r="C163" s="28"/>
      <c r="D163" s="23">
        <v>2.5000000000000001E-2</v>
      </c>
      <c r="E163" s="202"/>
      <c r="F163" s="203"/>
      <c r="G163" s="203"/>
      <c r="H163" s="203"/>
      <c r="I163" s="203"/>
      <c r="J163" s="203"/>
      <c r="K163" s="203"/>
      <c r="L163" s="203"/>
      <c r="M163" s="203"/>
      <c r="N163" s="203"/>
      <c r="O163" s="203"/>
      <c r="P163" s="203"/>
      <c r="Q163" s="203"/>
      <c r="R163" s="203"/>
      <c r="S163" s="203"/>
      <c r="T163" s="203"/>
      <c r="U163" s="203"/>
      <c r="V163" s="203"/>
      <c r="W163" s="203"/>
      <c r="X163" s="203"/>
      <c r="Y163" s="203"/>
      <c r="Z163" s="203"/>
      <c r="AA163" s="203"/>
      <c r="AB163" s="203"/>
      <c r="AC163" s="203"/>
      <c r="AD163" s="203"/>
      <c r="AE163" s="203"/>
      <c r="AF163" s="203"/>
      <c r="AG163" s="203"/>
      <c r="AH163" s="203"/>
      <c r="AI163" s="203"/>
      <c r="AJ163" s="203"/>
      <c r="AK163" s="203"/>
      <c r="AL163" s="203"/>
      <c r="AM163" s="203"/>
      <c r="AN163" s="203"/>
      <c r="AO163" s="203"/>
      <c r="AP163" s="203"/>
      <c r="AQ163" s="203"/>
      <c r="AR163" s="203"/>
      <c r="AS163" s="203"/>
      <c r="AT163" s="203"/>
      <c r="AU163" s="203"/>
      <c r="AV163" s="203"/>
      <c r="AW163" s="203"/>
      <c r="AX163" s="203"/>
      <c r="AY163" s="203"/>
      <c r="AZ163" s="203"/>
      <c r="BA163" s="203"/>
      <c r="BB163" s="203"/>
      <c r="BC163" s="203"/>
      <c r="BD163" s="203"/>
      <c r="BE163" s="203"/>
      <c r="BF163" s="203"/>
      <c r="BG163" s="203"/>
      <c r="BH163" s="203"/>
      <c r="BI163" s="203"/>
      <c r="BJ163" s="203"/>
      <c r="BK163" s="203"/>
      <c r="BL163" s="203"/>
      <c r="BM163" s="204">
        <v>2.5000000000000001E-2</v>
      </c>
    </row>
    <row r="164" spans="1:65">
      <c r="A164" s="29"/>
      <c r="B164" s="3" t="s">
        <v>262</v>
      </c>
      <c r="C164" s="28"/>
      <c r="D164" s="23">
        <v>0</v>
      </c>
      <c r="E164" s="202"/>
      <c r="F164" s="203"/>
      <c r="G164" s="203"/>
      <c r="H164" s="203"/>
      <c r="I164" s="203"/>
      <c r="J164" s="203"/>
      <c r="K164" s="203"/>
      <c r="L164" s="203"/>
      <c r="M164" s="203"/>
      <c r="N164" s="203"/>
      <c r="O164" s="203"/>
      <c r="P164" s="203"/>
      <c r="Q164" s="203"/>
      <c r="R164" s="203"/>
      <c r="S164" s="203"/>
      <c r="T164" s="203"/>
      <c r="U164" s="203"/>
      <c r="V164" s="203"/>
      <c r="W164" s="203"/>
      <c r="X164" s="203"/>
      <c r="Y164" s="203"/>
      <c r="Z164" s="203"/>
      <c r="AA164" s="203"/>
      <c r="AB164" s="203"/>
      <c r="AC164" s="203"/>
      <c r="AD164" s="203"/>
      <c r="AE164" s="203"/>
      <c r="AF164" s="203"/>
      <c r="AG164" s="203"/>
      <c r="AH164" s="203"/>
      <c r="AI164" s="203"/>
      <c r="AJ164" s="203"/>
      <c r="AK164" s="203"/>
      <c r="AL164" s="203"/>
      <c r="AM164" s="203"/>
      <c r="AN164" s="203"/>
      <c r="AO164" s="203"/>
      <c r="AP164" s="203"/>
      <c r="AQ164" s="203"/>
      <c r="AR164" s="203"/>
      <c r="AS164" s="203"/>
      <c r="AT164" s="203"/>
      <c r="AU164" s="203"/>
      <c r="AV164" s="203"/>
      <c r="AW164" s="203"/>
      <c r="AX164" s="203"/>
      <c r="AY164" s="203"/>
      <c r="AZ164" s="203"/>
      <c r="BA164" s="203"/>
      <c r="BB164" s="203"/>
      <c r="BC164" s="203"/>
      <c r="BD164" s="203"/>
      <c r="BE164" s="203"/>
      <c r="BF164" s="203"/>
      <c r="BG164" s="203"/>
      <c r="BH164" s="203"/>
      <c r="BI164" s="203"/>
      <c r="BJ164" s="203"/>
      <c r="BK164" s="203"/>
      <c r="BL164" s="203"/>
      <c r="BM164" s="204">
        <v>18</v>
      </c>
    </row>
    <row r="165" spans="1:65">
      <c r="A165" s="29"/>
      <c r="B165" s="3" t="s">
        <v>86</v>
      </c>
      <c r="C165" s="28"/>
      <c r="D165" s="13">
        <v>0</v>
      </c>
      <c r="E165" s="149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29"/>
      <c r="B166" s="3" t="s">
        <v>263</v>
      </c>
      <c r="C166" s="28"/>
      <c r="D166" s="13">
        <v>0</v>
      </c>
      <c r="E166" s="149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29"/>
      <c r="B167" s="45" t="s">
        <v>264</v>
      </c>
      <c r="C167" s="46"/>
      <c r="D167" s="44" t="s">
        <v>265</v>
      </c>
      <c r="E167" s="149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0"/>
      <c r="C168" s="20"/>
      <c r="D168" s="20"/>
      <c r="BM168" s="55"/>
    </row>
    <row r="169" spans="1:65" ht="19.5">
      <c r="B169" s="8" t="s">
        <v>622</v>
      </c>
      <c r="BM169" s="27" t="s">
        <v>316</v>
      </c>
    </row>
    <row r="170" spans="1:65" ht="19.5">
      <c r="A170" s="24" t="s">
        <v>337</v>
      </c>
      <c r="B170" s="18" t="s">
        <v>110</v>
      </c>
      <c r="C170" s="15" t="s">
        <v>111</v>
      </c>
      <c r="D170" s="16" t="s">
        <v>333</v>
      </c>
      <c r="E170" s="149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1</v>
      </c>
    </row>
    <row r="171" spans="1:65">
      <c r="A171" s="29"/>
      <c r="B171" s="19" t="s">
        <v>230</v>
      </c>
      <c r="C171" s="9" t="s">
        <v>230</v>
      </c>
      <c r="D171" s="10" t="s">
        <v>112</v>
      </c>
      <c r="E171" s="149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7" t="s">
        <v>1</v>
      </c>
    </row>
    <row r="172" spans="1:65">
      <c r="A172" s="29"/>
      <c r="B172" s="19"/>
      <c r="C172" s="9"/>
      <c r="D172" s="10" t="s">
        <v>98</v>
      </c>
      <c r="E172" s="149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7">
        <v>3</v>
      </c>
    </row>
    <row r="173" spans="1:65">
      <c r="A173" s="29"/>
      <c r="B173" s="19"/>
      <c r="C173" s="9"/>
      <c r="D173" s="25"/>
      <c r="E173" s="149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7">
        <v>3</v>
      </c>
    </row>
    <row r="174" spans="1:65">
      <c r="A174" s="29"/>
      <c r="B174" s="18">
        <v>1</v>
      </c>
      <c r="C174" s="14">
        <v>1</v>
      </c>
      <c r="D174" s="200">
        <v>0.18</v>
      </c>
      <c r="E174" s="202"/>
      <c r="F174" s="203"/>
      <c r="G174" s="203"/>
      <c r="H174" s="203"/>
      <c r="I174" s="203"/>
      <c r="J174" s="203"/>
      <c r="K174" s="203"/>
      <c r="L174" s="203"/>
      <c r="M174" s="203"/>
      <c r="N174" s="203"/>
      <c r="O174" s="203"/>
      <c r="P174" s="203"/>
      <c r="Q174" s="203"/>
      <c r="R174" s="203"/>
      <c r="S174" s="203"/>
      <c r="T174" s="203"/>
      <c r="U174" s="203"/>
      <c r="V174" s="203"/>
      <c r="W174" s="203"/>
      <c r="X174" s="203"/>
      <c r="Y174" s="203"/>
      <c r="Z174" s="203"/>
      <c r="AA174" s="203"/>
      <c r="AB174" s="203"/>
      <c r="AC174" s="203"/>
      <c r="AD174" s="203"/>
      <c r="AE174" s="203"/>
      <c r="AF174" s="203"/>
      <c r="AG174" s="203"/>
      <c r="AH174" s="203"/>
      <c r="AI174" s="203"/>
      <c r="AJ174" s="203"/>
      <c r="AK174" s="203"/>
      <c r="AL174" s="203"/>
      <c r="AM174" s="203"/>
      <c r="AN174" s="203"/>
      <c r="AO174" s="203"/>
      <c r="AP174" s="203"/>
      <c r="AQ174" s="203"/>
      <c r="AR174" s="203"/>
      <c r="AS174" s="203"/>
      <c r="AT174" s="203"/>
      <c r="AU174" s="203"/>
      <c r="AV174" s="203"/>
      <c r="AW174" s="203"/>
      <c r="AX174" s="203"/>
      <c r="AY174" s="203"/>
      <c r="AZ174" s="203"/>
      <c r="BA174" s="203"/>
      <c r="BB174" s="203"/>
      <c r="BC174" s="203"/>
      <c r="BD174" s="203"/>
      <c r="BE174" s="203"/>
      <c r="BF174" s="203"/>
      <c r="BG174" s="203"/>
      <c r="BH174" s="203"/>
      <c r="BI174" s="203"/>
      <c r="BJ174" s="203"/>
      <c r="BK174" s="203"/>
      <c r="BL174" s="203"/>
      <c r="BM174" s="204">
        <v>1</v>
      </c>
    </row>
    <row r="175" spans="1:65">
      <c r="A175" s="29"/>
      <c r="B175" s="19">
        <v>1</v>
      </c>
      <c r="C175" s="9">
        <v>2</v>
      </c>
      <c r="D175" s="23">
        <v>0.17</v>
      </c>
      <c r="E175" s="202"/>
      <c r="F175" s="203"/>
      <c r="G175" s="203"/>
      <c r="H175" s="203"/>
      <c r="I175" s="203"/>
      <c r="J175" s="203"/>
      <c r="K175" s="203"/>
      <c r="L175" s="203"/>
      <c r="M175" s="203"/>
      <c r="N175" s="203"/>
      <c r="O175" s="203"/>
      <c r="P175" s="203"/>
      <c r="Q175" s="203"/>
      <c r="R175" s="203"/>
      <c r="S175" s="203"/>
      <c r="T175" s="203"/>
      <c r="U175" s="203"/>
      <c r="V175" s="203"/>
      <c r="W175" s="203"/>
      <c r="X175" s="203"/>
      <c r="Y175" s="203"/>
      <c r="Z175" s="203"/>
      <c r="AA175" s="203"/>
      <c r="AB175" s="203"/>
      <c r="AC175" s="203"/>
      <c r="AD175" s="203"/>
      <c r="AE175" s="203"/>
      <c r="AF175" s="203"/>
      <c r="AG175" s="203"/>
      <c r="AH175" s="203"/>
      <c r="AI175" s="203"/>
      <c r="AJ175" s="203"/>
      <c r="AK175" s="203"/>
      <c r="AL175" s="203"/>
      <c r="AM175" s="203"/>
      <c r="AN175" s="203"/>
      <c r="AO175" s="203"/>
      <c r="AP175" s="203"/>
      <c r="AQ175" s="203"/>
      <c r="AR175" s="203"/>
      <c r="AS175" s="203"/>
      <c r="AT175" s="203"/>
      <c r="AU175" s="203"/>
      <c r="AV175" s="203"/>
      <c r="AW175" s="203"/>
      <c r="AX175" s="203"/>
      <c r="AY175" s="203"/>
      <c r="AZ175" s="203"/>
      <c r="BA175" s="203"/>
      <c r="BB175" s="203"/>
      <c r="BC175" s="203"/>
      <c r="BD175" s="203"/>
      <c r="BE175" s="203"/>
      <c r="BF175" s="203"/>
      <c r="BG175" s="203"/>
      <c r="BH175" s="203"/>
      <c r="BI175" s="203"/>
      <c r="BJ175" s="203"/>
      <c r="BK175" s="203"/>
      <c r="BL175" s="203"/>
      <c r="BM175" s="204">
        <v>13</v>
      </c>
    </row>
    <row r="176" spans="1:65">
      <c r="A176" s="29"/>
      <c r="B176" s="20" t="s">
        <v>260</v>
      </c>
      <c r="C176" s="12"/>
      <c r="D176" s="208">
        <v>0.17499999999999999</v>
      </c>
      <c r="E176" s="202"/>
      <c r="F176" s="203"/>
      <c r="G176" s="203"/>
      <c r="H176" s="203"/>
      <c r="I176" s="203"/>
      <c r="J176" s="203"/>
      <c r="K176" s="203"/>
      <c r="L176" s="203"/>
      <c r="M176" s="203"/>
      <c r="N176" s="203"/>
      <c r="O176" s="203"/>
      <c r="P176" s="203"/>
      <c r="Q176" s="203"/>
      <c r="R176" s="203"/>
      <c r="S176" s="203"/>
      <c r="T176" s="203"/>
      <c r="U176" s="203"/>
      <c r="V176" s="203"/>
      <c r="W176" s="203"/>
      <c r="X176" s="203"/>
      <c r="Y176" s="203"/>
      <c r="Z176" s="203"/>
      <c r="AA176" s="203"/>
      <c r="AB176" s="203"/>
      <c r="AC176" s="203"/>
      <c r="AD176" s="203"/>
      <c r="AE176" s="203"/>
      <c r="AF176" s="203"/>
      <c r="AG176" s="203"/>
      <c r="AH176" s="203"/>
      <c r="AI176" s="203"/>
      <c r="AJ176" s="203"/>
      <c r="AK176" s="203"/>
      <c r="AL176" s="203"/>
      <c r="AM176" s="203"/>
      <c r="AN176" s="203"/>
      <c r="AO176" s="203"/>
      <c r="AP176" s="203"/>
      <c r="AQ176" s="203"/>
      <c r="AR176" s="203"/>
      <c r="AS176" s="203"/>
      <c r="AT176" s="203"/>
      <c r="AU176" s="203"/>
      <c r="AV176" s="203"/>
      <c r="AW176" s="203"/>
      <c r="AX176" s="203"/>
      <c r="AY176" s="203"/>
      <c r="AZ176" s="203"/>
      <c r="BA176" s="203"/>
      <c r="BB176" s="203"/>
      <c r="BC176" s="203"/>
      <c r="BD176" s="203"/>
      <c r="BE176" s="203"/>
      <c r="BF176" s="203"/>
      <c r="BG176" s="203"/>
      <c r="BH176" s="203"/>
      <c r="BI176" s="203"/>
      <c r="BJ176" s="203"/>
      <c r="BK176" s="203"/>
      <c r="BL176" s="203"/>
      <c r="BM176" s="204">
        <v>16</v>
      </c>
    </row>
    <row r="177" spans="1:65">
      <c r="A177" s="29"/>
      <c r="B177" s="3" t="s">
        <v>261</v>
      </c>
      <c r="C177" s="28"/>
      <c r="D177" s="23">
        <v>0.17499999999999999</v>
      </c>
      <c r="E177" s="202"/>
      <c r="F177" s="203"/>
      <c r="G177" s="203"/>
      <c r="H177" s="203"/>
      <c r="I177" s="203"/>
      <c r="J177" s="203"/>
      <c r="K177" s="203"/>
      <c r="L177" s="203"/>
      <c r="M177" s="203"/>
      <c r="N177" s="203"/>
      <c r="O177" s="203"/>
      <c r="P177" s="203"/>
      <c r="Q177" s="203"/>
      <c r="R177" s="203"/>
      <c r="S177" s="203"/>
      <c r="T177" s="203"/>
      <c r="U177" s="203"/>
      <c r="V177" s="203"/>
      <c r="W177" s="203"/>
      <c r="X177" s="203"/>
      <c r="Y177" s="203"/>
      <c r="Z177" s="203"/>
      <c r="AA177" s="203"/>
      <c r="AB177" s="203"/>
      <c r="AC177" s="203"/>
      <c r="AD177" s="203"/>
      <c r="AE177" s="203"/>
      <c r="AF177" s="203"/>
      <c r="AG177" s="203"/>
      <c r="AH177" s="203"/>
      <c r="AI177" s="203"/>
      <c r="AJ177" s="203"/>
      <c r="AK177" s="203"/>
      <c r="AL177" s="203"/>
      <c r="AM177" s="203"/>
      <c r="AN177" s="203"/>
      <c r="AO177" s="203"/>
      <c r="AP177" s="203"/>
      <c r="AQ177" s="203"/>
      <c r="AR177" s="203"/>
      <c r="AS177" s="203"/>
      <c r="AT177" s="203"/>
      <c r="AU177" s="203"/>
      <c r="AV177" s="203"/>
      <c r="AW177" s="203"/>
      <c r="AX177" s="203"/>
      <c r="AY177" s="203"/>
      <c r="AZ177" s="203"/>
      <c r="BA177" s="203"/>
      <c r="BB177" s="203"/>
      <c r="BC177" s="203"/>
      <c r="BD177" s="203"/>
      <c r="BE177" s="203"/>
      <c r="BF177" s="203"/>
      <c r="BG177" s="203"/>
      <c r="BH177" s="203"/>
      <c r="BI177" s="203"/>
      <c r="BJ177" s="203"/>
      <c r="BK177" s="203"/>
      <c r="BL177" s="203"/>
      <c r="BM177" s="204">
        <v>0.17499999999999999</v>
      </c>
    </row>
    <row r="178" spans="1:65">
      <c r="A178" s="29"/>
      <c r="B178" s="3" t="s">
        <v>262</v>
      </c>
      <c r="C178" s="28"/>
      <c r="D178" s="23">
        <v>7.0710678118654623E-3</v>
      </c>
      <c r="E178" s="202"/>
      <c r="F178" s="203"/>
      <c r="G178" s="203"/>
      <c r="H178" s="203"/>
      <c r="I178" s="203"/>
      <c r="J178" s="203"/>
      <c r="K178" s="203"/>
      <c r="L178" s="203"/>
      <c r="M178" s="203"/>
      <c r="N178" s="203"/>
      <c r="O178" s="203"/>
      <c r="P178" s="203"/>
      <c r="Q178" s="203"/>
      <c r="R178" s="203"/>
      <c r="S178" s="203"/>
      <c r="T178" s="203"/>
      <c r="U178" s="203"/>
      <c r="V178" s="203"/>
      <c r="W178" s="203"/>
      <c r="X178" s="203"/>
      <c r="Y178" s="203"/>
      <c r="Z178" s="203"/>
      <c r="AA178" s="203"/>
      <c r="AB178" s="203"/>
      <c r="AC178" s="203"/>
      <c r="AD178" s="203"/>
      <c r="AE178" s="203"/>
      <c r="AF178" s="203"/>
      <c r="AG178" s="203"/>
      <c r="AH178" s="203"/>
      <c r="AI178" s="203"/>
      <c r="AJ178" s="203"/>
      <c r="AK178" s="203"/>
      <c r="AL178" s="203"/>
      <c r="AM178" s="203"/>
      <c r="AN178" s="203"/>
      <c r="AO178" s="203"/>
      <c r="AP178" s="203"/>
      <c r="AQ178" s="203"/>
      <c r="AR178" s="203"/>
      <c r="AS178" s="203"/>
      <c r="AT178" s="203"/>
      <c r="AU178" s="203"/>
      <c r="AV178" s="203"/>
      <c r="AW178" s="203"/>
      <c r="AX178" s="203"/>
      <c r="AY178" s="203"/>
      <c r="AZ178" s="203"/>
      <c r="BA178" s="203"/>
      <c r="BB178" s="203"/>
      <c r="BC178" s="203"/>
      <c r="BD178" s="203"/>
      <c r="BE178" s="203"/>
      <c r="BF178" s="203"/>
      <c r="BG178" s="203"/>
      <c r="BH178" s="203"/>
      <c r="BI178" s="203"/>
      <c r="BJ178" s="203"/>
      <c r="BK178" s="203"/>
      <c r="BL178" s="203"/>
      <c r="BM178" s="204">
        <v>19</v>
      </c>
    </row>
    <row r="179" spans="1:65">
      <c r="A179" s="29"/>
      <c r="B179" s="3" t="s">
        <v>86</v>
      </c>
      <c r="C179" s="28"/>
      <c r="D179" s="13">
        <v>4.0406101782088359E-2</v>
      </c>
      <c r="E179" s="149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29"/>
      <c r="B180" s="3" t="s">
        <v>263</v>
      </c>
      <c r="C180" s="28"/>
      <c r="D180" s="13">
        <v>0</v>
      </c>
      <c r="E180" s="149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29"/>
      <c r="B181" s="45" t="s">
        <v>264</v>
      </c>
      <c r="C181" s="46"/>
      <c r="D181" s="44" t="s">
        <v>265</v>
      </c>
      <c r="E181" s="149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0"/>
      <c r="C182" s="20"/>
      <c r="D182" s="20"/>
      <c r="BM182" s="55"/>
    </row>
    <row r="183" spans="1:65" ht="15">
      <c r="B183" s="8" t="s">
        <v>623</v>
      </c>
      <c r="BM183" s="27" t="s">
        <v>316</v>
      </c>
    </row>
    <row r="184" spans="1:65" ht="15">
      <c r="A184" s="24" t="s">
        <v>34</v>
      </c>
      <c r="B184" s="18" t="s">
        <v>110</v>
      </c>
      <c r="C184" s="15" t="s">
        <v>111</v>
      </c>
      <c r="D184" s="16" t="s">
        <v>333</v>
      </c>
      <c r="E184" s="149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>
        <v>1</v>
      </c>
    </row>
    <row r="185" spans="1:65">
      <c r="A185" s="29"/>
      <c r="B185" s="19" t="s">
        <v>230</v>
      </c>
      <c r="C185" s="9" t="s">
        <v>230</v>
      </c>
      <c r="D185" s="10" t="s">
        <v>112</v>
      </c>
      <c r="E185" s="149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 t="s">
        <v>3</v>
      </c>
    </row>
    <row r="186" spans="1:65">
      <c r="A186" s="29"/>
      <c r="B186" s="19"/>
      <c r="C186" s="9"/>
      <c r="D186" s="10" t="s">
        <v>98</v>
      </c>
      <c r="E186" s="149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0</v>
      </c>
    </row>
    <row r="187" spans="1:65">
      <c r="A187" s="29"/>
      <c r="B187" s="19"/>
      <c r="C187" s="9"/>
      <c r="D187" s="25"/>
      <c r="E187" s="149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0</v>
      </c>
    </row>
    <row r="188" spans="1:65">
      <c r="A188" s="29"/>
      <c r="B188" s="18">
        <v>1</v>
      </c>
      <c r="C188" s="14">
        <v>1</v>
      </c>
      <c r="D188" s="210">
        <v>70.000000000000014</v>
      </c>
      <c r="E188" s="212"/>
      <c r="F188" s="213"/>
      <c r="G188" s="213"/>
      <c r="H188" s="213"/>
      <c r="I188" s="213"/>
      <c r="J188" s="213"/>
      <c r="K188" s="213"/>
      <c r="L188" s="213"/>
      <c r="M188" s="213"/>
      <c r="N188" s="213"/>
      <c r="O188" s="213"/>
      <c r="P188" s="213"/>
      <c r="Q188" s="213"/>
      <c r="R188" s="213"/>
      <c r="S188" s="213"/>
      <c r="T188" s="213"/>
      <c r="U188" s="213"/>
      <c r="V188" s="213"/>
      <c r="W188" s="213"/>
      <c r="X188" s="213"/>
      <c r="Y188" s="213"/>
      <c r="Z188" s="213"/>
      <c r="AA188" s="213"/>
      <c r="AB188" s="213"/>
      <c r="AC188" s="213"/>
      <c r="AD188" s="213"/>
      <c r="AE188" s="213"/>
      <c r="AF188" s="213"/>
      <c r="AG188" s="213"/>
      <c r="AH188" s="213"/>
      <c r="AI188" s="213"/>
      <c r="AJ188" s="213"/>
      <c r="AK188" s="213"/>
      <c r="AL188" s="213"/>
      <c r="AM188" s="213"/>
      <c r="AN188" s="213"/>
      <c r="AO188" s="213"/>
      <c r="AP188" s="213"/>
      <c r="AQ188" s="213"/>
      <c r="AR188" s="213"/>
      <c r="AS188" s="213"/>
      <c r="AT188" s="213"/>
      <c r="AU188" s="213"/>
      <c r="AV188" s="213"/>
      <c r="AW188" s="213"/>
      <c r="AX188" s="213"/>
      <c r="AY188" s="213"/>
      <c r="AZ188" s="213"/>
      <c r="BA188" s="213"/>
      <c r="BB188" s="213"/>
      <c r="BC188" s="213"/>
      <c r="BD188" s="213"/>
      <c r="BE188" s="213"/>
      <c r="BF188" s="213"/>
      <c r="BG188" s="213"/>
      <c r="BH188" s="213"/>
      <c r="BI188" s="213"/>
      <c r="BJ188" s="213"/>
      <c r="BK188" s="213"/>
      <c r="BL188" s="213"/>
      <c r="BM188" s="214">
        <v>1</v>
      </c>
    </row>
    <row r="189" spans="1:65">
      <c r="A189" s="29"/>
      <c r="B189" s="19">
        <v>1</v>
      </c>
      <c r="C189" s="9">
        <v>2</v>
      </c>
      <c r="D189" s="215">
        <v>70.000000000000014</v>
      </c>
      <c r="E189" s="212"/>
      <c r="F189" s="213"/>
      <c r="G189" s="213"/>
      <c r="H189" s="213"/>
      <c r="I189" s="213"/>
      <c r="J189" s="213"/>
      <c r="K189" s="213"/>
      <c r="L189" s="213"/>
      <c r="M189" s="213"/>
      <c r="N189" s="213"/>
      <c r="O189" s="213"/>
      <c r="P189" s="213"/>
      <c r="Q189" s="213"/>
      <c r="R189" s="213"/>
      <c r="S189" s="213"/>
      <c r="T189" s="213"/>
      <c r="U189" s="213"/>
      <c r="V189" s="213"/>
      <c r="W189" s="213"/>
      <c r="X189" s="213"/>
      <c r="Y189" s="213"/>
      <c r="Z189" s="213"/>
      <c r="AA189" s="213"/>
      <c r="AB189" s="213"/>
      <c r="AC189" s="213"/>
      <c r="AD189" s="213"/>
      <c r="AE189" s="213"/>
      <c r="AF189" s="213"/>
      <c r="AG189" s="213"/>
      <c r="AH189" s="213"/>
      <c r="AI189" s="213"/>
      <c r="AJ189" s="213"/>
      <c r="AK189" s="213"/>
      <c r="AL189" s="213"/>
      <c r="AM189" s="213"/>
      <c r="AN189" s="213"/>
      <c r="AO189" s="213"/>
      <c r="AP189" s="213"/>
      <c r="AQ189" s="213"/>
      <c r="AR189" s="213"/>
      <c r="AS189" s="213"/>
      <c r="AT189" s="213"/>
      <c r="AU189" s="213"/>
      <c r="AV189" s="213"/>
      <c r="AW189" s="213"/>
      <c r="AX189" s="213"/>
      <c r="AY189" s="213"/>
      <c r="AZ189" s="213"/>
      <c r="BA189" s="213"/>
      <c r="BB189" s="213"/>
      <c r="BC189" s="213"/>
      <c r="BD189" s="213"/>
      <c r="BE189" s="213"/>
      <c r="BF189" s="213"/>
      <c r="BG189" s="213"/>
      <c r="BH189" s="213"/>
      <c r="BI189" s="213"/>
      <c r="BJ189" s="213"/>
      <c r="BK189" s="213"/>
      <c r="BL189" s="213"/>
      <c r="BM189" s="214">
        <v>14</v>
      </c>
    </row>
    <row r="190" spans="1:65">
      <c r="A190" s="29"/>
      <c r="B190" s="20" t="s">
        <v>260</v>
      </c>
      <c r="C190" s="12"/>
      <c r="D190" s="219">
        <v>70.000000000000014</v>
      </c>
      <c r="E190" s="212"/>
      <c r="F190" s="213"/>
      <c r="G190" s="213"/>
      <c r="H190" s="213"/>
      <c r="I190" s="213"/>
      <c r="J190" s="213"/>
      <c r="K190" s="213"/>
      <c r="L190" s="213"/>
      <c r="M190" s="213"/>
      <c r="N190" s="213"/>
      <c r="O190" s="213"/>
      <c r="P190" s="213"/>
      <c r="Q190" s="213"/>
      <c r="R190" s="213"/>
      <c r="S190" s="213"/>
      <c r="T190" s="213"/>
      <c r="U190" s="213"/>
      <c r="V190" s="213"/>
      <c r="W190" s="213"/>
      <c r="X190" s="213"/>
      <c r="Y190" s="213"/>
      <c r="Z190" s="213"/>
      <c r="AA190" s="213"/>
      <c r="AB190" s="213"/>
      <c r="AC190" s="213"/>
      <c r="AD190" s="213"/>
      <c r="AE190" s="213"/>
      <c r="AF190" s="213"/>
      <c r="AG190" s="213"/>
      <c r="AH190" s="213"/>
      <c r="AI190" s="213"/>
      <c r="AJ190" s="213"/>
      <c r="AK190" s="213"/>
      <c r="AL190" s="213"/>
      <c r="AM190" s="213"/>
      <c r="AN190" s="213"/>
      <c r="AO190" s="213"/>
      <c r="AP190" s="213"/>
      <c r="AQ190" s="213"/>
      <c r="AR190" s="213"/>
      <c r="AS190" s="213"/>
      <c r="AT190" s="213"/>
      <c r="AU190" s="213"/>
      <c r="AV190" s="213"/>
      <c r="AW190" s="213"/>
      <c r="AX190" s="213"/>
      <c r="AY190" s="213"/>
      <c r="AZ190" s="213"/>
      <c r="BA190" s="213"/>
      <c r="BB190" s="213"/>
      <c r="BC190" s="213"/>
      <c r="BD190" s="213"/>
      <c r="BE190" s="213"/>
      <c r="BF190" s="213"/>
      <c r="BG190" s="213"/>
      <c r="BH190" s="213"/>
      <c r="BI190" s="213"/>
      <c r="BJ190" s="213"/>
      <c r="BK190" s="213"/>
      <c r="BL190" s="213"/>
      <c r="BM190" s="214">
        <v>16</v>
      </c>
    </row>
    <row r="191" spans="1:65">
      <c r="A191" s="29"/>
      <c r="B191" s="3" t="s">
        <v>261</v>
      </c>
      <c r="C191" s="28"/>
      <c r="D191" s="215">
        <v>70.000000000000014</v>
      </c>
      <c r="E191" s="212"/>
      <c r="F191" s="213"/>
      <c r="G191" s="213"/>
      <c r="H191" s="213"/>
      <c r="I191" s="213"/>
      <c r="J191" s="213"/>
      <c r="K191" s="213"/>
      <c r="L191" s="213"/>
      <c r="M191" s="213"/>
      <c r="N191" s="213"/>
      <c r="O191" s="213"/>
      <c r="P191" s="213"/>
      <c r="Q191" s="213"/>
      <c r="R191" s="213"/>
      <c r="S191" s="213"/>
      <c r="T191" s="213"/>
      <c r="U191" s="213"/>
      <c r="V191" s="213"/>
      <c r="W191" s="213"/>
      <c r="X191" s="213"/>
      <c r="Y191" s="213"/>
      <c r="Z191" s="213"/>
      <c r="AA191" s="213"/>
      <c r="AB191" s="213"/>
      <c r="AC191" s="213"/>
      <c r="AD191" s="213"/>
      <c r="AE191" s="213"/>
      <c r="AF191" s="213"/>
      <c r="AG191" s="213"/>
      <c r="AH191" s="213"/>
      <c r="AI191" s="213"/>
      <c r="AJ191" s="213"/>
      <c r="AK191" s="213"/>
      <c r="AL191" s="213"/>
      <c r="AM191" s="213"/>
      <c r="AN191" s="213"/>
      <c r="AO191" s="213"/>
      <c r="AP191" s="213"/>
      <c r="AQ191" s="213"/>
      <c r="AR191" s="213"/>
      <c r="AS191" s="213"/>
      <c r="AT191" s="213"/>
      <c r="AU191" s="213"/>
      <c r="AV191" s="213"/>
      <c r="AW191" s="213"/>
      <c r="AX191" s="213"/>
      <c r="AY191" s="213"/>
      <c r="AZ191" s="213"/>
      <c r="BA191" s="213"/>
      <c r="BB191" s="213"/>
      <c r="BC191" s="213"/>
      <c r="BD191" s="213"/>
      <c r="BE191" s="213"/>
      <c r="BF191" s="213"/>
      <c r="BG191" s="213"/>
      <c r="BH191" s="213"/>
      <c r="BI191" s="213"/>
      <c r="BJ191" s="213"/>
      <c r="BK191" s="213"/>
      <c r="BL191" s="213"/>
      <c r="BM191" s="214">
        <v>70</v>
      </c>
    </row>
    <row r="192" spans="1:65">
      <c r="A192" s="29"/>
      <c r="B192" s="3" t="s">
        <v>262</v>
      </c>
      <c r="C192" s="28"/>
      <c r="D192" s="215">
        <v>0</v>
      </c>
      <c r="E192" s="212"/>
      <c r="F192" s="213"/>
      <c r="G192" s="213"/>
      <c r="H192" s="213"/>
      <c r="I192" s="213"/>
      <c r="J192" s="213"/>
      <c r="K192" s="213"/>
      <c r="L192" s="213"/>
      <c r="M192" s="213"/>
      <c r="N192" s="213"/>
      <c r="O192" s="213"/>
      <c r="P192" s="213"/>
      <c r="Q192" s="213"/>
      <c r="R192" s="213"/>
      <c r="S192" s="213"/>
      <c r="T192" s="213"/>
      <c r="U192" s="213"/>
      <c r="V192" s="213"/>
      <c r="W192" s="213"/>
      <c r="X192" s="213"/>
      <c r="Y192" s="213"/>
      <c r="Z192" s="213"/>
      <c r="AA192" s="213"/>
      <c r="AB192" s="213"/>
      <c r="AC192" s="213"/>
      <c r="AD192" s="213"/>
      <c r="AE192" s="213"/>
      <c r="AF192" s="213"/>
      <c r="AG192" s="213"/>
      <c r="AH192" s="213"/>
      <c r="AI192" s="213"/>
      <c r="AJ192" s="213"/>
      <c r="AK192" s="213"/>
      <c r="AL192" s="213"/>
      <c r="AM192" s="213"/>
      <c r="AN192" s="213"/>
      <c r="AO192" s="213"/>
      <c r="AP192" s="213"/>
      <c r="AQ192" s="213"/>
      <c r="AR192" s="213"/>
      <c r="AS192" s="213"/>
      <c r="AT192" s="213"/>
      <c r="AU192" s="213"/>
      <c r="AV192" s="213"/>
      <c r="AW192" s="213"/>
      <c r="AX192" s="213"/>
      <c r="AY192" s="213"/>
      <c r="AZ192" s="213"/>
      <c r="BA192" s="213"/>
      <c r="BB192" s="213"/>
      <c r="BC192" s="213"/>
      <c r="BD192" s="213"/>
      <c r="BE192" s="213"/>
      <c r="BF192" s="213"/>
      <c r="BG192" s="213"/>
      <c r="BH192" s="213"/>
      <c r="BI192" s="213"/>
      <c r="BJ192" s="213"/>
      <c r="BK192" s="213"/>
      <c r="BL192" s="213"/>
      <c r="BM192" s="214">
        <v>20</v>
      </c>
    </row>
    <row r="193" spans="1:65">
      <c r="A193" s="29"/>
      <c r="B193" s="3" t="s">
        <v>86</v>
      </c>
      <c r="C193" s="28"/>
      <c r="D193" s="13">
        <v>0</v>
      </c>
      <c r="E193" s="149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29"/>
      <c r="B194" s="3" t="s">
        <v>263</v>
      </c>
      <c r="C194" s="28"/>
      <c r="D194" s="13">
        <v>2.2204460492503131E-16</v>
      </c>
      <c r="E194" s="149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29"/>
      <c r="B195" s="45" t="s">
        <v>264</v>
      </c>
      <c r="C195" s="46"/>
      <c r="D195" s="44" t="s">
        <v>265</v>
      </c>
      <c r="E195" s="149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0"/>
      <c r="C196" s="20"/>
      <c r="D196" s="20"/>
      <c r="BM196" s="55"/>
    </row>
    <row r="197" spans="1:65" ht="19.5">
      <c r="B197" s="8" t="s">
        <v>624</v>
      </c>
      <c r="BM197" s="27" t="s">
        <v>316</v>
      </c>
    </row>
    <row r="198" spans="1:65" ht="19.5">
      <c r="A198" s="24" t="s">
        <v>338</v>
      </c>
      <c r="B198" s="18" t="s">
        <v>110</v>
      </c>
      <c r="C198" s="15" t="s">
        <v>111</v>
      </c>
      <c r="D198" s="16" t="s">
        <v>333</v>
      </c>
      <c r="E198" s="149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7">
        <v>1</v>
      </c>
    </row>
    <row r="199" spans="1:65">
      <c r="A199" s="29"/>
      <c r="B199" s="19" t="s">
        <v>230</v>
      </c>
      <c r="C199" s="9" t="s">
        <v>230</v>
      </c>
      <c r="D199" s="10" t="s">
        <v>112</v>
      </c>
      <c r="E199" s="149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7" t="s">
        <v>1</v>
      </c>
    </row>
    <row r="200" spans="1:65">
      <c r="A200" s="29"/>
      <c r="B200" s="19"/>
      <c r="C200" s="9"/>
      <c r="D200" s="10" t="s">
        <v>98</v>
      </c>
      <c r="E200" s="149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7">
        <v>3</v>
      </c>
    </row>
    <row r="201" spans="1:65">
      <c r="A201" s="29"/>
      <c r="B201" s="19"/>
      <c r="C201" s="9"/>
      <c r="D201" s="25"/>
      <c r="E201" s="149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7">
        <v>3</v>
      </c>
    </row>
    <row r="202" spans="1:65">
      <c r="A202" s="29"/>
      <c r="B202" s="18">
        <v>1</v>
      </c>
      <c r="C202" s="14">
        <v>1</v>
      </c>
      <c r="D202" s="200">
        <v>6.8699999999999997E-2</v>
      </c>
      <c r="E202" s="202"/>
      <c r="F202" s="203"/>
      <c r="G202" s="203"/>
      <c r="H202" s="203"/>
      <c r="I202" s="203"/>
      <c r="J202" s="203"/>
      <c r="K202" s="203"/>
      <c r="L202" s="203"/>
      <c r="M202" s="203"/>
      <c r="N202" s="203"/>
      <c r="O202" s="203"/>
      <c r="P202" s="203"/>
      <c r="Q202" s="203"/>
      <c r="R202" s="203"/>
      <c r="S202" s="203"/>
      <c r="T202" s="203"/>
      <c r="U202" s="203"/>
      <c r="V202" s="203"/>
      <c r="W202" s="203"/>
      <c r="X202" s="203"/>
      <c r="Y202" s="203"/>
      <c r="Z202" s="203"/>
      <c r="AA202" s="203"/>
      <c r="AB202" s="203"/>
      <c r="AC202" s="203"/>
      <c r="AD202" s="203"/>
      <c r="AE202" s="203"/>
      <c r="AF202" s="203"/>
      <c r="AG202" s="203"/>
      <c r="AH202" s="203"/>
      <c r="AI202" s="203"/>
      <c r="AJ202" s="203"/>
      <c r="AK202" s="203"/>
      <c r="AL202" s="203"/>
      <c r="AM202" s="203"/>
      <c r="AN202" s="203"/>
      <c r="AO202" s="203"/>
      <c r="AP202" s="203"/>
      <c r="AQ202" s="203"/>
      <c r="AR202" s="203"/>
      <c r="AS202" s="203"/>
      <c r="AT202" s="203"/>
      <c r="AU202" s="203"/>
      <c r="AV202" s="203"/>
      <c r="AW202" s="203"/>
      <c r="AX202" s="203"/>
      <c r="AY202" s="203"/>
      <c r="AZ202" s="203"/>
      <c r="BA202" s="203"/>
      <c r="BB202" s="203"/>
      <c r="BC202" s="203"/>
      <c r="BD202" s="203"/>
      <c r="BE202" s="203"/>
      <c r="BF202" s="203"/>
      <c r="BG202" s="203"/>
      <c r="BH202" s="203"/>
      <c r="BI202" s="203"/>
      <c r="BJ202" s="203"/>
      <c r="BK202" s="203"/>
      <c r="BL202" s="203"/>
      <c r="BM202" s="204">
        <v>1</v>
      </c>
    </row>
    <row r="203" spans="1:65">
      <c r="A203" s="29"/>
      <c r="B203" s="19">
        <v>1</v>
      </c>
      <c r="C203" s="9">
        <v>2</v>
      </c>
      <c r="D203" s="23">
        <v>7.0999999999999994E-2</v>
      </c>
      <c r="E203" s="202"/>
      <c r="F203" s="203"/>
      <c r="G203" s="203"/>
      <c r="H203" s="203"/>
      <c r="I203" s="203"/>
      <c r="J203" s="203"/>
      <c r="K203" s="203"/>
      <c r="L203" s="203"/>
      <c r="M203" s="203"/>
      <c r="N203" s="203"/>
      <c r="O203" s="203"/>
      <c r="P203" s="203"/>
      <c r="Q203" s="203"/>
      <c r="R203" s="203"/>
      <c r="S203" s="203"/>
      <c r="T203" s="203"/>
      <c r="U203" s="203"/>
      <c r="V203" s="203"/>
      <c r="W203" s="203"/>
      <c r="X203" s="203"/>
      <c r="Y203" s="203"/>
      <c r="Z203" s="203"/>
      <c r="AA203" s="203"/>
      <c r="AB203" s="203"/>
      <c r="AC203" s="203"/>
      <c r="AD203" s="203"/>
      <c r="AE203" s="203"/>
      <c r="AF203" s="203"/>
      <c r="AG203" s="203"/>
      <c r="AH203" s="203"/>
      <c r="AI203" s="203"/>
      <c r="AJ203" s="203"/>
      <c r="AK203" s="203"/>
      <c r="AL203" s="203"/>
      <c r="AM203" s="203"/>
      <c r="AN203" s="203"/>
      <c r="AO203" s="203"/>
      <c r="AP203" s="203"/>
      <c r="AQ203" s="203"/>
      <c r="AR203" s="203"/>
      <c r="AS203" s="203"/>
      <c r="AT203" s="203"/>
      <c r="AU203" s="203"/>
      <c r="AV203" s="203"/>
      <c r="AW203" s="203"/>
      <c r="AX203" s="203"/>
      <c r="AY203" s="203"/>
      <c r="AZ203" s="203"/>
      <c r="BA203" s="203"/>
      <c r="BB203" s="203"/>
      <c r="BC203" s="203"/>
      <c r="BD203" s="203"/>
      <c r="BE203" s="203"/>
      <c r="BF203" s="203"/>
      <c r="BG203" s="203"/>
      <c r="BH203" s="203"/>
      <c r="BI203" s="203"/>
      <c r="BJ203" s="203"/>
      <c r="BK203" s="203"/>
      <c r="BL203" s="203"/>
      <c r="BM203" s="204">
        <v>15</v>
      </c>
    </row>
    <row r="204" spans="1:65">
      <c r="A204" s="29"/>
      <c r="B204" s="20" t="s">
        <v>260</v>
      </c>
      <c r="C204" s="12"/>
      <c r="D204" s="208">
        <v>6.9849999999999995E-2</v>
      </c>
      <c r="E204" s="202"/>
      <c r="F204" s="203"/>
      <c r="G204" s="203"/>
      <c r="H204" s="203"/>
      <c r="I204" s="203"/>
      <c r="J204" s="203"/>
      <c r="K204" s="203"/>
      <c r="L204" s="203"/>
      <c r="M204" s="203"/>
      <c r="N204" s="203"/>
      <c r="O204" s="203"/>
      <c r="P204" s="203"/>
      <c r="Q204" s="203"/>
      <c r="R204" s="203"/>
      <c r="S204" s="203"/>
      <c r="T204" s="203"/>
      <c r="U204" s="203"/>
      <c r="V204" s="203"/>
      <c r="W204" s="203"/>
      <c r="X204" s="203"/>
      <c r="Y204" s="203"/>
      <c r="Z204" s="203"/>
      <c r="AA204" s="203"/>
      <c r="AB204" s="203"/>
      <c r="AC204" s="203"/>
      <c r="AD204" s="203"/>
      <c r="AE204" s="203"/>
      <c r="AF204" s="203"/>
      <c r="AG204" s="203"/>
      <c r="AH204" s="203"/>
      <c r="AI204" s="203"/>
      <c r="AJ204" s="203"/>
      <c r="AK204" s="203"/>
      <c r="AL204" s="203"/>
      <c r="AM204" s="203"/>
      <c r="AN204" s="203"/>
      <c r="AO204" s="203"/>
      <c r="AP204" s="203"/>
      <c r="AQ204" s="203"/>
      <c r="AR204" s="203"/>
      <c r="AS204" s="203"/>
      <c r="AT204" s="203"/>
      <c r="AU204" s="203"/>
      <c r="AV204" s="203"/>
      <c r="AW204" s="203"/>
      <c r="AX204" s="203"/>
      <c r="AY204" s="203"/>
      <c r="AZ204" s="203"/>
      <c r="BA204" s="203"/>
      <c r="BB204" s="203"/>
      <c r="BC204" s="203"/>
      <c r="BD204" s="203"/>
      <c r="BE204" s="203"/>
      <c r="BF204" s="203"/>
      <c r="BG204" s="203"/>
      <c r="BH204" s="203"/>
      <c r="BI204" s="203"/>
      <c r="BJ204" s="203"/>
      <c r="BK204" s="203"/>
      <c r="BL204" s="203"/>
      <c r="BM204" s="204">
        <v>16</v>
      </c>
    </row>
    <row r="205" spans="1:65">
      <c r="A205" s="29"/>
      <c r="B205" s="3" t="s">
        <v>261</v>
      </c>
      <c r="C205" s="28"/>
      <c r="D205" s="23">
        <v>6.9849999999999995E-2</v>
      </c>
      <c r="E205" s="202"/>
      <c r="F205" s="203"/>
      <c r="G205" s="203"/>
      <c r="H205" s="203"/>
      <c r="I205" s="203"/>
      <c r="J205" s="203"/>
      <c r="K205" s="203"/>
      <c r="L205" s="203"/>
      <c r="M205" s="203"/>
      <c r="N205" s="203"/>
      <c r="O205" s="203"/>
      <c r="P205" s="203"/>
      <c r="Q205" s="203"/>
      <c r="R205" s="203"/>
      <c r="S205" s="203"/>
      <c r="T205" s="203"/>
      <c r="U205" s="203"/>
      <c r="V205" s="203"/>
      <c r="W205" s="203"/>
      <c r="X205" s="203"/>
      <c r="Y205" s="203"/>
      <c r="Z205" s="203"/>
      <c r="AA205" s="203"/>
      <c r="AB205" s="203"/>
      <c r="AC205" s="203"/>
      <c r="AD205" s="203"/>
      <c r="AE205" s="203"/>
      <c r="AF205" s="203"/>
      <c r="AG205" s="203"/>
      <c r="AH205" s="203"/>
      <c r="AI205" s="203"/>
      <c r="AJ205" s="203"/>
      <c r="AK205" s="203"/>
      <c r="AL205" s="203"/>
      <c r="AM205" s="203"/>
      <c r="AN205" s="203"/>
      <c r="AO205" s="203"/>
      <c r="AP205" s="203"/>
      <c r="AQ205" s="203"/>
      <c r="AR205" s="203"/>
      <c r="AS205" s="203"/>
      <c r="AT205" s="203"/>
      <c r="AU205" s="203"/>
      <c r="AV205" s="203"/>
      <c r="AW205" s="203"/>
      <c r="AX205" s="203"/>
      <c r="AY205" s="203"/>
      <c r="AZ205" s="203"/>
      <c r="BA205" s="203"/>
      <c r="BB205" s="203"/>
      <c r="BC205" s="203"/>
      <c r="BD205" s="203"/>
      <c r="BE205" s="203"/>
      <c r="BF205" s="203"/>
      <c r="BG205" s="203"/>
      <c r="BH205" s="203"/>
      <c r="BI205" s="203"/>
      <c r="BJ205" s="203"/>
      <c r="BK205" s="203"/>
      <c r="BL205" s="203"/>
      <c r="BM205" s="204">
        <v>6.9893800000000006E-2</v>
      </c>
    </row>
    <row r="206" spans="1:65">
      <c r="A206" s="29"/>
      <c r="B206" s="3" t="s">
        <v>262</v>
      </c>
      <c r="C206" s="28"/>
      <c r="D206" s="23">
        <v>1.6263455967290568E-3</v>
      </c>
      <c r="E206" s="202"/>
      <c r="F206" s="203"/>
      <c r="G206" s="203"/>
      <c r="H206" s="203"/>
      <c r="I206" s="203"/>
      <c r="J206" s="203"/>
      <c r="K206" s="203"/>
      <c r="L206" s="203"/>
      <c r="M206" s="203"/>
      <c r="N206" s="203"/>
      <c r="O206" s="203"/>
      <c r="P206" s="203"/>
      <c r="Q206" s="203"/>
      <c r="R206" s="203"/>
      <c r="S206" s="203"/>
      <c r="T206" s="203"/>
      <c r="U206" s="203"/>
      <c r="V206" s="203"/>
      <c r="W206" s="203"/>
      <c r="X206" s="203"/>
      <c r="Y206" s="203"/>
      <c r="Z206" s="203"/>
      <c r="AA206" s="203"/>
      <c r="AB206" s="203"/>
      <c r="AC206" s="203"/>
      <c r="AD206" s="203"/>
      <c r="AE206" s="203"/>
      <c r="AF206" s="203"/>
      <c r="AG206" s="203"/>
      <c r="AH206" s="203"/>
      <c r="AI206" s="203"/>
      <c r="AJ206" s="203"/>
      <c r="AK206" s="203"/>
      <c r="AL206" s="203"/>
      <c r="AM206" s="203"/>
      <c r="AN206" s="203"/>
      <c r="AO206" s="203"/>
      <c r="AP206" s="203"/>
      <c r="AQ206" s="203"/>
      <c r="AR206" s="203"/>
      <c r="AS206" s="203"/>
      <c r="AT206" s="203"/>
      <c r="AU206" s="203"/>
      <c r="AV206" s="203"/>
      <c r="AW206" s="203"/>
      <c r="AX206" s="203"/>
      <c r="AY206" s="203"/>
      <c r="AZ206" s="203"/>
      <c r="BA206" s="203"/>
      <c r="BB206" s="203"/>
      <c r="BC206" s="203"/>
      <c r="BD206" s="203"/>
      <c r="BE206" s="203"/>
      <c r="BF206" s="203"/>
      <c r="BG206" s="203"/>
      <c r="BH206" s="203"/>
      <c r="BI206" s="203"/>
      <c r="BJ206" s="203"/>
      <c r="BK206" s="203"/>
      <c r="BL206" s="203"/>
      <c r="BM206" s="204">
        <v>21</v>
      </c>
    </row>
    <row r="207" spans="1:65">
      <c r="A207" s="29"/>
      <c r="B207" s="3" t="s">
        <v>86</v>
      </c>
      <c r="C207" s="28"/>
      <c r="D207" s="13">
        <v>2.3283401527975044E-2</v>
      </c>
      <c r="E207" s="149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29"/>
      <c r="B208" s="3" t="s">
        <v>263</v>
      </c>
      <c r="C208" s="28"/>
      <c r="D208" s="13">
        <v>-6.2666502608255126E-4</v>
      </c>
      <c r="E208" s="149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29"/>
      <c r="B209" s="45" t="s">
        <v>264</v>
      </c>
      <c r="C209" s="46"/>
      <c r="D209" s="44" t="s">
        <v>265</v>
      </c>
      <c r="E209" s="149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0"/>
      <c r="C210" s="20"/>
      <c r="D210" s="20"/>
      <c r="BM210" s="55"/>
    </row>
    <row r="211" spans="1:65" ht="15">
      <c r="B211" s="8" t="s">
        <v>625</v>
      </c>
      <c r="BM211" s="27" t="s">
        <v>316</v>
      </c>
    </row>
    <row r="212" spans="1:65" ht="15">
      <c r="A212" s="24" t="s">
        <v>37</v>
      </c>
      <c r="B212" s="18" t="s">
        <v>110</v>
      </c>
      <c r="C212" s="15" t="s">
        <v>111</v>
      </c>
      <c r="D212" s="16" t="s">
        <v>333</v>
      </c>
      <c r="E212" s="149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7">
        <v>1</v>
      </c>
    </row>
    <row r="213" spans="1:65">
      <c r="A213" s="29"/>
      <c r="B213" s="19" t="s">
        <v>230</v>
      </c>
      <c r="C213" s="9" t="s">
        <v>230</v>
      </c>
      <c r="D213" s="10" t="s">
        <v>112</v>
      </c>
      <c r="E213" s="149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7" t="s">
        <v>3</v>
      </c>
    </row>
    <row r="214" spans="1:65">
      <c r="A214" s="29"/>
      <c r="B214" s="19"/>
      <c r="C214" s="9"/>
      <c r="D214" s="10" t="s">
        <v>98</v>
      </c>
      <c r="E214" s="149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7">
        <v>0</v>
      </c>
    </row>
    <row r="215" spans="1:65">
      <c r="A215" s="29"/>
      <c r="B215" s="19"/>
      <c r="C215" s="9"/>
      <c r="D215" s="25"/>
      <c r="E215" s="149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7">
        <v>0</v>
      </c>
    </row>
    <row r="216" spans="1:65">
      <c r="A216" s="29"/>
      <c r="B216" s="18">
        <v>1</v>
      </c>
      <c r="C216" s="14">
        <v>1</v>
      </c>
      <c r="D216" s="210">
        <v>50</v>
      </c>
      <c r="E216" s="212"/>
      <c r="F216" s="213"/>
      <c r="G216" s="213"/>
      <c r="H216" s="213"/>
      <c r="I216" s="213"/>
      <c r="J216" s="213"/>
      <c r="K216" s="213"/>
      <c r="L216" s="213"/>
      <c r="M216" s="213"/>
      <c r="N216" s="213"/>
      <c r="O216" s="213"/>
      <c r="P216" s="213"/>
      <c r="Q216" s="213"/>
      <c r="R216" s="213"/>
      <c r="S216" s="213"/>
      <c r="T216" s="213"/>
      <c r="U216" s="213"/>
      <c r="V216" s="213"/>
      <c r="W216" s="213"/>
      <c r="X216" s="213"/>
      <c r="Y216" s="213"/>
      <c r="Z216" s="213"/>
      <c r="AA216" s="213"/>
      <c r="AB216" s="213"/>
      <c r="AC216" s="213"/>
      <c r="AD216" s="213"/>
      <c r="AE216" s="213"/>
      <c r="AF216" s="213"/>
      <c r="AG216" s="213"/>
      <c r="AH216" s="213"/>
      <c r="AI216" s="213"/>
      <c r="AJ216" s="213"/>
      <c r="AK216" s="213"/>
      <c r="AL216" s="213"/>
      <c r="AM216" s="213"/>
      <c r="AN216" s="213"/>
      <c r="AO216" s="213"/>
      <c r="AP216" s="213"/>
      <c r="AQ216" s="213"/>
      <c r="AR216" s="213"/>
      <c r="AS216" s="213"/>
      <c r="AT216" s="213"/>
      <c r="AU216" s="213"/>
      <c r="AV216" s="213"/>
      <c r="AW216" s="213"/>
      <c r="AX216" s="213"/>
      <c r="AY216" s="213"/>
      <c r="AZ216" s="213"/>
      <c r="BA216" s="213"/>
      <c r="BB216" s="213"/>
      <c r="BC216" s="213"/>
      <c r="BD216" s="213"/>
      <c r="BE216" s="213"/>
      <c r="BF216" s="213"/>
      <c r="BG216" s="213"/>
      <c r="BH216" s="213"/>
      <c r="BI216" s="213"/>
      <c r="BJ216" s="213"/>
      <c r="BK216" s="213"/>
      <c r="BL216" s="213"/>
      <c r="BM216" s="214">
        <v>1</v>
      </c>
    </row>
    <row r="217" spans="1:65">
      <c r="A217" s="29"/>
      <c r="B217" s="19">
        <v>1</v>
      </c>
      <c r="C217" s="9">
        <v>2</v>
      </c>
      <c r="D217" s="215">
        <v>50</v>
      </c>
      <c r="E217" s="212"/>
      <c r="F217" s="213"/>
      <c r="G217" s="213"/>
      <c r="H217" s="213"/>
      <c r="I217" s="213"/>
      <c r="J217" s="213"/>
      <c r="K217" s="213"/>
      <c r="L217" s="213"/>
      <c r="M217" s="213"/>
      <c r="N217" s="213"/>
      <c r="O217" s="213"/>
      <c r="P217" s="213"/>
      <c r="Q217" s="213"/>
      <c r="R217" s="213"/>
      <c r="S217" s="213"/>
      <c r="T217" s="213"/>
      <c r="U217" s="213"/>
      <c r="V217" s="213"/>
      <c r="W217" s="213"/>
      <c r="X217" s="213"/>
      <c r="Y217" s="213"/>
      <c r="Z217" s="213"/>
      <c r="AA217" s="213"/>
      <c r="AB217" s="213"/>
      <c r="AC217" s="213"/>
      <c r="AD217" s="213"/>
      <c r="AE217" s="213"/>
      <c r="AF217" s="213"/>
      <c r="AG217" s="213"/>
      <c r="AH217" s="213"/>
      <c r="AI217" s="213"/>
      <c r="AJ217" s="213"/>
      <c r="AK217" s="213"/>
      <c r="AL217" s="213"/>
      <c r="AM217" s="213"/>
      <c r="AN217" s="213"/>
      <c r="AO217" s="213"/>
      <c r="AP217" s="213"/>
      <c r="AQ217" s="213"/>
      <c r="AR217" s="213"/>
      <c r="AS217" s="213"/>
      <c r="AT217" s="213"/>
      <c r="AU217" s="213"/>
      <c r="AV217" s="213"/>
      <c r="AW217" s="213"/>
      <c r="AX217" s="213"/>
      <c r="AY217" s="213"/>
      <c r="AZ217" s="213"/>
      <c r="BA217" s="213"/>
      <c r="BB217" s="213"/>
      <c r="BC217" s="213"/>
      <c r="BD217" s="213"/>
      <c r="BE217" s="213"/>
      <c r="BF217" s="213"/>
      <c r="BG217" s="213"/>
      <c r="BH217" s="213"/>
      <c r="BI217" s="213"/>
      <c r="BJ217" s="213"/>
      <c r="BK217" s="213"/>
      <c r="BL217" s="213"/>
      <c r="BM217" s="214">
        <v>16</v>
      </c>
    </row>
    <row r="218" spans="1:65">
      <c r="A218" s="29"/>
      <c r="B218" s="20" t="s">
        <v>260</v>
      </c>
      <c r="C218" s="12"/>
      <c r="D218" s="219">
        <v>50</v>
      </c>
      <c r="E218" s="212"/>
      <c r="F218" s="213"/>
      <c r="G218" s="213"/>
      <c r="H218" s="213"/>
      <c r="I218" s="213"/>
      <c r="J218" s="213"/>
      <c r="K218" s="213"/>
      <c r="L218" s="213"/>
      <c r="M218" s="213"/>
      <c r="N218" s="213"/>
      <c r="O218" s="213"/>
      <c r="P218" s="213"/>
      <c r="Q218" s="213"/>
      <c r="R218" s="213"/>
      <c r="S218" s="213"/>
      <c r="T218" s="213"/>
      <c r="U218" s="213"/>
      <c r="V218" s="213"/>
      <c r="W218" s="213"/>
      <c r="X218" s="213"/>
      <c r="Y218" s="213"/>
      <c r="Z218" s="213"/>
      <c r="AA218" s="213"/>
      <c r="AB218" s="213"/>
      <c r="AC218" s="213"/>
      <c r="AD218" s="213"/>
      <c r="AE218" s="213"/>
      <c r="AF218" s="213"/>
      <c r="AG218" s="213"/>
      <c r="AH218" s="213"/>
      <c r="AI218" s="213"/>
      <c r="AJ218" s="213"/>
      <c r="AK218" s="213"/>
      <c r="AL218" s="213"/>
      <c r="AM218" s="213"/>
      <c r="AN218" s="213"/>
      <c r="AO218" s="213"/>
      <c r="AP218" s="213"/>
      <c r="AQ218" s="213"/>
      <c r="AR218" s="213"/>
      <c r="AS218" s="213"/>
      <c r="AT218" s="213"/>
      <c r="AU218" s="213"/>
      <c r="AV218" s="213"/>
      <c r="AW218" s="213"/>
      <c r="AX218" s="213"/>
      <c r="AY218" s="213"/>
      <c r="AZ218" s="213"/>
      <c r="BA218" s="213"/>
      <c r="BB218" s="213"/>
      <c r="BC218" s="213"/>
      <c r="BD218" s="213"/>
      <c r="BE218" s="213"/>
      <c r="BF218" s="213"/>
      <c r="BG218" s="213"/>
      <c r="BH218" s="213"/>
      <c r="BI218" s="213"/>
      <c r="BJ218" s="213"/>
      <c r="BK218" s="213"/>
      <c r="BL218" s="213"/>
      <c r="BM218" s="214">
        <v>16</v>
      </c>
    </row>
    <row r="219" spans="1:65">
      <c r="A219" s="29"/>
      <c r="B219" s="3" t="s">
        <v>261</v>
      </c>
      <c r="C219" s="28"/>
      <c r="D219" s="215">
        <v>50</v>
      </c>
      <c r="E219" s="212"/>
      <c r="F219" s="213"/>
      <c r="G219" s="213"/>
      <c r="H219" s="213"/>
      <c r="I219" s="213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T219" s="213"/>
      <c r="U219" s="213"/>
      <c r="V219" s="213"/>
      <c r="W219" s="213"/>
      <c r="X219" s="213"/>
      <c r="Y219" s="213"/>
      <c r="Z219" s="213"/>
      <c r="AA219" s="213"/>
      <c r="AB219" s="213"/>
      <c r="AC219" s="213"/>
      <c r="AD219" s="213"/>
      <c r="AE219" s="213"/>
      <c r="AF219" s="213"/>
      <c r="AG219" s="213"/>
      <c r="AH219" s="213"/>
      <c r="AI219" s="213"/>
      <c r="AJ219" s="213"/>
      <c r="AK219" s="213"/>
      <c r="AL219" s="213"/>
      <c r="AM219" s="213"/>
      <c r="AN219" s="213"/>
      <c r="AO219" s="213"/>
      <c r="AP219" s="213"/>
      <c r="AQ219" s="213"/>
      <c r="AR219" s="213"/>
      <c r="AS219" s="213"/>
      <c r="AT219" s="213"/>
      <c r="AU219" s="213"/>
      <c r="AV219" s="213"/>
      <c r="AW219" s="213"/>
      <c r="AX219" s="213"/>
      <c r="AY219" s="213"/>
      <c r="AZ219" s="213"/>
      <c r="BA219" s="213"/>
      <c r="BB219" s="213"/>
      <c r="BC219" s="213"/>
      <c r="BD219" s="213"/>
      <c r="BE219" s="213"/>
      <c r="BF219" s="213"/>
      <c r="BG219" s="213"/>
      <c r="BH219" s="213"/>
      <c r="BI219" s="213"/>
      <c r="BJ219" s="213"/>
      <c r="BK219" s="213"/>
      <c r="BL219" s="213"/>
      <c r="BM219" s="214">
        <v>50</v>
      </c>
    </row>
    <row r="220" spans="1:65">
      <c r="A220" s="29"/>
      <c r="B220" s="3" t="s">
        <v>262</v>
      </c>
      <c r="C220" s="28"/>
      <c r="D220" s="215">
        <v>0</v>
      </c>
      <c r="E220" s="212"/>
      <c r="F220" s="213"/>
      <c r="G220" s="213"/>
      <c r="H220" s="213"/>
      <c r="I220" s="213"/>
      <c r="J220" s="213"/>
      <c r="K220" s="213"/>
      <c r="L220" s="213"/>
      <c r="M220" s="213"/>
      <c r="N220" s="213"/>
      <c r="O220" s="213"/>
      <c r="P220" s="213"/>
      <c r="Q220" s="213"/>
      <c r="R220" s="213"/>
      <c r="S220" s="213"/>
      <c r="T220" s="213"/>
      <c r="U220" s="213"/>
      <c r="V220" s="213"/>
      <c r="W220" s="213"/>
      <c r="X220" s="213"/>
      <c r="Y220" s="213"/>
      <c r="Z220" s="213"/>
      <c r="AA220" s="213"/>
      <c r="AB220" s="213"/>
      <c r="AC220" s="213"/>
      <c r="AD220" s="213"/>
      <c r="AE220" s="213"/>
      <c r="AF220" s="213"/>
      <c r="AG220" s="213"/>
      <c r="AH220" s="213"/>
      <c r="AI220" s="213"/>
      <c r="AJ220" s="213"/>
      <c r="AK220" s="213"/>
      <c r="AL220" s="213"/>
      <c r="AM220" s="213"/>
      <c r="AN220" s="213"/>
      <c r="AO220" s="213"/>
      <c r="AP220" s="213"/>
      <c r="AQ220" s="213"/>
      <c r="AR220" s="213"/>
      <c r="AS220" s="213"/>
      <c r="AT220" s="213"/>
      <c r="AU220" s="213"/>
      <c r="AV220" s="213"/>
      <c r="AW220" s="213"/>
      <c r="AX220" s="213"/>
      <c r="AY220" s="213"/>
      <c r="AZ220" s="213"/>
      <c r="BA220" s="213"/>
      <c r="BB220" s="213"/>
      <c r="BC220" s="213"/>
      <c r="BD220" s="213"/>
      <c r="BE220" s="213"/>
      <c r="BF220" s="213"/>
      <c r="BG220" s="213"/>
      <c r="BH220" s="213"/>
      <c r="BI220" s="213"/>
      <c r="BJ220" s="213"/>
      <c r="BK220" s="213"/>
      <c r="BL220" s="213"/>
      <c r="BM220" s="214">
        <v>22</v>
      </c>
    </row>
    <row r="221" spans="1:65">
      <c r="A221" s="29"/>
      <c r="B221" s="3" t="s">
        <v>86</v>
      </c>
      <c r="C221" s="28"/>
      <c r="D221" s="13">
        <v>0</v>
      </c>
      <c r="E221" s="149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29"/>
      <c r="B222" s="3" t="s">
        <v>263</v>
      </c>
      <c r="C222" s="28"/>
      <c r="D222" s="13">
        <v>0</v>
      </c>
      <c r="E222" s="149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29"/>
      <c r="B223" s="45" t="s">
        <v>264</v>
      </c>
      <c r="C223" s="46"/>
      <c r="D223" s="44" t="s">
        <v>265</v>
      </c>
      <c r="E223" s="149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0"/>
      <c r="C224" s="20"/>
      <c r="D224" s="20"/>
      <c r="BM224" s="55"/>
    </row>
    <row r="225" spans="1:65" ht="15">
      <c r="B225" s="8" t="s">
        <v>626</v>
      </c>
      <c r="BM225" s="27" t="s">
        <v>316</v>
      </c>
    </row>
    <row r="226" spans="1:65" ht="15">
      <c r="A226" s="24" t="s">
        <v>60</v>
      </c>
      <c r="B226" s="18" t="s">
        <v>110</v>
      </c>
      <c r="C226" s="15" t="s">
        <v>111</v>
      </c>
      <c r="D226" s="16" t="s">
        <v>333</v>
      </c>
      <c r="E226" s="149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1</v>
      </c>
    </row>
    <row r="227" spans="1:65">
      <c r="A227" s="29"/>
      <c r="B227" s="19" t="s">
        <v>230</v>
      </c>
      <c r="C227" s="9" t="s">
        <v>230</v>
      </c>
      <c r="D227" s="10" t="s">
        <v>112</v>
      </c>
      <c r="E227" s="149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 t="s">
        <v>1</v>
      </c>
    </row>
    <row r="228" spans="1:65">
      <c r="A228" s="29"/>
      <c r="B228" s="19"/>
      <c r="C228" s="9"/>
      <c r="D228" s="10" t="s">
        <v>98</v>
      </c>
      <c r="E228" s="149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3</v>
      </c>
    </row>
    <row r="229" spans="1:65">
      <c r="A229" s="29"/>
      <c r="B229" s="19"/>
      <c r="C229" s="9"/>
      <c r="D229" s="25"/>
      <c r="E229" s="149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7">
        <v>3</v>
      </c>
    </row>
    <row r="230" spans="1:65">
      <c r="A230" s="29"/>
      <c r="B230" s="18">
        <v>1</v>
      </c>
      <c r="C230" s="14">
        <v>1</v>
      </c>
      <c r="D230" s="200">
        <v>2.7E-2</v>
      </c>
      <c r="E230" s="202"/>
      <c r="F230" s="203"/>
      <c r="G230" s="203"/>
      <c r="H230" s="203"/>
      <c r="I230" s="203"/>
      <c r="J230" s="203"/>
      <c r="K230" s="203"/>
      <c r="L230" s="203"/>
      <c r="M230" s="203"/>
      <c r="N230" s="203"/>
      <c r="O230" s="203"/>
      <c r="P230" s="203"/>
      <c r="Q230" s="203"/>
      <c r="R230" s="203"/>
      <c r="S230" s="203"/>
      <c r="T230" s="203"/>
      <c r="U230" s="203"/>
      <c r="V230" s="203"/>
      <c r="W230" s="203"/>
      <c r="X230" s="203"/>
      <c r="Y230" s="203"/>
      <c r="Z230" s="203"/>
      <c r="AA230" s="203"/>
      <c r="AB230" s="203"/>
      <c r="AC230" s="203"/>
      <c r="AD230" s="203"/>
      <c r="AE230" s="203"/>
      <c r="AF230" s="203"/>
      <c r="AG230" s="203"/>
      <c r="AH230" s="203"/>
      <c r="AI230" s="203"/>
      <c r="AJ230" s="203"/>
      <c r="AK230" s="203"/>
      <c r="AL230" s="203"/>
      <c r="AM230" s="203"/>
      <c r="AN230" s="203"/>
      <c r="AO230" s="203"/>
      <c r="AP230" s="203"/>
      <c r="AQ230" s="203"/>
      <c r="AR230" s="203"/>
      <c r="AS230" s="203"/>
      <c r="AT230" s="203"/>
      <c r="AU230" s="203"/>
      <c r="AV230" s="203"/>
      <c r="AW230" s="203"/>
      <c r="AX230" s="203"/>
      <c r="AY230" s="203"/>
      <c r="AZ230" s="203"/>
      <c r="BA230" s="203"/>
      <c r="BB230" s="203"/>
      <c r="BC230" s="203"/>
      <c r="BD230" s="203"/>
      <c r="BE230" s="203"/>
      <c r="BF230" s="203"/>
      <c r="BG230" s="203"/>
      <c r="BH230" s="203"/>
      <c r="BI230" s="203"/>
      <c r="BJ230" s="203"/>
      <c r="BK230" s="203"/>
      <c r="BL230" s="203"/>
      <c r="BM230" s="204">
        <v>1</v>
      </c>
    </row>
    <row r="231" spans="1:65">
      <c r="A231" s="29"/>
      <c r="B231" s="19">
        <v>1</v>
      </c>
      <c r="C231" s="9">
        <v>2</v>
      </c>
      <c r="D231" s="23">
        <v>2.7E-2</v>
      </c>
      <c r="E231" s="202"/>
      <c r="F231" s="203"/>
      <c r="G231" s="203"/>
      <c r="H231" s="203"/>
      <c r="I231" s="203"/>
      <c r="J231" s="203"/>
      <c r="K231" s="203"/>
      <c r="L231" s="203"/>
      <c r="M231" s="203"/>
      <c r="N231" s="203"/>
      <c r="O231" s="203"/>
      <c r="P231" s="203"/>
      <c r="Q231" s="203"/>
      <c r="R231" s="203"/>
      <c r="S231" s="203"/>
      <c r="T231" s="203"/>
      <c r="U231" s="203"/>
      <c r="V231" s="203"/>
      <c r="W231" s="203"/>
      <c r="X231" s="203"/>
      <c r="Y231" s="203"/>
      <c r="Z231" s="203"/>
      <c r="AA231" s="203"/>
      <c r="AB231" s="203"/>
      <c r="AC231" s="203"/>
      <c r="AD231" s="203"/>
      <c r="AE231" s="203"/>
      <c r="AF231" s="203"/>
      <c r="AG231" s="203"/>
      <c r="AH231" s="203"/>
      <c r="AI231" s="203"/>
      <c r="AJ231" s="203"/>
      <c r="AK231" s="203"/>
      <c r="AL231" s="203"/>
      <c r="AM231" s="203"/>
      <c r="AN231" s="203"/>
      <c r="AO231" s="203"/>
      <c r="AP231" s="203"/>
      <c r="AQ231" s="203"/>
      <c r="AR231" s="203"/>
      <c r="AS231" s="203"/>
      <c r="AT231" s="203"/>
      <c r="AU231" s="203"/>
      <c r="AV231" s="203"/>
      <c r="AW231" s="203"/>
      <c r="AX231" s="203"/>
      <c r="AY231" s="203"/>
      <c r="AZ231" s="203"/>
      <c r="BA231" s="203"/>
      <c r="BB231" s="203"/>
      <c r="BC231" s="203"/>
      <c r="BD231" s="203"/>
      <c r="BE231" s="203"/>
      <c r="BF231" s="203"/>
      <c r="BG231" s="203"/>
      <c r="BH231" s="203"/>
      <c r="BI231" s="203"/>
      <c r="BJ231" s="203"/>
      <c r="BK231" s="203"/>
      <c r="BL231" s="203"/>
      <c r="BM231" s="204">
        <v>20</v>
      </c>
    </row>
    <row r="232" spans="1:65">
      <c r="A232" s="29"/>
      <c r="B232" s="20" t="s">
        <v>260</v>
      </c>
      <c r="C232" s="12"/>
      <c r="D232" s="208">
        <v>2.7E-2</v>
      </c>
      <c r="E232" s="202"/>
      <c r="F232" s="203"/>
      <c r="G232" s="203"/>
      <c r="H232" s="203"/>
      <c r="I232" s="203"/>
      <c r="J232" s="203"/>
      <c r="K232" s="203"/>
      <c r="L232" s="203"/>
      <c r="M232" s="203"/>
      <c r="N232" s="203"/>
      <c r="O232" s="203"/>
      <c r="P232" s="203"/>
      <c r="Q232" s="203"/>
      <c r="R232" s="203"/>
      <c r="S232" s="203"/>
      <c r="T232" s="203"/>
      <c r="U232" s="203"/>
      <c r="V232" s="203"/>
      <c r="W232" s="203"/>
      <c r="X232" s="203"/>
      <c r="Y232" s="203"/>
      <c r="Z232" s="203"/>
      <c r="AA232" s="203"/>
      <c r="AB232" s="203"/>
      <c r="AC232" s="203"/>
      <c r="AD232" s="203"/>
      <c r="AE232" s="203"/>
      <c r="AF232" s="203"/>
      <c r="AG232" s="203"/>
      <c r="AH232" s="203"/>
      <c r="AI232" s="203"/>
      <c r="AJ232" s="203"/>
      <c r="AK232" s="203"/>
      <c r="AL232" s="203"/>
      <c r="AM232" s="203"/>
      <c r="AN232" s="203"/>
      <c r="AO232" s="203"/>
      <c r="AP232" s="203"/>
      <c r="AQ232" s="203"/>
      <c r="AR232" s="203"/>
      <c r="AS232" s="203"/>
      <c r="AT232" s="203"/>
      <c r="AU232" s="203"/>
      <c r="AV232" s="203"/>
      <c r="AW232" s="203"/>
      <c r="AX232" s="203"/>
      <c r="AY232" s="203"/>
      <c r="AZ232" s="203"/>
      <c r="BA232" s="203"/>
      <c r="BB232" s="203"/>
      <c r="BC232" s="203"/>
      <c r="BD232" s="203"/>
      <c r="BE232" s="203"/>
      <c r="BF232" s="203"/>
      <c r="BG232" s="203"/>
      <c r="BH232" s="203"/>
      <c r="BI232" s="203"/>
      <c r="BJ232" s="203"/>
      <c r="BK232" s="203"/>
      <c r="BL232" s="203"/>
      <c r="BM232" s="204">
        <v>16</v>
      </c>
    </row>
    <row r="233" spans="1:65">
      <c r="A233" s="29"/>
      <c r="B233" s="3" t="s">
        <v>261</v>
      </c>
      <c r="C233" s="28"/>
      <c r="D233" s="23">
        <v>2.7E-2</v>
      </c>
      <c r="E233" s="202"/>
      <c r="F233" s="203"/>
      <c r="G233" s="203"/>
      <c r="H233" s="203"/>
      <c r="I233" s="203"/>
      <c r="J233" s="203"/>
      <c r="K233" s="203"/>
      <c r="L233" s="203"/>
      <c r="M233" s="203"/>
      <c r="N233" s="203"/>
      <c r="O233" s="203"/>
      <c r="P233" s="203"/>
      <c r="Q233" s="203"/>
      <c r="R233" s="203"/>
      <c r="S233" s="203"/>
      <c r="T233" s="203"/>
      <c r="U233" s="203"/>
      <c r="V233" s="203"/>
      <c r="W233" s="203"/>
      <c r="X233" s="203"/>
      <c r="Y233" s="203"/>
      <c r="Z233" s="203"/>
      <c r="AA233" s="203"/>
      <c r="AB233" s="203"/>
      <c r="AC233" s="203"/>
      <c r="AD233" s="203"/>
      <c r="AE233" s="203"/>
      <c r="AF233" s="203"/>
      <c r="AG233" s="203"/>
      <c r="AH233" s="203"/>
      <c r="AI233" s="203"/>
      <c r="AJ233" s="203"/>
      <c r="AK233" s="203"/>
      <c r="AL233" s="203"/>
      <c r="AM233" s="203"/>
      <c r="AN233" s="203"/>
      <c r="AO233" s="203"/>
      <c r="AP233" s="203"/>
      <c r="AQ233" s="203"/>
      <c r="AR233" s="203"/>
      <c r="AS233" s="203"/>
      <c r="AT233" s="203"/>
      <c r="AU233" s="203"/>
      <c r="AV233" s="203"/>
      <c r="AW233" s="203"/>
      <c r="AX233" s="203"/>
      <c r="AY233" s="203"/>
      <c r="AZ233" s="203"/>
      <c r="BA233" s="203"/>
      <c r="BB233" s="203"/>
      <c r="BC233" s="203"/>
      <c r="BD233" s="203"/>
      <c r="BE233" s="203"/>
      <c r="BF233" s="203"/>
      <c r="BG233" s="203"/>
      <c r="BH233" s="203"/>
      <c r="BI233" s="203"/>
      <c r="BJ233" s="203"/>
      <c r="BK233" s="203"/>
      <c r="BL233" s="203"/>
      <c r="BM233" s="204">
        <v>2.7E-2</v>
      </c>
    </row>
    <row r="234" spans="1:65">
      <c r="A234" s="29"/>
      <c r="B234" s="3" t="s">
        <v>262</v>
      </c>
      <c r="C234" s="28"/>
      <c r="D234" s="23">
        <v>0</v>
      </c>
      <c r="E234" s="202"/>
      <c r="F234" s="203"/>
      <c r="G234" s="203"/>
      <c r="H234" s="203"/>
      <c r="I234" s="203"/>
      <c r="J234" s="203"/>
      <c r="K234" s="203"/>
      <c r="L234" s="203"/>
      <c r="M234" s="203"/>
      <c r="N234" s="203"/>
      <c r="O234" s="203"/>
      <c r="P234" s="203"/>
      <c r="Q234" s="203"/>
      <c r="R234" s="203"/>
      <c r="S234" s="203"/>
      <c r="T234" s="203"/>
      <c r="U234" s="203"/>
      <c r="V234" s="203"/>
      <c r="W234" s="203"/>
      <c r="X234" s="203"/>
      <c r="Y234" s="203"/>
      <c r="Z234" s="203"/>
      <c r="AA234" s="203"/>
      <c r="AB234" s="203"/>
      <c r="AC234" s="203"/>
      <c r="AD234" s="203"/>
      <c r="AE234" s="203"/>
      <c r="AF234" s="203"/>
      <c r="AG234" s="203"/>
      <c r="AH234" s="203"/>
      <c r="AI234" s="203"/>
      <c r="AJ234" s="203"/>
      <c r="AK234" s="203"/>
      <c r="AL234" s="203"/>
      <c r="AM234" s="203"/>
      <c r="AN234" s="203"/>
      <c r="AO234" s="203"/>
      <c r="AP234" s="203"/>
      <c r="AQ234" s="203"/>
      <c r="AR234" s="203"/>
      <c r="AS234" s="203"/>
      <c r="AT234" s="203"/>
      <c r="AU234" s="203"/>
      <c r="AV234" s="203"/>
      <c r="AW234" s="203"/>
      <c r="AX234" s="203"/>
      <c r="AY234" s="203"/>
      <c r="AZ234" s="203"/>
      <c r="BA234" s="203"/>
      <c r="BB234" s="203"/>
      <c r="BC234" s="203"/>
      <c r="BD234" s="203"/>
      <c r="BE234" s="203"/>
      <c r="BF234" s="203"/>
      <c r="BG234" s="203"/>
      <c r="BH234" s="203"/>
      <c r="BI234" s="203"/>
      <c r="BJ234" s="203"/>
      <c r="BK234" s="203"/>
      <c r="BL234" s="203"/>
      <c r="BM234" s="204">
        <v>15</v>
      </c>
    </row>
    <row r="235" spans="1:65">
      <c r="A235" s="29"/>
      <c r="B235" s="3" t="s">
        <v>86</v>
      </c>
      <c r="C235" s="28"/>
      <c r="D235" s="13">
        <v>0</v>
      </c>
      <c r="E235" s="149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29"/>
      <c r="B236" s="3" t="s">
        <v>263</v>
      </c>
      <c r="C236" s="28"/>
      <c r="D236" s="13">
        <v>0</v>
      </c>
      <c r="E236" s="149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29"/>
      <c r="B237" s="45" t="s">
        <v>264</v>
      </c>
      <c r="C237" s="46"/>
      <c r="D237" s="44" t="s">
        <v>265</v>
      </c>
      <c r="E237" s="149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0"/>
      <c r="C238" s="20"/>
      <c r="D238" s="20"/>
      <c r="BM238" s="55"/>
    </row>
    <row r="239" spans="1:65" ht="19.5">
      <c r="B239" s="8" t="s">
        <v>627</v>
      </c>
      <c r="BM239" s="27" t="s">
        <v>316</v>
      </c>
    </row>
    <row r="240" spans="1:65" ht="19.5">
      <c r="A240" s="24" t="s">
        <v>339</v>
      </c>
      <c r="B240" s="18" t="s">
        <v>110</v>
      </c>
      <c r="C240" s="15" t="s">
        <v>111</v>
      </c>
      <c r="D240" s="16" t="s">
        <v>333</v>
      </c>
      <c r="E240" s="149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1</v>
      </c>
    </row>
    <row r="241" spans="1:65">
      <c r="A241" s="29"/>
      <c r="B241" s="19" t="s">
        <v>230</v>
      </c>
      <c r="C241" s="9" t="s">
        <v>230</v>
      </c>
      <c r="D241" s="10" t="s">
        <v>112</v>
      </c>
      <c r="E241" s="149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 t="s">
        <v>1</v>
      </c>
    </row>
    <row r="242" spans="1:65">
      <c r="A242" s="29"/>
      <c r="B242" s="19"/>
      <c r="C242" s="9"/>
      <c r="D242" s="10" t="s">
        <v>98</v>
      </c>
      <c r="E242" s="149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2</v>
      </c>
    </row>
    <row r="243" spans="1:65">
      <c r="A243" s="29"/>
      <c r="B243" s="19"/>
      <c r="C243" s="9"/>
      <c r="D243" s="25"/>
      <c r="E243" s="149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2</v>
      </c>
    </row>
    <row r="244" spans="1:65">
      <c r="A244" s="29"/>
      <c r="B244" s="18">
        <v>1</v>
      </c>
      <c r="C244" s="14">
        <v>1</v>
      </c>
      <c r="D244" s="21">
        <v>75.64</v>
      </c>
      <c r="E244" s="149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>
        <v>1</v>
      </c>
    </row>
    <row r="245" spans="1:65">
      <c r="A245" s="29"/>
      <c r="B245" s="19">
        <v>1</v>
      </c>
      <c r="C245" s="9">
        <v>2</v>
      </c>
      <c r="D245" s="11">
        <v>75.59</v>
      </c>
      <c r="E245" s="149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7">
        <v>10</v>
      </c>
    </row>
    <row r="246" spans="1:65">
      <c r="A246" s="29"/>
      <c r="B246" s="20" t="s">
        <v>260</v>
      </c>
      <c r="C246" s="12"/>
      <c r="D246" s="22">
        <v>75.615000000000009</v>
      </c>
      <c r="E246" s="149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7">
        <v>16</v>
      </c>
    </row>
    <row r="247" spans="1:65">
      <c r="A247" s="29"/>
      <c r="B247" s="3" t="s">
        <v>261</v>
      </c>
      <c r="C247" s="28"/>
      <c r="D247" s="11">
        <v>75.615000000000009</v>
      </c>
      <c r="E247" s="149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7">
        <v>75.614999999999995</v>
      </c>
    </row>
    <row r="248" spans="1:65">
      <c r="A248" s="29"/>
      <c r="B248" s="3" t="s">
        <v>262</v>
      </c>
      <c r="C248" s="28"/>
      <c r="D248" s="23">
        <v>3.5355339059325371E-2</v>
      </c>
      <c r="E248" s="149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7">
        <v>16</v>
      </c>
    </row>
    <row r="249" spans="1:65">
      <c r="A249" s="29"/>
      <c r="B249" s="3" t="s">
        <v>86</v>
      </c>
      <c r="C249" s="28"/>
      <c r="D249" s="13">
        <v>4.6757044315711652E-4</v>
      </c>
      <c r="E249" s="149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29"/>
      <c r="B250" s="3" t="s">
        <v>263</v>
      </c>
      <c r="C250" s="28"/>
      <c r="D250" s="13">
        <v>2.2204460492503131E-16</v>
      </c>
      <c r="E250" s="149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29"/>
      <c r="B251" s="45" t="s">
        <v>264</v>
      </c>
      <c r="C251" s="46"/>
      <c r="D251" s="44" t="s">
        <v>265</v>
      </c>
      <c r="E251" s="149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0"/>
      <c r="C252" s="20"/>
      <c r="D252" s="20"/>
      <c r="BM252" s="55"/>
    </row>
    <row r="253" spans="1:65" ht="15">
      <c r="B253" s="8" t="s">
        <v>628</v>
      </c>
      <c r="BM253" s="27" t="s">
        <v>316</v>
      </c>
    </row>
    <row r="254" spans="1:65" ht="15">
      <c r="A254" s="24" t="s">
        <v>15</v>
      </c>
      <c r="B254" s="18" t="s">
        <v>110</v>
      </c>
      <c r="C254" s="15" t="s">
        <v>111</v>
      </c>
      <c r="D254" s="16" t="s">
        <v>333</v>
      </c>
      <c r="E254" s="149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7">
        <v>1</v>
      </c>
    </row>
    <row r="255" spans="1:65">
      <c r="A255" s="29"/>
      <c r="B255" s="19" t="s">
        <v>230</v>
      </c>
      <c r="C255" s="9" t="s">
        <v>230</v>
      </c>
      <c r="D255" s="10" t="s">
        <v>112</v>
      </c>
      <c r="E255" s="149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7" t="s">
        <v>3</v>
      </c>
    </row>
    <row r="256" spans="1:65">
      <c r="A256" s="29"/>
      <c r="B256" s="19"/>
      <c r="C256" s="9"/>
      <c r="D256" s="10" t="s">
        <v>98</v>
      </c>
      <c r="E256" s="149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7">
        <v>0</v>
      </c>
    </row>
    <row r="257" spans="1:65">
      <c r="A257" s="29"/>
      <c r="B257" s="19"/>
      <c r="C257" s="9"/>
      <c r="D257" s="25"/>
      <c r="E257" s="149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>
        <v>0</v>
      </c>
    </row>
    <row r="258" spans="1:65">
      <c r="A258" s="29"/>
      <c r="B258" s="18">
        <v>1</v>
      </c>
      <c r="C258" s="14">
        <v>1</v>
      </c>
      <c r="D258" s="210">
        <v>70.000000000000014</v>
      </c>
      <c r="E258" s="212"/>
      <c r="F258" s="213"/>
      <c r="G258" s="213"/>
      <c r="H258" s="213"/>
      <c r="I258" s="213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T258" s="213"/>
      <c r="U258" s="213"/>
      <c r="V258" s="213"/>
      <c r="W258" s="213"/>
      <c r="X258" s="213"/>
      <c r="Y258" s="213"/>
      <c r="Z258" s="213"/>
      <c r="AA258" s="213"/>
      <c r="AB258" s="213"/>
      <c r="AC258" s="213"/>
      <c r="AD258" s="213"/>
      <c r="AE258" s="213"/>
      <c r="AF258" s="213"/>
      <c r="AG258" s="213"/>
      <c r="AH258" s="213"/>
      <c r="AI258" s="213"/>
      <c r="AJ258" s="213"/>
      <c r="AK258" s="213"/>
      <c r="AL258" s="213"/>
      <c r="AM258" s="213"/>
      <c r="AN258" s="213"/>
      <c r="AO258" s="213"/>
      <c r="AP258" s="213"/>
      <c r="AQ258" s="213"/>
      <c r="AR258" s="213"/>
      <c r="AS258" s="213"/>
      <c r="AT258" s="213"/>
      <c r="AU258" s="213"/>
      <c r="AV258" s="213"/>
      <c r="AW258" s="213"/>
      <c r="AX258" s="213"/>
      <c r="AY258" s="213"/>
      <c r="AZ258" s="213"/>
      <c r="BA258" s="213"/>
      <c r="BB258" s="213"/>
      <c r="BC258" s="213"/>
      <c r="BD258" s="213"/>
      <c r="BE258" s="213"/>
      <c r="BF258" s="213"/>
      <c r="BG258" s="213"/>
      <c r="BH258" s="213"/>
      <c r="BI258" s="213"/>
      <c r="BJ258" s="213"/>
      <c r="BK258" s="213"/>
      <c r="BL258" s="213"/>
      <c r="BM258" s="214">
        <v>1</v>
      </c>
    </row>
    <row r="259" spans="1:65">
      <c r="A259" s="29"/>
      <c r="B259" s="19">
        <v>1</v>
      </c>
      <c r="C259" s="9">
        <v>2</v>
      </c>
      <c r="D259" s="215">
        <v>60</v>
      </c>
      <c r="E259" s="212"/>
      <c r="F259" s="213"/>
      <c r="G259" s="213"/>
      <c r="H259" s="213"/>
      <c r="I259" s="213"/>
      <c r="J259" s="213"/>
      <c r="K259" s="213"/>
      <c r="L259" s="213"/>
      <c r="M259" s="213"/>
      <c r="N259" s="213"/>
      <c r="O259" s="213"/>
      <c r="P259" s="213"/>
      <c r="Q259" s="213"/>
      <c r="R259" s="213"/>
      <c r="S259" s="213"/>
      <c r="T259" s="213"/>
      <c r="U259" s="213"/>
      <c r="V259" s="213"/>
      <c r="W259" s="213"/>
      <c r="X259" s="213"/>
      <c r="Y259" s="213"/>
      <c r="Z259" s="213"/>
      <c r="AA259" s="213"/>
      <c r="AB259" s="213"/>
      <c r="AC259" s="213"/>
      <c r="AD259" s="213"/>
      <c r="AE259" s="213"/>
      <c r="AF259" s="213"/>
      <c r="AG259" s="213"/>
      <c r="AH259" s="213"/>
      <c r="AI259" s="213"/>
      <c r="AJ259" s="213"/>
      <c r="AK259" s="213"/>
      <c r="AL259" s="213"/>
      <c r="AM259" s="213"/>
      <c r="AN259" s="213"/>
      <c r="AO259" s="213"/>
      <c r="AP259" s="213"/>
      <c r="AQ259" s="213"/>
      <c r="AR259" s="213"/>
      <c r="AS259" s="213"/>
      <c r="AT259" s="213"/>
      <c r="AU259" s="213"/>
      <c r="AV259" s="213"/>
      <c r="AW259" s="213"/>
      <c r="AX259" s="213"/>
      <c r="AY259" s="213"/>
      <c r="AZ259" s="213"/>
      <c r="BA259" s="213"/>
      <c r="BB259" s="213"/>
      <c r="BC259" s="213"/>
      <c r="BD259" s="213"/>
      <c r="BE259" s="213"/>
      <c r="BF259" s="213"/>
      <c r="BG259" s="213"/>
      <c r="BH259" s="213"/>
      <c r="BI259" s="213"/>
      <c r="BJ259" s="213"/>
      <c r="BK259" s="213"/>
      <c r="BL259" s="213"/>
      <c r="BM259" s="214">
        <v>11</v>
      </c>
    </row>
    <row r="260" spans="1:65">
      <c r="A260" s="29"/>
      <c r="B260" s="20" t="s">
        <v>260</v>
      </c>
      <c r="C260" s="12"/>
      <c r="D260" s="219">
        <v>65</v>
      </c>
      <c r="E260" s="212"/>
      <c r="F260" s="213"/>
      <c r="G260" s="213"/>
      <c r="H260" s="213"/>
      <c r="I260" s="213"/>
      <c r="J260" s="213"/>
      <c r="K260" s="213"/>
      <c r="L260" s="213"/>
      <c r="M260" s="213"/>
      <c r="N260" s="213"/>
      <c r="O260" s="213"/>
      <c r="P260" s="213"/>
      <c r="Q260" s="213"/>
      <c r="R260" s="213"/>
      <c r="S260" s="213"/>
      <c r="T260" s="213"/>
      <c r="U260" s="213"/>
      <c r="V260" s="213"/>
      <c r="W260" s="213"/>
      <c r="X260" s="213"/>
      <c r="Y260" s="213"/>
      <c r="Z260" s="213"/>
      <c r="AA260" s="213"/>
      <c r="AB260" s="213"/>
      <c r="AC260" s="213"/>
      <c r="AD260" s="213"/>
      <c r="AE260" s="213"/>
      <c r="AF260" s="213"/>
      <c r="AG260" s="213"/>
      <c r="AH260" s="213"/>
      <c r="AI260" s="213"/>
      <c r="AJ260" s="213"/>
      <c r="AK260" s="213"/>
      <c r="AL260" s="213"/>
      <c r="AM260" s="213"/>
      <c r="AN260" s="213"/>
      <c r="AO260" s="213"/>
      <c r="AP260" s="213"/>
      <c r="AQ260" s="213"/>
      <c r="AR260" s="213"/>
      <c r="AS260" s="213"/>
      <c r="AT260" s="213"/>
      <c r="AU260" s="213"/>
      <c r="AV260" s="213"/>
      <c r="AW260" s="213"/>
      <c r="AX260" s="213"/>
      <c r="AY260" s="213"/>
      <c r="AZ260" s="213"/>
      <c r="BA260" s="213"/>
      <c r="BB260" s="213"/>
      <c r="BC260" s="213"/>
      <c r="BD260" s="213"/>
      <c r="BE260" s="213"/>
      <c r="BF260" s="213"/>
      <c r="BG260" s="213"/>
      <c r="BH260" s="213"/>
      <c r="BI260" s="213"/>
      <c r="BJ260" s="213"/>
      <c r="BK260" s="213"/>
      <c r="BL260" s="213"/>
      <c r="BM260" s="214">
        <v>16</v>
      </c>
    </row>
    <row r="261" spans="1:65">
      <c r="A261" s="29"/>
      <c r="B261" s="3" t="s">
        <v>261</v>
      </c>
      <c r="C261" s="28"/>
      <c r="D261" s="215">
        <v>65</v>
      </c>
      <c r="E261" s="212"/>
      <c r="F261" s="213"/>
      <c r="G261" s="213"/>
      <c r="H261" s="213"/>
      <c r="I261" s="213"/>
      <c r="J261" s="213"/>
      <c r="K261" s="213"/>
      <c r="L261" s="213"/>
      <c r="M261" s="213"/>
      <c r="N261" s="213"/>
      <c r="O261" s="213"/>
      <c r="P261" s="213"/>
      <c r="Q261" s="213"/>
      <c r="R261" s="213"/>
      <c r="S261" s="213"/>
      <c r="T261" s="213"/>
      <c r="U261" s="213"/>
      <c r="V261" s="213"/>
      <c r="W261" s="213"/>
      <c r="X261" s="213"/>
      <c r="Y261" s="213"/>
      <c r="Z261" s="213"/>
      <c r="AA261" s="213"/>
      <c r="AB261" s="213"/>
      <c r="AC261" s="213"/>
      <c r="AD261" s="213"/>
      <c r="AE261" s="213"/>
      <c r="AF261" s="213"/>
      <c r="AG261" s="213"/>
      <c r="AH261" s="213"/>
      <c r="AI261" s="213"/>
      <c r="AJ261" s="213"/>
      <c r="AK261" s="213"/>
      <c r="AL261" s="213"/>
      <c r="AM261" s="213"/>
      <c r="AN261" s="213"/>
      <c r="AO261" s="213"/>
      <c r="AP261" s="213"/>
      <c r="AQ261" s="213"/>
      <c r="AR261" s="213"/>
      <c r="AS261" s="213"/>
      <c r="AT261" s="213"/>
      <c r="AU261" s="213"/>
      <c r="AV261" s="213"/>
      <c r="AW261" s="213"/>
      <c r="AX261" s="213"/>
      <c r="AY261" s="213"/>
      <c r="AZ261" s="213"/>
      <c r="BA261" s="213"/>
      <c r="BB261" s="213"/>
      <c r="BC261" s="213"/>
      <c r="BD261" s="213"/>
      <c r="BE261" s="213"/>
      <c r="BF261" s="213"/>
      <c r="BG261" s="213"/>
      <c r="BH261" s="213"/>
      <c r="BI261" s="213"/>
      <c r="BJ261" s="213"/>
      <c r="BK261" s="213"/>
      <c r="BL261" s="213"/>
      <c r="BM261" s="214">
        <v>65</v>
      </c>
    </row>
    <row r="262" spans="1:65">
      <c r="A262" s="29"/>
      <c r="B262" s="3" t="s">
        <v>262</v>
      </c>
      <c r="C262" s="28"/>
      <c r="D262" s="215">
        <v>7.0710678118654853</v>
      </c>
      <c r="E262" s="212"/>
      <c r="F262" s="213"/>
      <c r="G262" s="213"/>
      <c r="H262" s="213"/>
      <c r="I262" s="213"/>
      <c r="J262" s="213"/>
      <c r="K262" s="213"/>
      <c r="L262" s="213"/>
      <c r="M262" s="213"/>
      <c r="N262" s="213"/>
      <c r="O262" s="213"/>
      <c r="P262" s="213"/>
      <c r="Q262" s="213"/>
      <c r="R262" s="213"/>
      <c r="S262" s="213"/>
      <c r="T262" s="213"/>
      <c r="U262" s="213"/>
      <c r="V262" s="213"/>
      <c r="W262" s="213"/>
      <c r="X262" s="213"/>
      <c r="Y262" s="213"/>
      <c r="Z262" s="213"/>
      <c r="AA262" s="213"/>
      <c r="AB262" s="213"/>
      <c r="AC262" s="213"/>
      <c r="AD262" s="213"/>
      <c r="AE262" s="213"/>
      <c r="AF262" s="213"/>
      <c r="AG262" s="213"/>
      <c r="AH262" s="213"/>
      <c r="AI262" s="213"/>
      <c r="AJ262" s="213"/>
      <c r="AK262" s="213"/>
      <c r="AL262" s="213"/>
      <c r="AM262" s="213"/>
      <c r="AN262" s="213"/>
      <c r="AO262" s="213"/>
      <c r="AP262" s="213"/>
      <c r="AQ262" s="213"/>
      <c r="AR262" s="213"/>
      <c r="AS262" s="213"/>
      <c r="AT262" s="213"/>
      <c r="AU262" s="213"/>
      <c r="AV262" s="213"/>
      <c r="AW262" s="213"/>
      <c r="AX262" s="213"/>
      <c r="AY262" s="213"/>
      <c r="AZ262" s="213"/>
      <c r="BA262" s="213"/>
      <c r="BB262" s="213"/>
      <c r="BC262" s="213"/>
      <c r="BD262" s="213"/>
      <c r="BE262" s="213"/>
      <c r="BF262" s="213"/>
      <c r="BG262" s="213"/>
      <c r="BH262" s="213"/>
      <c r="BI262" s="213"/>
      <c r="BJ262" s="213"/>
      <c r="BK262" s="213"/>
      <c r="BL262" s="213"/>
      <c r="BM262" s="214">
        <v>17</v>
      </c>
    </row>
    <row r="263" spans="1:65">
      <c r="A263" s="29"/>
      <c r="B263" s="3" t="s">
        <v>86</v>
      </c>
      <c r="C263" s="28"/>
      <c r="D263" s="13">
        <v>0.10878565864408439</v>
      </c>
      <c r="E263" s="149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29"/>
      <c r="B264" s="3" t="s">
        <v>263</v>
      </c>
      <c r="C264" s="28"/>
      <c r="D264" s="13">
        <v>0</v>
      </c>
      <c r="E264" s="149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29"/>
      <c r="B265" s="45" t="s">
        <v>264</v>
      </c>
      <c r="C265" s="46"/>
      <c r="D265" s="44" t="s">
        <v>265</v>
      </c>
      <c r="E265" s="149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0"/>
      <c r="C266" s="20"/>
      <c r="D266" s="20"/>
      <c r="BM266" s="55"/>
    </row>
    <row r="267" spans="1:65" ht="15">
      <c r="B267" s="8" t="s">
        <v>629</v>
      </c>
      <c r="BM267" s="27" t="s">
        <v>316</v>
      </c>
    </row>
    <row r="268" spans="1:65" ht="15">
      <c r="A268" s="24" t="s">
        <v>18</v>
      </c>
      <c r="B268" s="18" t="s">
        <v>110</v>
      </c>
      <c r="C268" s="15" t="s">
        <v>111</v>
      </c>
      <c r="D268" s="16" t="s">
        <v>333</v>
      </c>
      <c r="E268" s="149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7">
        <v>1</v>
      </c>
    </row>
    <row r="269" spans="1:65">
      <c r="A269" s="29"/>
      <c r="B269" s="19" t="s">
        <v>230</v>
      </c>
      <c r="C269" s="9" t="s">
        <v>230</v>
      </c>
      <c r="D269" s="10" t="s">
        <v>112</v>
      </c>
      <c r="E269" s="149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7" t="s">
        <v>3</v>
      </c>
    </row>
    <row r="270" spans="1:65">
      <c r="A270" s="29"/>
      <c r="B270" s="19"/>
      <c r="C270" s="9"/>
      <c r="D270" s="10" t="s">
        <v>98</v>
      </c>
      <c r="E270" s="149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7">
        <v>0</v>
      </c>
    </row>
    <row r="271" spans="1:65">
      <c r="A271" s="29"/>
      <c r="B271" s="19"/>
      <c r="C271" s="9"/>
      <c r="D271" s="25"/>
      <c r="E271" s="149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7">
        <v>0</v>
      </c>
    </row>
    <row r="272" spans="1:65">
      <c r="A272" s="29"/>
      <c r="B272" s="18">
        <v>1</v>
      </c>
      <c r="C272" s="14">
        <v>1</v>
      </c>
      <c r="D272" s="210">
        <v>40</v>
      </c>
      <c r="E272" s="212"/>
      <c r="F272" s="213"/>
      <c r="G272" s="213"/>
      <c r="H272" s="213"/>
      <c r="I272" s="213"/>
      <c r="J272" s="213"/>
      <c r="K272" s="213"/>
      <c r="L272" s="213"/>
      <c r="M272" s="213"/>
      <c r="N272" s="213"/>
      <c r="O272" s="213"/>
      <c r="P272" s="213"/>
      <c r="Q272" s="213"/>
      <c r="R272" s="213"/>
      <c r="S272" s="213"/>
      <c r="T272" s="213"/>
      <c r="U272" s="213"/>
      <c r="V272" s="213"/>
      <c r="W272" s="213"/>
      <c r="X272" s="213"/>
      <c r="Y272" s="213"/>
      <c r="Z272" s="213"/>
      <c r="AA272" s="213"/>
      <c r="AB272" s="213"/>
      <c r="AC272" s="213"/>
      <c r="AD272" s="213"/>
      <c r="AE272" s="213"/>
      <c r="AF272" s="213"/>
      <c r="AG272" s="213"/>
      <c r="AH272" s="213"/>
      <c r="AI272" s="213"/>
      <c r="AJ272" s="213"/>
      <c r="AK272" s="213"/>
      <c r="AL272" s="213"/>
      <c r="AM272" s="213"/>
      <c r="AN272" s="213"/>
      <c r="AO272" s="213"/>
      <c r="AP272" s="213"/>
      <c r="AQ272" s="213"/>
      <c r="AR272" s="213"/>
      <c r="AS272" s="213"/>
      <c r="AT272" s="213"/>
      <c r="AU272" s="213"/>
      <c r="AV272" s="213"/>
      <c r="AW272" s="213"/>
      <c r="AX272" s="213"/>
      <c r="AY272" s="213"/>
      <c r="AZ272" s="213"/>
      <c r="BA272" s="213"/>
      <c r="BB272" s="213"/>
      <c r="BC272" s="213"/>
      <c r="BD272" s="213"/>
      <c r="BE272" s="213"/>
      <c r="BF272" s="213"/>
      <c r="BG272" s="213"/>
      <c r="BH272" s="213"/>
      <c r="BI272" s="213"/>
      <c r="BJ272" s="213"/>
      <c r="BK272" s="213"/>
      <c r="BL272" s="213"/>
      <c r="BM272" s="214">
        <v>1</v>
      </c>
    </row>
    <row r="273" spans="1:65">
      <c r="A273" s="29"/>
      <c r="B273" s="19">
        <v>1</v>
      </c>
      <c r="C273" s="9">
        <v>2</v>
      </c>
      <c r="D273" s="215">
        <v>60</v>
      </c>
      <c r="E273" s="212"/>
      <c r="F273" s="213"/>
      <c r="G273" s="213"/>
      <c r="H273" s="213"/>
      <c r="I273" s="213"/>
      <c r="J273" s="213"/>
      <c r="K273" s="213"/>
      <c r="L273" s="213"/>
      <c r="M273" s="213"/>
      <c r="N273" s="213"/>
      <c r="O273" s="213"/>
      <c r="P273" s="213"/>
      <c r="Q273" s="213"/>
      <c r="R273" s="213"/>
      <c r="S273" s="213"/>
      <c r="T273" s="213"/>
      <c r="U273" s="213"/>
      <c r="V273" s="213"/>
      <c r="W273" s="213"/>
      <c r="X273" s="213"/>
      <c r="Y273" s="213"/>
      <c r="Z273" s="213"/>
      <c r="AA273" s="213"/>
      <c r="AB273" s="213"/>
      <c r="AC273" s="213"/>
      <c r="AD273" s="213"/>
      <c r="AE273" s="213"/>
      <c r="AF273" s="213"/>
      <c r="AG273" s="213"/>
      <c r="AH273" s="213"/>
      <c r="AI273" s="213"/>
      <c r="AJ273" s="213"/>
      <c r="AK273" s="213"/>
      <c r="AL273" s="213"/>
      <c r="AM273" s="213"/>
      <c r="AN273" s="213"/>
      <c r="AO273" s="213"/>
      <c r="AP273" s="213"/>
      <c r="AQ273" s="213"/>
      <c r="AR273" s="213"/>
      <c r="AS273" s="213"/>
      <c r="AT273" s="213"/>
      <c r="AU273" s="213"/>
      <c r="AV273" s="213"/>
      <c r="AW273" s="213"/>
      <c r="AX273" s="213"/>
      <c r="AY273" s="213"/>
      <c r="AZ273" s="213"/>
      <c r="BA273" s="213"/>
      <c r="BB273" s="213"/>
      <c r="BC273" s="213"/>
      <c r="BD273" s="213"/>
      <c r="BE273" s="213"/>
      <c r="BF273" s="213"/>
      <c r="BG273" s="213"/>
      <c r="BH273" s="213"/>
      <c r="BI273" s="213"/>
      <c r="BJ273" s="213"/>
      <c r="BK273" s="213"/>
      <c r="BL273" s="213"/>
      <c r="BM273" s="214">
        <v>12</v>
      </c>
    </row>
    <row r="274" spans="1:65">
      <c r="A274" s="29"/>
      <c r="B274" s="20" t="s">
        <v>260</v>
      </c>
      <c r="C274" s="12"/>
      <c r="D274" s="219">
        <v>50</v>
      </c>
      <c r="E274" s="212"/>
      <c r="F274" s="213"/>
      <c r="G274" s="213"/>
      <c r="H274" s="213"/>
      <c r="I274" s="213"/>
      <c r="J274" s="213"/>
      <c r="K274" s="213"/>
      <c r="L274" s="213"/>
      <c r="M274" s="213"/>
      <c r="N274" s="213"/>
      <c r="O274" s="213"/>
      <c r="P274" s="213"/>
      <c r="Q274" s="213"/>
      <c r="R274" s="213"/>
      <c r="S274" s="213"/>
      <c r="T274" s="213"/>
      <c r="U274" s="213"/>
      <c r="V274" s="213"/>
      <c r="W274" s="213"/>
      <c r="X274" s="213"/>
      <c r="Y274" s="213"/>
      <c r="Z274" s="213"/>
      <c r="AA274" s="213"/>
      <c r="AB274" s="213"/>
      <c r="AC274" s="213"/>
      <c r="AD274" s="213"/>
      <c r="AE274" s="213"/>
      <c r="AF274" s="213"/>
      <c r="AG274" s="213"/>
      <c r="AH274" s="213"/>
      <c r="AI274" s="213"/>
      <c r="AJ274" s="213"/>
      <c r="AK274" s="213"/>
      <c r="AL274" s="213"/>
      <c r="AM274" s="213"/>
      <c r="AN274" s="213"/>
      <c r="AO274" s="213"/>
      <c r="AP274" s="213"/>
      <c r="AQ274" s="213"/>
      <c r="AR274" s="213"/>
      <c r="AS274" s="213"/>
      <c r="AT274" s="213"/>
      <c r="AU274" s="213"/>
      <c r="AV274" s="213"/>
      <c r="AW274" s="213"/>
      <c r="AX274" s="213"/>
      <c r="AY274" s="213"/>
      <c r="AZ274" s="213"/>
      <c r="BA274" s="213"/>
      <c r="BB274" s="213"/>
      <c r="BC274" s="213"/>
      <c r="BD274" s="213"/>
      <c r="BE274" s="213"/>
      <c r="BF274" s="213"/>
      <c r="BG274" s="213"/>
      <c r="BH274" s="213"/>
      <c r="BI274" s="213"/>
      <c r="BJ274" s="213"/>
      <c r="BK274" s="213"/>
      <c r="BL274" s="213"/>
      <c r="BM274" s="214">
        <v>16</v>
      </c>
    </row>
    <row r="275" spans="1:65">
      <c r="A275" s="29"/>
      <c r="B275" s="3" t="s">
        <v>261</v>
      </c>
      <c r="C275" s="28"/>
      <c r="D275" s="215">
        <v>50</v>
      </c>
      <c r="E275" s="212"/>
      <c r="F275" s="213"/>
      <c r="G275" s="213"/>
      <c r="H275" s="213"/>
      <c r="I275" s="213"/>
      <c r="J275" s="213"/>
      <c r="K275" s="213"/>
      <c r="L275" s="213"/>
      <c r="M275" s="213"/>
      <c r="N275" s="213"/>
      <c r="O275" s="213"/>
      <c r="P275" s="213"/>
      <c r="Q275" s="213"/>
      <c r="R275" s="213"/>
      <c r="S275" s="213"/>
      <c r="T275" s="213"/>
      <c r="U275" s="213"/>
      <c r="V275" s="213"/>
      <c r="W275" s="213"/>
      <c r="X275" s="213"/>
      <c r="Y275" s="213"/>
      <c r="Z275" s="213"/>
      <c r="AA275" s="213"/>
      <c r="AB275" s="213"/>
      <c r="AC275" s="213"/>
      <c r="AD275" s="213"/>
      <c r="AE275" s="213"/>
      <c r="AF275" s="213"/>
      <c r="AG275" s="213"/>
      <c r="AH275" s="213"/>
      <c r="AI275" s="213"/>
      <c r="AJ275" s="213"/>
      <c r="AK275" s="213"/>
      <c r="AL275" s="213"/>
      <c r="AM275" s="213"/>
      <c r="AN275" s="213"/>
      <c r="AO275" s="213"/>
      <c r="AP275" s="213"/>
      <c r="AQ275" s="213"/>
      <c r="AR275" s="213"/>
      <c r="AS275" s="213"/>
      <c r="AT275" s="213"/>
      <c r="AU275" s="213"/>
      <c r="AV275" s="213"/>
      <c r="AW275" s="213"/>
      <c r="AX275" s="213"/>
      <c r="AY275" s="213"/>
      <c r="AZ275" s="213"/>
      <c r="BA275" s="213"/>
      <c r="BB275" s="213"/>
      <c r="BC275" s="213"/>
      <c r="BD275" s="213"/>
      <c r="BE275" s="213"/>
      <c r="BF275" s="213"/>
      <c r="BG275" s="213"/>
      <c r="BH275" s="213"/>
      <c r="BI275" s="213"/>
      <c r="BJ275" s="213"/>
      <c r="BK275" s="213"/>
      <c r="BL275" s="213"/>
      <c r="BM275" s="214">
        <v>50</v>
      </c>
    </row>
    <row r="276" spans="1:65">
      <c r="A276" s="29"/>
      <c r="B276" s="3" t="s">
        <v>262</v>
      </c>
      <c r="C276" s="28"/>
      <c r="D276" s="215">
        <v>14.142135623730951</v>
      </c>
      <c r="E276" s="212"/>
      <c r="F276" s="213"/>
      <c r="G276" s="213"/>
      <c r="H276" s="213"/>
      <c r="I276" s="213"/>
      <c r="J276" s="213"/>
      <c r="K276" s="213"/>
      <c r="L276" s="213"/>
      <c r="M276" s="213"/>
      <c r="N276" s="213"/>
      <c r="O276" s="213"/>
      <c r="P276" s="213"/>
      <c r="Q276" s="213"/>
      <c r="R276" s="213"/>
      <c r="S276" s="213"/>
      <c r="T276" s="213"/>
      <c r="U276" s="213"/>
      <c r="V276" s="213"/>
      <c r="W276" s="213"/>
      <c r="X276" s="213"/>
      <c r="Y276" s="213"/>
      <c r="Z276" s="213"/>
      <c r="AA276" s="213"/>
      <c r="AB276" s="213"/>
      <c r="AC276" s="213"/>
      <c r="AD276" s="213"/>
      <c r="AE276" s="213"/>
      <c r="AF276" s="213"/>
      <c r="AG276" s="213"/>
      <c r="AH276" s="213"/>
      <c r="AI276" s="213"/>
      <c r="AJ276" s="213"/>
      <c r="AK276" s="213"/>
      <c r="AL276" s="213"/>
      <c r="AM276" s="213"/>
      <c r="AN276" s="213"/>
      <c r="AO276" s="213"/>
      <c r="AP276" s="213"/>
      <c r="AQ276" s="213"/>
      <c r="AR276" s="213"/>
      <c r="AS276" s="213"/>
      <c r="AT276" s="213"/>
      <c r="AU276" s="213"/>
      <c r="AV276" s="213"/>
      <c r="AW276" s="213"/>
      <c r="AX276" s="213"/>
      <c r="AY276" s="213"/>
      <c r="AZ276" s="213"/>
      <c r="BA276" s="213"/>
      <c r="BB276" s="213"/>
      <c r="BC276" s="213"/>
      <c r="BD276" s="213"/>
      <c r="BE276" s="213"/>
      <c r="BF276" s="213"/>
      <c r="BG276" s="213"/>
      <c r="BH276" s="213"/>
      <c r="BI276" s="213"/>
      <c r="BJ276" s="213"/>
      <c r="BK276" s="213"/>
      <c r="BL276" s="213"/>
      <c r="BM276" s="214">
        <v>18</v>
      </c>
    </row>
    <row r="277" spans="1:65">
      <c r="A277" s="29"/>
      <c r="B277" s="3" t="s">
        <v>86</v>
      </c>
      <c r="C277" s="28"/>
      <c r="D277" s="13">
        <v>0.28284271247461901</v>
      </c>
      <c r="E277" s="149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29"/>
      <c r="B278" s="3" t="s">
        <v>263</v>
      </c>
      <c r="C278" s="28"/>
      <c r="D278" s="13">
        <v>0</v>
      </c>
      <c r="E278" s="149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29"/>
      <c r="B279" s="45" t="s">
        <v>264</v>
      </c>
      <c r="C279" s="46"/>
      <c r="D279" s="44" t="s">
        <v>265</v>
      </c>
      <c r="E279" s="149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0"/>
      <c r="C280" s="20"/>
      <c r="D280" s="20"/>
      <c r="BM280" s="55"/>
    </row>
    <row r="281" spans="1:65" ht="19.5">
      <c r="B281" s="8" t="s">
        <v>630</v>
      </c>
      <c r="BM281" s="27" t="s">
        <v>316</v>
      </c>
    </row>
    <row r="282" spans="1:65" ht="19.5">
      <c r="A282" s="24" t="s">
        <v>340</v>
      </c>
      <c r="B282" s="18" t="s">
        <v>110</v>
      </c>
      <c r="C282" s="15" t="s">
        <v>111</v>
      </c>
      <c r="D282" s="16" t="s">
        <v>333</v>
      </c>
      <c r="E282" s="149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1</v>
      </c>
    </row>
    <row r="283" spans="1:65">
      <c r="A283" s="29"/>
      <c r="B283" s="19" t="s">
        <v>230</v>
      </c>
      <c r="C283" s="9" t="s">
        <v>230</v>
      </c>
      <c r="D283" s="10" t="s">
        <v>112</v>
      </c>
      <c r="E283" s="149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 t="s">
        <v>1</v>
      </c>
    </row>
    <row r="284" spans="1:65">
      <c r="A284" s="29"/>
      <c r="B284" s="19"/>
      <c r="C284" s="9"/>
      <c r="D284" s="10" t="s">
        <v>98</v>
      </c>
      <c r="E284" s="149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3</v>
      </c>
    </row>
    <row r="285" spans="1:65">
      <c r="A285" s="29"/>
      <c r="B285" s="19"/>
      <c r="C285" s="9"/>
      <c r="D285" s="25"/>
      <c r="E285" s="149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7">
        <v>3</v>
      </c>
    </row>
    <row r="286" spans="1:65">
      <c r="A286" s="29"/>
      <c r="B286" s="18">
        <v>1</v>
      </c>
      <c r="C286" s="14">
        <v>1</v>
      </c>
      <c r="D286" s="200">
        <v>0.63900000000000001</v>
      </c>
      <c r="E286" s="202"/>
      <c r="F286" s="203"/>
      <c r="G286" s="203"/>
      <c r="H286" s="203"/>
      <c r="I286" s="203"/>
      <c r="J286" s="203"/>
      <c r="K286" s="203"/>
      <c r="L286" s="203"/>
      <c r="M286" s="203"/>
      <c r="N286" s="203"/>
      <c r="O286" s="203"/>
      <c r="P286" s="203"/>
      <c r="Q286" s="203"/>
      <c r="R286" s="203"/>
      <c r="S286" s="203"/>
      <c r="T286" s="203"/>
      <c r="U286" s="203"/>
      <c r="V286" s="203"/>
      <c r="W286" s="203"/>
      <c r="X286" s="203"/>
      <c r="Y286" s="203"/>
      <c r="Z286" s="203"/>
      <c r="AA286" s="203"/>
      <c r="AB286" s="203"/>
      <c r="AC286" s="203"/>
      <c r="AD286" s="203"/>
      <c r="AE286" s="203"/>
      <c r="AF286" s="203"/>
      <c r="AG286" s="203"/>
      <c r="AH286" s="203"/>
      <c r="AI286" s="203"/>
      <c r="AJ286" s="203"/>
      <c r="AK286" s="203"/>
      <c r="AL286" s="203"/>
      <c r="AM286" s="203"/>
      <c r="AN286" s="203"/>
      <c r="AO286" s="203"/>
      <c r="AP286" s="203"/>
      <c r="AQ286" s="203"/>
      <c r="AR286" s="203"/>
      <c r="AS286" s="203"/>
      <c r="AT286" s="203"/>
      <c r="AU286" s="203"/>
      <c r="AV286" s="203"/>
      <c r="AW286" s="203"/>
      <c r="AX286" s="203"/>
      <c r="AY286" s="203"/>
      <c r="AZ286" s="203"/>
      <c r="BA286" s="203"/>
      <c r="BB286" s="203"/>
      <c r="BC286" s="203"/>
      <c r="BD286" s="203"/>
      <c r="BE286" s="203"/>
      <c r="BF286" s="203"/>
      <c r="BG286" s="203"/>
      <c r="BH286" s="203"/>
      <c r="BI286" s="203"/>
      <c r="BJ286" s="203"/>
      <c r="BK286" s="203"/>
      <c r="BL286" s="203"/>
      <c r="BM286" s="204">
        <v>1</v>
      </c>
    </row>
    <row r="287" spans="1:65">
      <c r="A287" s="29"/>
      <c r="B287" s="19">
        <v>1</v>
      </c>
      <c r="C287" s="9">
        <v>2</v>
      </c>
      <c r="D287" s="23">
        <v>0.64500000000000002</v>
      </c>
      <c r="E287" s="202"/>
      <c r="F287" s="203"/>
      <c r="G287" s="203"/>
      <c r="H287" s="203"/>
      <c r="I287" s="203"/>
      <c r="J287" s="203"/>
      <c r="K287" s="203"/>
      <c r="L287" s="203"/>
      <c r="M287" s="203"/>
      <c r="N287" s="203"/>
      <c r="O287" s="203"/>
      <c r="P287" s="203"/>
      <c r="Q287" s="203"/>
      <c r="R287" s="203"/>
      <c r="S287" s="203"/>
      <c r="T287" s="203"/>
      <c r="U287" s="203"/>
      <c r="V287" s="203"/>
      <c r="W287" s="203"/>
      <c r="X287" s="203"/>
      <c r="Y287" s="203"/>
      <c r="Z287" s="203"/>
      <c r="AA287" s="203"/>
      <c r="AB287" s="203"/>
      <c r="AC287" s="203"/>
      <c r="AD287" s="203"/>
      <c r="AE287" s="203"/>
      <c r="AF287" s="203"/>
      <c r="AG287" s="203"/>
      <c r="AH287" s="203"/>
      <c r="AI287" s="203"/>
      <c r="AJ287" s="203"/>
      <c r="AK287" s="203"/>
      <c r="AL287" s="203"/>
      <c r="AM287" s="203"/>
      <c r="AN287" s="203"/>
      <c r="AO287" s="203"/>
      <c r="AP287" s="203"/>
      <c r="AQ287" s="203"/>
      <c r="AR287" s="203"/>
      <c r="AS287" s="203"/>
      <c r="AT287" s="203"/>
      <c r="AU287" s="203"/>
      <c r="AV287" s="203"/>
      <c r="AW287" s="203"/>
      <c r="AX287" s="203"/>
      <c r="AY287" s="203"/>
      <c r="AZ287" s="203"/>
      <c r="BA287" s="203"/>
      <c r="BB287" s="203"/>
      <c r="BC287" s="203"/>
      <c r="BD287" s="203"/>
      <c r="BE287" s="203"/>
      <c r="BF287" s="203"/>
      <c r="BG287" s="203"/>
      <c r="BH287" s="203"/>
      <c r="BI287" s="203"/>
      <c r="BJ287" s="203"/>
      <c r="BK287" s="203"/>
      <c r="BL287" s="203"/>
      <c r="BM287" s="204">
        <v>13</v>
      </c>
    </row>
    <row r="288" spans="1:65">
      <c r="A288" s="29"/>
      <c r="B288" s="20" t="s">
        <v>260</v>
      </c>
      <c r="C288" s="12"/>
      <c r="D288" s="208">
        <v>0.64200000000000002</v>
      </c>
      <c r="E288" s="202"/>
      <c r="F288" s="203"/>
      <c r="G288" s="203"/>
      <c r="H288" s="203"/>
      <c r="I288" s="203"/>
      <c r="J288" s="203"/>
      <c r="K288" s="203"/>
      <c r="L288" s="203"/>
      <c r="M288" s="203"/>
      <c r="N288" s="203"/>
      <c r="O288" s="203"/>
      <c r="P288" s="203"/>
      <c r="Q288" s="203"/>
      <c r="R288" s="203"/>
      <c r="S288" s="203"/>
      <c r="T288" s="203"/>
      <c r="U288" s="203"/>
      <c r="V288" s="203"/>
      <c r="W288" s="203"/>
      <c r="X288" s="203"/>
      <c r="Y288" s="203"/>
      <c r="Z288" s="203"/>
      <c r="AA288" s="203"/>
      <c r="AB288" s="203"/>
      <c r="AC288" s="203"/>
      <c r="AD288" s="203"/>
      <c r="AE288" s="203"/>
      <c r="AF288" s="203"/>
      <c r="AG288" s="203"/>
      <c r="AH288" s="203"/>
      <c r="AI288" s="203"/>
      <c r="AJ288" s="203"/>
      <c r="AK288" s="203"/>
      <c r="AL288" s="203"/>
      <c r="AM288" s="203"/>
      <c r="AN288" s="203"/>
      <c r="AO288" s="203"/>
      <c r="AP288" s="203"/>
      <c r="AQ288" s="203"/>
      <c r="AR288" s="203"/>
      <c r="AS288" s="203"/>
      <c r="AT288" s="203"/>
      <c r="AU288" s="203"/>
      <c r="AV288" s="203"/>
      <c r="AW288" s="203"/>
      <c r="AX288" s="203"/>
      <c r="AY288" s="203"/>
      <c r="AZ288" s="203"/>
      <c r="BA288" s="203"/>
      <c r="BB288" s="203"/>
      <c r="BC288" s="203"/>
      <c r="BD288" s="203"/>
      <c r="BE288" s="203"/>
      <c r="BF288" s="203"/>
      <c r="BG288" s="203"/>
      <c r="BH288" s="203"/>
      <c r="BI288" s="203"/>
      <c r="BJ288" s="203"/>
      <c r="BK288" s="203"/>
      <c r="BL288" s="203"/>
      <c r="BM288" s="204">
        <v>16</v>
      </c>
    </row>
    <row r="289" spans="1:65">
      <c r="A289" s="29"/>
      <c r="B289" s="3" t="s">
        <v>261</v>
      </c>
      <c r="C289" s="28"/>
      <c r="D289" s="23">
        <v>0.64200000000000002</v>
      </c>
      <c r="E289" s="202"/>
      <c r="F289" s="203"/>
      <c r="G289" s="203"/>
      <c r="H289" s="203"/>
      <c r="I289" s="203"/>
      <c r="J289" s="203"/>
      <c r="K289" s="203"/>
      <c r="L289" s="203"/>
      <c r="M289" s="203"/>
      <c r="N289" s="203"/>
      <c r="O289" s="203"/>
      <c r="P289" s="203"/>
      <c r="Q289" s="203"/>
      <c r="R289" s="203"/>
      <c r="S289" s="203"/>
      <c r="T289" s="203"/>
      <c r="U289" s="203"/>
      <c r="V289" s="203"/>
      <c r="W289" s="203"/>
      <c r="X289" s="203"/>
      <c r="Y289" s="203"/>
      <c r="Z289" s="203"/>
      <c r="AA289" s="203"/>
      <c r="AB289" s="203"/>
      <c r="AC289" s="203"/>
      <c r="AD289" s="203"/>
      <c r="AE289" s="203"/>
      <c r="AF289" s="203"/>
      <c r="AG289" s="203"/>
      <c r="AH289" s="203"/>
      <c r="AI289" s="203"/>
      <c r="AJ289" s="203"/>
      <c r="AK289" s="203"/>
      <c r="AL289" s="203"/>
      <c r="AM289" s="203"/>
      <c r="AN289" s="203"/>
      <c r="AO289" s="203"/>
      <c r="AP289" s="203"/>
      <c r="AQ289" s="203"/>
      <c r="AR289" s="203"/>
      <c r="AS289" s="203"/>
      <c r="AT289" s="203"/>
      <c r="AU289" s="203"/>
      <c r="AV289" s="203"/>
      <c r="AW289" s="203"/>
      <c r="AX289" s="203"/>
      <c r="AY289" s="203"/>
      <c r="AZ289" s="203"/>
      <c r="BA289" s="203"/>
      <c r="BB289" s="203"/>
      <c r="BC289" s="203"/>
      <c r="BD289" s="203"/>
      <c r="BE289" s="203"/>
      <c r="BF289" s="203"/>
      <c r="BG289" s="203"/>
      <c r="BH289" s="203"/>
      <c r="BI289" s="203"/>
      <c r="BJ289" s="203"/>
      <c r="BK289" s="203"/>
      <c r="BL289" s="203"/>
      <c r="BM289" s="204">
        <v>0.64200000000000002</v>
      </c>
    </row>
    <row r="290" spans="1:65">
      <c r="A290" s="29"/>
      <c r="B290" s="3" t="s">
        <v>262</v>
      </c>
      <c r="C290" s="28"/>
      <c r="D290" s="23">
        <v>4.2426406871192892E-3</v>
      </c>
      <c r="E290" s="202"/>
      <c r="F290" s="203"/>
      <c r="G290" s="203"/>
      <c r="H290" s="203"/>
      <c r="I290" s="203"/>
      <c r="J290" s="203"/>
      <c r="K290" s="203"/>
      <c r="L290" s="203"/>
      <c r="M290" s="203"/>
      <c r="N290" s="203"/>
      <c r="O290" s="203"/>
      <c r="P290" s="203"/>
      <c r="Q290" s="203"/>
      <c r="R290" s="203"/>
      <c r="S290" s="203"/>
      <c r="T290" s="203"/>
      <c r="U290" s="203"/>
      <c r="V290" s="203"/>
      <c r="W290" s="203"/>
      <c r="X290" s="203"/>
      <c r="Y290" s="203"/>
      <c r="Z290" s="203"/>
      <c r="AA290" s="203"/>
      <c r="AB290" s="203"/>
      <c r="AC290" s="203"/>
      <c r="AD290" s="203"/>
      <c r="AE290" s="203"/>
      <c r="AF290" s="203"/>
      <c r="AG290" s="203"/>
      <c r="AH290" s="203"/>
      <c r="AI290" s="203"/>
      <c r="AJ290" s="203"/>
      <c r="AK290" s="203"/>
      <c r="AL290" s="203"/>
      <c r="AM290" s="203"/>
      <c r="AN290" s="203"/>
      <c r="AO290" s="203"/>
      <c r="AP290" s="203"/>
      <c r="AQ290" s="203"/>
      <c r="AR290" s="203"/>
      <c r="AS290" s="203"/>
      <c r="AT290" s="203"/>
      <c r="AU290" s="203"/>
      <c r="AV290" s="203"/>
      <c r="AW290" s="203"/>
      <c r="AX290" s="203"/>
      <c r="AY290" s="203"/>
      <c r="AZ290" s="203"/>
      <c r="BA290" s="203"/>
      <c r="BB290" s="203"/>
      <c r="BC290" s="203"/>
      <c r="BD290" s="203"/>
      <c r="BE290" s="203"/>
      <c r="BF290" s="203"/>
      <c r="BG290" s="203"/>
      <c r="BH290" s="203"/>
      <c r="BI290" s="203"/>
      <c r="BJ290" s="203"/>
      <c r="BK290" s="203"/>
      <c r="BL290" s="203"/>
      <c r="BM290" s="204">
        <v>19</v>
      </c>
    </row>
    <row r="291" spans="1:65">
      <c r="A291" s="29"/>
      <c r="B291" s="3" t="s">
        <v>86</v>
      </c>
      <c r="C291" s="28"/>
      <c r="D291" s="13">
        <v>6.6084745905284877E-3</v>
      </c>
      <c r="E291" s="149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29"/>
      <c r="B292" s="3" t="s">
        <v>263</v>
      </c>
      <c r="C292" s="28"/>
      <c r="D292" s="13">
        <v>0</v>
      </c>
      <c r="E292" s="149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29"/>
      <c r="B293" s="45" t="s">
        <v>264</v>
      </c>
      <c r="C293" s="46"/>
      <c r="D293" s="44" t="s">
        <v>265</v>
      </c>
      <c r="E293" s="149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0"/>
      <c r="C294" s="20"/>
      <c r="D294" s="20"/>
      <c r="BM294" s="55"/>
    </row>
    <row r="295" spans="1:65" ht="19.5">
      <c r="B295" s="8" t="s">
        <v>631</v>
      </c>
      <c r="BM295" s="27" t="s">
        <v>316</v>
      </c>
    </row>
    <row r="296" spans="1:65" ht="19.5">
      <c r="A296" s="24" t="s">
        <v>341</v>
      </c>
      <c r="B296" s="18" t="s">
        <v>110</v>
      </c>
      <c r="C296" s="15" t="s">
        <v>111</v>
      </c>
      <c r="D296" s="16" t="s">
        <v>333</v>
      </c>
      <c r="E296" s="149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1</v>
      </c>
    </row>
    <row r="297" spans="1:65">
      <c r="A297" s="29"/>
      <c r="B297" s="19" t="s">
        <v>230</v>
      </c>
      <c r="C297" s="9" t="s">
        <v>230</v>
      </c>
      <c r="D297" s="10" t="s">
        <v>112</v>
      </c>
      <c r="E297" s="149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 t="s">
        <v>3</v>
      </c>
    </row>
    <row r="298" spans="1:65">
      <c r="A298" s="29"/>
      <c r="B298" s="19"/>
      <c r="C298" s="9"/>
      <c r="D298" s="10" t="s">
        <v>98</v>
      </c>
      <c r="E298" s="149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0</v>
      </c>
    </row>
    <row r="299" spans="1:65">
      <c r="A299" s="29"/>
      <c r="B299" s="19"/>
      <c r="C299" s="9"/>
      <c r="D299" s="25"/>
      <c r="E299" s="149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0</v>
      </c>
    </row>
    <row r="300" spans="1:65">
      <c r="A300" s="29"/>
      <c r="B300" s="18">
        <v>1</v>
      </c>
      <c r="C300" s="14">
        <v>1</v>
      </c>
      <c r="D300" s="210">
        <v>161</v>
      </c>
      <c r="E300" s="212"/>
      <c r="F300" s="213"/>
      <c r="G300" s="213"/>
      <c r="H300" s="213"/>
      <c r="I300" s="213"/>
      <c r="J300" s="213"/>
      <c r="K300" s="213"/>
      <c r="L300" s="213"/>
      <c r="M300" s="213"/>
      <c r="N300" s="213"/>
      <c r="O300" s="213"/>
      <c r="P300" s="213"/>
      <c r="Q300" s="213"/>
      <c r="R300" s="213"/>
      <c r="S300" s="213"/>
      <c r="T300" s="213"/>
      <c r="U300" s="213"/>
      <c r="V300" s="213"/>
      <c r="W300" s="213"/>
      <c r="X300" s="213"/>
      <c r="Y300" s="213"/>
      <c r="Z300" s="213"/>
      <c r="AA300" s="213"/>
      <c r="AB300" s="213"/>
      <c r="AC300" s="213"/>
      <c r="AD300" s="213"/>
      <c r="AE300" s="213"/>
      <c r="AF300" s="213"/>
      <c r="AG300" s="213"/>
      <c r="AH300" s="213"/>
      <c r="AI300" s="213"/>
      <c r="AJ300" s="213"/>
      <c r="AK300" s="213"/>
      <c r="AL300" s="213"/>
      <c r="AM300" s="213"/>
      <c r="AN300" s="213"/>
      <c r="AO300" s="213"/>
      <c r="AP300" s="213"/>
      <c r="AQ300" s="213"/>
      <c r="AR300" s="213"/>
      <c r="AS300" s="213"/>
      <c r="AT300" s="213"/>
      <c r="AU300" s="213"/>
      <c r="AV300" s="213"/>
      <c r="AW300" s="213"/>
      <c r="AX300" s="213"/>
      <c r="AY300" s="213"/>
      <c r="AZ300" s="213"/>
      <c r="BA300" s="213"/>
      <c r="BB300" s="213"/>
      <c r="BC300" s="213"/>
      <c r="BD300" s="213"/>
      <c r="BE300" s="213"/>
      <c r="BF300" s="213"/>
      <c r="BG300" s="213"/>
      <c r="BH300" s="213"/>
      <c r="BI300" s="213"/>
      <c r="BJ300" s="213"/>
      <c r="BK300" s="213"/>
      <c r="BL300" s="213"/>
      <c r="BM300" s="214">
        <v>1</v>
      </c>
    </row>
    <row r="301" spans="1:65">
      <c r="A301" s="29"/>
      <c r="B301" s="19">
        <v>1</v>
      </c>
      <c r="C301" s="9">
        <v>2</v>
      </c>
      <c r="D301" s="215">
        <v>161</v>
      </c>
      <c r="E301" s="212"/>
      <c r="F301" s="213"/>
      <c r="G301" s="213"/>
      <c r="H301" s="213"/>
      <c r="I301" s="213"/>
      <c r="J301" s="213"/>
      <c r="K301" s="213"/>
      <c r="L301" s="213"/>
      <c r="M301" s="213"/>
      <c r="N301" s="213"/>
      <c r="O301" s="213"/>
      <c r="P301" s="213"/>
      <c r="Q301" s="213"/>
      <c r="R301" s="213"/>
      <c r="S301" s="213"/>
      <c r="T301" s="213"/>
      <c r="U301" s="213"/>
      <c r="V301" s="213"/>
      <c r="W301" s="213"/>
      <c r="X301" s="213"/>
      <c r="Y301" s="213"/>
      <c r="Z301" s="213"/>
      <c r="AA301" s="213"/>
      <c r="AB301" s="213"/>
      <c r="AC301" s="213"/>
      <c r="AD301" s="213"/>
      <c r="AE301" s="213"/>
      <c r="AF301" s="213"/>
      <c r="AG301" s="213"/>
      <c r="AH301" s="213"/>
      <c r="AI301" s="213"/>
      <c r="AJ301" s="213"/>
      <c r="AK301" s="213"/>
      <c r="AL301" s="213"/>
      <c r="AM301" s="213"/>
      <c r="AN301" s="213"/>
      <c r="AO301" s="213"/>
      <c r="AP301" s="213"/>
      <c r="AQ301" s="213"/>
      <c r="AR301" s="213"/>
      <c r="AS301" s="213"/>
      <c r="AT301" s="213"/>
      <c r="AU301" s="213"/>
      <c r="AV301" s="213"/>
      <c r="AW301" s="213"/>
      <c r="AX301" s="213"/>
      <c r="AY301" s="213"/>
      <c r="AZ301" s="213"/>
      <c r="BA301" s="213"/>
      <c r="BB301" s="213"/>
      <c r="BC301" s="213"/>
      <c r="BD301" s="213"/>
      <c r="BE301" s="213"/>
      <c r="BF301" s="213"/>
      <c r="BG301" s="213"/>
      <c r="BH301" s="213"/>
      <c r="BI301" s="213"/>
      <c r="BJ301" s="213"/>
      <c r="BK301" s="213"/>
      <c r="BL301" s="213"/>
      <c r="BM301" s="214">
        <v>14</v>
      </c>
    </row>
    <row r="302" spans="1:65">
      <c r="A302" s="29"/>
      <c r="B302" s="20" t="s">
        <v>260</v>
      </c>
      <c r="C302" s="12"/>
      <c r="D302" s="219">
        <v>161</v>
      </c>
      <c r="E302" s="212"/>
      <c r="F302" s="213"/>
      <c r="G302" s="213"/>
      <c r="H302" s="213"/>
      <c r="I302" s="213"/>
      <c r="J302" s="213"/>
      <c r="K302" s="213"/>
      <c r="L302" s="213"/>
      <c r="M302" s="213"/>
      <c r="N302" s="213"/>
      <c r="O302" s="213"/>
      <c r="P302" s="213"/>
      <c r="Q302" s="213"/>
      <c r="R302" s="213"/>
      <c r="S302" s="213"/>
      <c r="T302" s="213"/>
      <c r="U302" s="213"/>
      <c r="V302" s="213"/>
      <c r="W302" s="213"/>
      <c r="X302" s="213"/>
      <c r="Y302" s="213"/>
      <c r="Z302" s="213"/>
      <c r="AA302" s="213"/>
      <c r="AB302" s="213"/>
      <c r="AC302" s="213"/>
      <c r="AD302" s="213"/>
      <c r="AE302" s="213"/>
      <c r="AF302" s="213"/>
      <c r="AG302" s="213"/>
      <c r="AH302" s="213"/>
      <c r="AI302" s="213"/>
      <c r="AJ302" s="213"/>
      <c r="AK302" s="213"/>
      <c r="AL302" s="213"/>
      <c r="AM302" s="213"/>
      <c r="AN302" s="213"/>
      <c r="AO302" s="213"/>
      <c r="AP302" s="213"/>
      <c r="AQ302" s="213"/>
      <c r="AR302" s="213"/>
      <c r="AS302" s="213"/>
      <c r="AT302" s="213"/>
      <c r="AU302" s="213"/>
      <c r="AV302" s="213"/>
      <c r="AW302" s="213"/>
      <c r="AX302" s="213"/>
      <c r="AY302" s="213"/>
      <c r="AZ302" s="213"/>
      <c r="BA302" s="213"/>
      <c r="BB302" s="213"/>
      <c r="BC302" s="213"/>
      <c r="BD302" s="213"/>
      <c r="BE302" s="213"/>
      <c r="BF302" s="213"/>
      <c r="BG302" s="213"/>
      <c r="BH302" s="213"/>
      <c r="BI302" s="213"/>
      <c r="BJ302" s="213"/>
      <c r="BK302" s="213"/>
      <c r="BL302" s="213"/>
      <c r="BM302" s="214">
        <v>16</v>
      </c>
    </row>
    <row r="303" spans="1:65">
      <c r="A303" s="29"/>
      <c r="B303" s="3" t="s">
        <v>261</v>
      </c>
      <c r="C303" s="28"/>
      <c r="D303" s="215">
        <v>161</v>
      </c>
      <c r="E303" s="212"/>
      <c r="F303" s="213"/>
      <c r="G303" s="213"/>
      <c r="H303" s="213"/>
      <c r="I303" s="213"/>
      <c r="J303" s="213"/>
      <c r="K303" s="213"/>
      <c r="L303" s="213"/>
      <c r="M303" s="213"/>
      <c r="N303" s="213"/>
      <c r="O303" s="213"/>
      <c r="P303" s="213"/>
      <c r="Q303" s="213"/>
      <c r="R303" s="213"/>
      <c r="S303" s="213"/>
      <c r="T303" s="213"/>
      <c r="U303" s="213"/>
      <c r="V303" s="213"/>
      <c r="W303" s="213"/>
      <c r="X303" s="213"/>
      <c r="Y303" s="213"/>
      <c r="Z303" s="213"/>
      <c r="AA303" s="213"/>
      <c r="AB303" s="213"/>
      <c r="AC303" s="213"/>
      <c r="AD303" s="213"/>
      <c r="AE303" s="213"/>
      <c r="AF303" s="213"/>
      <c r="AG303" s="213"/>
      <c r="AH303" s="213"/>
      <c r="AI303" s="213"/>
      <c r="AJ303" s="213"/>
      <c r="AK303" s="213"/>
      <c r="AL303" s="213"/>
      <c r="AM303" s="213"/>
      <c r="AN303" s="213"/>
      <c r="AO303" s="213"/>
      <c r="AP303" s="213"/>
      <c r="AQ303" s="213"/>
      <c r="AR303" s="213"/>
      <c r="AS303" s="213"/>
      <c r="AT303" s="213"/>
      <c r="AU303" s="213"/>
      <c r="AV303" s="213"/>
      <c r="AW303" s="213"/>
      <c r="AX303" s="213"/>
      <c r="AY303" s="213"/>
      <c r="AZ303" s="213"/>
      <c r="BA303" s="213"/>
      <c r="BB303" s="213"/>
      <c r="BC303" s="213"/>
      <c r="BD303" s="213"/>
      <c r="BE303" s="213"/>
      <c r="BF303" s="213"/>
      <c r="BG303" s="213"/>
      <c r="BH303" s="213"/>
      <c r="BI303" s="213"/>
      <c r="BJ303" s="213"/>
      <c r="BK303" s="213"/>
      <c r="BL303" s="213"/>
      <c r="BM303" s="214">
        <v>160.66800000000001</v>
      </c>
    </row>
    <row r="304" spans="1:65">
      <c r="A304" s="29"/>
      <c r="B304" s="3" t="s">
        <v>262</v>
      </c>
      <c r="C304" s="28"/>
      <c r="D304" s="215">
        <v>0</v>
      </c>
      <c r="E304" s="212"/>
      <c r="F304" s="213"/>
      <c r="G304" s="213"/>
      <c r="H304" s="213"/>
      <c r="I304" s="213"/>
      <c r="J304" s="213"/>
      <c r="K304" s="213"/>
      <c r="L304" s="213"/>
      <c r="M304" s="213"/>
      <c r="N304" s="213"/>
      <c r="O304" s="213"/>
      <c r="P304" s="213"/>
      <c r="Q304" s="213"/>
      <c r="R304" s="213"/>
      <c r="S304" s="213"/>
      <c r="T304" s="213"/>
      <c r="U304" s="213"/>
      <c r="V304" s="213"/>
      <c r="W304" s="213"/>
      <c r="X304" s="213"/>
      <c r="Y304" s="213"/>
      <c r="Z304" s="213"/>
      <c r="AA304" s="213"/>
      <c r="AB304" s="213"/>
      <c r="AC304" s="213"/>
      <c r="AD304" s="213"/>
      <c r="AE304" s="213"/>
      <c r="AF304" s="213"/>
      <c r="AG304" s="213"/>
      <c r="AH304" s="213"/>
      <c r="AI304" s="213"/>
      <c r="AJ304" s="213"/>
      <c r="AK304" s="213"/>
      <c r="AL304" s="213"/>
      <c r="AM304" s="213"/>
      <c r="AN304" s="213"/>
      <c r="AO304" s="213"/>
      <c r="AP304" s="213"/>
      <c r="AQ304" s="213"/>
      <c r="AR304" s="213"/>
      <c r="AS304" s="213"/>
      <c r="AT304" s="213"/>
      <c r="AU304" s="213"/>
      <c r="AV304" s="213"/>
      <c r="AW304" s="213"/>
      <c r="AX304" s="213"/>
      <c r="AY304" s="213"/>
      <c r="AZ304" s="213"/>
      <c r="BA304" s="213"/>
      <c r="BB304" s="213"/>
      <c r="BC304" s="213"/>
      <c r="BD304" s="213"/>
      <c r="BE304" s="213"/>
      <c r="BF304" s="213"/>
      <c r="BG304" s="213"/>
      <c r="BH304" s="213"/>
      <c r="BI304" s="213"/>
      <c r="BJ304" s="213"/>
      <c r="BK304" s="213"/>
      <c r="BL304" s="213"/>
      <c r="BM304" s="214">
        <v>20</v>
      </c>
    </row>
    <row r="305" spans="1:65">
      <c r="A305" s="29"/>
      <c r="B305" s="3" t="s">
        <v>86</v>
      </c>
      <c r="C305" s="28"/>
      <c r="D305" s="13">
        <v>0</v>
      </c>
      <c r="E305" s="149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29"/>
      <c r="B306" s="3" t="s">
        <v>263</v>
      </c>
      <c r="C306" s="28"/>
      <c r="D306" s="13">
        <v>2.0663728931709091E-3</v>
      </c>
      <c r="E306" s="149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29"/>
      <c r="B307" s="45" t="s">
        <v>264</v>
      </c>
      <c r="C307" s="46"/>
      <c r="D307" s="44" t="s">
        <v>265</v>
      </c>
      <c r="E307" s="149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0"/>
      <c r="C308" s="20"/>
      <c r="D308" s="20"/>
      <c r="BM308" s="55"/>
    </row>
    <row r="309" spans="1:65" ht="15">
      <c r="B309" s="8" t="s">
        <v>632</v>
      </c>
      <c r="BM309" s="27" t="s">
        <v>316</v>
      </c>
    </row>
    <row r="310" spans="1:65" ht="15">
      <c r="A310" s="24" t="s">
        <v>44</v>
      </c>
      <c r="B310" s="18" t="s">
        <v>110</v>
      </c>
      <c r="C310" s="15" t="s">
        <v>111</v>
      </c>
      <c r="D310" s="16" t="s">
        <v>333</v>
      </c>
      <c r="E310" s="149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7">
        <v>1</v>
      </c>
    </row>
    <row r="311" spans="1:65">
      <c r="A311" s="29"/>
      <c r="B311" s="19" t="s">
        <v>230</v>
      </c>
      <c r="C311" s="9" t="s">
        <v>230</v>
      </c>
      <c r="D311" s="10" t="s">
        <v>112</v>
      </c>
      <c r="E311" s="149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7" t="s">
        <v>3</v>
      </c>
    </row>
    <row r="312" spans="1:65">
      <c r="A312" s="29"/>
      <c r="B312" s="19"/>
      <c r="C312" s="9"/>
      <c r="D312" s="10" t="s">
        <v>98</v>
      </c>
      <c r="E312" s="149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>
        <v>1</v>
      </c>
    </row>
    <row r="313" spans="1:65">
      <c r="A313" s="29"/>
      <c r="B313" s="19"/>
      <c r="C313" s="9"/>
      <c r="D313" s="25"/>
      <c r="E313" s="149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1</v>
      </c>
    </row>
    <row r="314" spans="1:65">
      <c r="A314" s="29"/>
      <c r="B314" s="18">
        <v>1</v>
      </c>
      <c r="C314" s="14">
        <v>1</v>
      </c>
      <c r="D314" s="220">
        <v>50</v>
      </c>
      <c r="E314" s="221"/>
      <c r="F314" s="222"/>
      <c r="G314" s="222"/>
      <c r="H314" s="222"/>
      <c r="I314" s="222"/>
      <c r="J314" s="222"/>
      <c r="K314" s="222"/>
      <c r="L314" s="222"/>
      <c r="M314" s="222"/>
      <c r="N314" s="222"/>
      <c r="O314" s="222"/>
      <c r="P314" s="222"/>
      <c r="Q314" s="222"/>
      <c r="R314" s="222"/>
      <c r="S314" s="222"/>
      <c r="T314" s="222"/>
      <c r="U314" s="222"/>
      <c r="V314" s="222"/>
      <c r="W314" s="222"/>
      <c r="X314" s="222"/>
      <c r="Y314" s="222"/>
      <c r="Z314" s="222"/>
      <c r="AA314" s="222"/>
      <c r="AB314" s="222"/>
      <c r="AC314" s="222"/>
      <c r="AD314" s="222"/>
      <c r="AE314" s="222"/>
      <c r="AF314" s="222"/>
      <c r="AG314" s="222"/>
      <c r="AH314" s="222"/>
      <c r="AI314" s="222"/>
      <c r="AJ314" s="222"/>
      <c r="AK314" s="222"/>
      <c r="AL314" s="222"/>
      <c r="AM314" s="222"/>
      <c r="AN314" s="222"/>
      <c r="AO314" s="222"/>
      <c r="AP314" s="222"/>
      <c r="AQ314" s="222"/>
      <c r="AR314" s="222"/>
      <c r="AS314" s="222"/>
      <c r="AT314" s="222"/>
      <c r="AU314" s="222"/>
      <c r="AV314" s="222"/>
      <c r="AW314" s="222"/>
      <c r="AX314" s="222"/>
      <c r="AY314" s="222"/>
      <c r="AZ314" s="222"/>
      <c r="BA314" s="222"/>
      <c r="BB314" s="222"/>
      <c r="BC314" s="222"/>
      <c r="BD314" s="222"/>
      <c r="BE314" s="222"/>
      <c r="BF314" s="222"/>
      <c r="BG314" s="222"/>
      <c r="BH314" s="222"/>
      <c r="BI314" s="222"/>
      <c r="BJ314" s="222"/>
      <c r="BK314" s="222"/>
      <c r="BL314" s="222"/>
      <c r="BM314" s="223">
        <v>1</v>
      </c>
    </row>
    <row r="315" spans="1:65">
      <c r="A315" s="29"/>
      <c r="B315" s="19">
        <v>1</v>
      </c>
      <c r="C315" s="9">
        <v>2</v>
      </c>
      <c r="D315" s="224">
        <v>40</v>
      </c>
      <c r="E315" s="221"/>
      <c r="F315" s="222"/>
      <c r="G315" s="222"/>
      <c r="H315" s="222"/>
      <c r="I315" s="222"/>
      <c r="J315" s="222"/>
      <c r="K315" s="222"/>
      <c r="L315" s="222"/>
      <c r="M315" s="222"/>
      <c r="N315" s="222"/>
      <c r="O315" s="222"/>
      <c r="P315" s="222"/>
      <c r="Q315" s="222"/>
      <c r="R315" s="222"/>
      <c r="S315" s="222"/>
      <c r="T315" s="222"/>
      <c r="U315" s="222"/>
      <c r="V315" s="222"/>
      <c r="W315" s="222"/>
      <c r="X315" s="222"/>
      <c r="Y315" s="222"/>
      <c r="Z315" s="222"/>
      <c r="AA315" s="222"/>
      <c r="AB315" s="222"/>
      <c r="AC315" s="222"/>
      <c r="AD315" s="222"/>
      <c r="AE315" s="222"/>
      <c r="AF315" s="222"/>
      <c r="AG315" s="222"/>
      <c r="AH315" s="222"/>
      <c r="AI315" s="222"/>
      <c r="AJ315" s="222"/>
      <c r="AK315" s="222"/>
      <c r="AL315" s="222"/>
      <c r="AM315" s="222"/>
      <c r="AN315" s="222"/>
      <c r="AO315" s="222"/>
      <c r="AP315" s="222"/>
      <c r="AQ315" s="222"/>
      <c r="AR315" s="222"/>
      <c r="AS315" s="222"/>
      <c r="AT315" s="222"/>
      <c r="AU315" s="222"/>
      <c r="AV315" s="222"/>
      <c r="AW315" s="222"/>
      <c r="AX315" s="222"/>
      <c r="AY315" s="222"/>
      <c r="AZ315" s="222"/>
      <c r="BA315" s="222"/>
      <c r="BB315" s="222"/>
      <c r="BC315" s="222"/>
      <c r="BD315" s="222"/>
      <c r="BE315" s="222"/>
      <c r="BF315" s="222"/>
      <c r="BG315" s="222"/>
      <c r="BH315" s="222"/>
      <c r="BI315" s="222"/>
      <c r="BJ315" s="222"/>
      <c r="BK315" s="222"/>
      <c r="BL315" s="222"/>
      <c r="BM315" s="223">
        <v>15</v>
      </c>
    </row>
    <row r="316" spans="1:65">
      <c r="A316" s="29"/>
      <c r="B316" s="20" t="s">
        <v>260</v>
      </c>
      <c r="C316" s="12"/>
      <c r="D316" s="226">
        <v>45</v>
      </c>
      <c r="E316" s="221"/>
      <c r="F316" s="222"/>
      <c r="G316" s="222"/>
      <c r="H316" s="222"/>
      <c r="I316" s="222"/>
      <c r="J316" s="222"/>
      <c r="K316" s="222"/>
      <c r="L316" s="222"/>
      <c r="M316" s="222"/>
      <c r="N316" s="222"/>
      <c r="O316" s="222"/>
      <c r="P316" s="222"/>
      <c r="Q316" s="222"/>
      <c r="R316" s="222"/>
      <c r="S316" s="222"/>
      <c r="T316" s="222"/>
      <c r="U316" s="222"/>
      <c r="V316" s="222"/>
      <c r="W316" s="222"/>
      <c r="X316" s="222"/>
      <c r="Y316" s="222"/>
      <c r="Z316" s="222"/>
      <c r="AA316" s="222"/>
      <c r="AB316" s="222"/>
      <c r="AC316" s="222"/>
      <c r="AD316" s="222"/>
      <c r="AE316" s="222"/>
      <c r="AF316" s="222"/>
      <c r="AG316" s="222"/>
      <c r="AH316" s="222"/>
      <c r="AI316" s="222"/>
      <c r="AJ316" s="222"/>
      <c r="AK316" s="222"/>
      <c r="AL316" s="222"/>
      <c r="AM316" s="222"/>
      <c r="AN316" s="222"/>
      <c r="AO316" s="222"/>
      <c r="AP316" s="222"/>
      <c r="AQ316" s="222"/>
      <c r="AR316" s="222"/>
      <c r="AS316" s="222"/>
      <c r="AT316" s="222"/>
      <c r="AU316" s="222"/>
      <c r="AV316" s="222"/>
      <c r="AW316" s="222"/>
      <c r="AX316" s="222"/>
      <c r="AY316" s="222"/>
      <c r="AZ316" s="222"/>
      <c r="BA316" s="222"/>
      <c r="BB316" s="222"/>
      <c r="BC316" s="222"/>
      <c r="BD316" s="222"/>
      <c r="BE316" s="222"/>
      <c r="BF316" s="222"/>
      <c r="BG316" s="222"/>
      <c r="BH316" s="222"/>
      <c r="BI316" s="222"/>
      <c r="BJ316" s="222"/>
      <c r="BK316" s="222"/>
      <c r="BL316" s="222"/>
      <c r="BM316" s="223">
        <v>16</v>
      </c>
    </row>
    <row r="317" spans="1:65">
      <c r="A317" s="29"/>
      <c r="B317" s="3" t="s">
        <v>261</v>
      </c>
      <c r="C317" s="28"/>
      <c r="D317" s="224">
        <v>45</v>
      </c>
      <c r="E317" s="221"/>
      <c r="F317" s="222"/>
      <c r="G317" s="222"/>
      <c r="H317" s="222"/>
      <c r="I317" s="222"/>
      <c r="J317" s="222"/>
      <c r="K317" s="222"/>
      <c r="L317" s="222"/>
      <c r="M317" s="222"/>
      <c r="N317" s="222"/>
      <c r="O317" s="222"/>
      <c r="P317" s="222"/>
      <c r="Q317" s="222"/>
      <c r="R317" s="222"/>
      <c r="S317" s="222"/>
      <c r="T317" s="222"/>
      <c r="U317" s="222"/>
      <c r="V317" s="222"/>
      <c r="W317" s="222"/>
      <c r="X317" s="222"/>
      <c r="Y317" s="222"/>
      <c r="Z317" s="222"/>
      <c r="AA317" s="222"/>
      <c r="AB317" s="222"/>
      <c r="AC317" s="222"/>
      <c r="AD317" s="222"/>
      <c r="AE317" s="222"/>
      <c r="AF317" s="222"/>
      <c r="AG317" s="222"/>
      <c r="AH317" s="222"/>
      <c r="AI317" s="222"/>
      <c r="AJ317" s="222"/>
      <c r="AK317" s="222"/>
      <c r="AL317" s="222"/>
      <c r="AM317" s="222"/>
      <c r="AN317" s="222"/>
      <c r="AO317" s="222"/>
      <c r="AP317" s="222"/>
      <c r="AQ317" s="222"/>
      <c r="AR317" s="222"/>
      <c r="AS317" s="222"/>
      <c r="AT317" s="222"/>
      <c r="AU317" s="222"/>
      <c r="AV317" s="222"/>
      <c r="AW317" s="222"/>
      <c r="AX317" s="222"/>
      <c r="AY317" s="222"/>
      <c r="AZ317" s="222"/>
      <c r="BA317" s="222"/>
      <c r="BB317" s="222"/>
      <c r="BC317" s="222"/>
      <c r="BD317" s="222"/>
      <c r="BE317" s="222"/>
      <c r="BF317" s="222"/>
      <c r="BG317" s="222"/>
      <c r="BH317" s="222"/>
      <c r="BI317" s="222"/>
      <c r="BJ317" s="222"/>
      <c r="BK317" s="222"/>
      <c r="BL317" s="222"/>
      <c r="BM317" s="223">
        <v>45</v>
      </c>
    </row>
    <row r="318" spans="1:65">
      <c r="A318" s="29"/>
      <c r="B318" s="3" t="s">
        <v>262</v>
      </c>
      <c r="C318" s="28"/>
      <c r="D318" s="224">
        <v>7.0710678118654755</v>
      </c>
      <c r="E318" s="221"/>
      <c r="F318" s="222"/>
      <c r="G318" s="222"/>
      <c r="H318" s="222"/>
      <c r="I318" s="222"/>
      <c r="J318" s="222"/>
      <c r="K318" s="222"/>
      <c r="L318" s="222"/>
      <c r="M318" s="222"/>
      <c r="N318" s="222"/>
      <c r="O318" s="222"/>
      <c r="P318" s="222"/>
      <c r="Q318" s="222"/>
      <c r="R318" s="222"/>
      <c r="S318" s="222"/>
      <c r="T318" s="222"/>
      <c r="U318" s="222"/>
      <c r="V318" s="222"/>
      <c r="W318" s="222"/>
      <c r="X318" s="222"/>
      <c r="Y318" s="222"/>
      <c r="Z318" s="222"/>
      <c r="AA318" s="222"/>
      <c r="AB318" s="222"/>
      <c r="AC318" s="222"/>
      <c r="AD318" s="222"/>
      <c r="AE318" s="222"/>
      <c r="AF318" s="222"/>
      <c r="AG318" s="222"/>
      <c r="AH318" s="222"/>
      <c r="AI318" s="222"/>
      <c r="AJ318" s="222"/>
      <c r="AK318" s="222"/>
      <c r="AL318" s="222"/>
      <c r="AM318" s="222"/>
      <c r="AN318" s="222"/>
      <c r="AO318" s="222"/>
      <c r="AP318" s="222"/>
      <c r="AQ318" s="222"/>
      <c r="AR318" s="222"/>
      <c r="AS318" s="222"/>
      <c r="AT318" s="222"/>
      <c r="AU318" s="222"/>
      <c r="AV318" s="222"/>
      <c r="AW318" s="222"/>
      <c r="AX318" s="222"/>
      <c r="AY318" s="222"/>
      <c r="AZ318" s="222"/>
      <c r="BA318" s="222"/>
      <c r="BB318" s="222"/>
      <c r="BC318" s="222"/>
      <c r="BD318" s="222"/>
      <c r="BE318" s="222"/>
      <c r="BF318" s="222"/>
      <c r="BG318" s="222"/>
      <c r="BH318" s="222"/>
      <c r="BI318" s="222"/>
      <c r="BJ318" s="222"/>
      <c r="BK318" s="222"/>
      <c r="BL318" s="222"/>
      <c r="BM318" s="223">
        <v>21</v>
      </c>
    </row>
    <row r="319" spans="1:65">
      <c r="A319" s="29"/>
      <c r="B319" s="3" t="s">
        <v>86</v>
      </c>
      <c r="C319" s="28"/>
      <c r="D319" s="13">
        <v>0.15713484026367724</v>
      </c>
      <c r="E319" s="149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29"/>
      <c r="B320" s="3" t="s">
        <v>263</v>
      </c>
      <c r="C320" s="28"/>
      <c r="D320" s="13">
        <v>0</v>
      </c>
      <c r="E320" s="149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29"/>
      <c r="B321" s="45" t="s">
        <v>264</v>
      </c>
      <c r="C321" s="46"/>
      <c r="D321" s="44" t="s">
        <v>265</v>
      </c>
      <c r="E321" s="149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B322" s="30"/>
      <c r="C322" s="20"/>
      <c r="D322" s="20"/>
      <c r="BM322" s="55"/>
    </row>
    <row r="323" spans="1:65" ht="15">
      <c r="B323" s="8" t="s">
        <v>633</v>
      </c>
      <c r="BM323" s="27" t="s">
        <v>316</v>
      </c>
    </row>
    <row r="324" spans="1:65" ht="15">
      <c r="A324" s="24" t="s">
        <v>45</v>
      </c>
      <c r="B324" s="18" t="s">
        <v>110</v>
      </c>
      <c r="C324" s="15" t="s">
        <v>111</v>
      </c>
      <c r="D324" s="16" t="s">
        <v>333</v>
      </c>
      <c r="E324" s="149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7">
        <v>1</v>
      </c>
    </row>
    <row r="325" spans="1:65">
      <c r="A325" s="29"/>
      <c r="B325" s="19" t="s">
        <v>230</v>
      </c>
      <c r="C325" s="9" t="s">
        <v>230</v>
      </c>
      <c r="D325" s="10" t="s">
        <v>112</v>
      </c>
      <c r="E325" s="149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7" t="s">
        <v>3</v>
      </c>
    </row>
    <row r="326" spans="1:65">
      <c r="A326" s="29"/>
      <c r="B326" s="19"/>
      <c r="C326" s="9"/>
      <c r="D326" s="10" t="s">
        <v>98</v>
      </c>
      <c r="E326" s="149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7">
        <v>0</v>
      </c>
    </row>
    <row r="327" spans="1:65">
      <c r="A327" s="29"/>
      <c r="B327" s="19"/>
      <c r="C327" s="9"/>
      <c r="D327" s="25"/>
      <c r="E327" s="149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7">
        <v>0</v>
      </c>
    </row>
    <row r="328" spans="1:65">
      <c r="A328" s="29"/>
      <c r="B328" s="18">
        <v>1</v>
      </c>
      <c r="C328" s="14">
        <v>1</v>
      </c>
      <c r="D328" s="210">
        <v>240</v>
      </c>
      <c r="E328" s="212"/>
      <c r="F328" s="213"/>
      <c r="G328" s="213"/>
      <c r="H328" s="213"/>
      <c r="I328" s="213"/>
      <c r="J328" s="213"/>
      <c r="K328" s="213"/>
      <c r="L328" s="213"/>
      <c r="M328" s="213"/>
      <c r="N328" s="213"/>
      <c r="O328" s="213"/>
      <c r="P328" s="213"/>
      <c r="Q328" s="213"/>
      <c r="R328" s="213"/>
      <c r="S328" s="213"/>
      <c r="T328" s="213"/>
      <c r="U328" s="213"/>
      <c r="V328" s="213"/>
      <c r="W328" s="213"/>
      <c r="X328" s="213"/>
      <c r="Y328" s="213"/>
      <c r="Z328" s="213"/>
      <c r="AA328" s="213"/>
      <c r="AB328" s="213"/>
      <c r="AC328" s="213"/>
      <c r="AD328" s="213"/>
      <c r="AE328" s="213"/>
      <c r="AF328" s="213"/>
      <c r="AG328" s="213"/>
      <c r="AH328" s="213"/>
      <c r="AI328" s="213"/>
      <c r="AJ328" s="213"/>
      <c r="AK328" s="213"/>
      <c r="AL328" s="213"/>
      <c r="AM328" s="213"/>
      <c r="AN328" s="213"/>
      <c r="AO328" s="213"/>
      <c r="AP328" s="213"/>
      <c r="AQ328" s="213"/>
      <c r="AR328" s="213"/>
      <c r="AS328" s="213"/>
      <c r="AT328" s="213"/>
      <c r="AU328" s="213"/>
      <c r="AV328" s="213"/>
      <c r="AW328" s="213"/>
      <c r="AX328" s="213"/>
      <c r="AY328" s="213"/>
      <c r="AZ328" s="213"/>
      <c r="BA328" s="213"/>
      <c r="BB328" s="213"/>
      <c r="BC328" s="213"/>
      <c r="BD328" s="213"/>
      <c r="BE328" s="213"/>
      <c r="BF328" s="213"/>
      <c r="BG328" s="213"/>
      <c r="BH328" s="213"/>
      <c r="BI328" s="213"/>
      <c r="BJ328" s="213"/>
      <c r="BK328" s="213"/>
      <c r="BL328" s="213"/>
      <c r="BM328" s="214">
        <v>1</v>
      </c>
    </row>
    <row r="329" spans="1:65">
      <c r="A329" s="29"/>
      <c r="B329" s="19">
        <v>1</v>
      </c>
      <c r="C329" s="9">
        <v>2</v>
      </c>
      <c r="D329" s="215">
        <v>240</v>
      </c>
      <c r="E329" s="212"/>
      <c r="F329" s="213"/>
      <c r="G329" s="213"/>
      <c r="H329" s="213"/>
      <c r="I329" s="213"/>
      <c r="J329" s="213"/>
      <c r="K329" s="213"/>
      <c r="L329" s="213"/>
      <c r="M329" s="213"/>
      <c r="N329" s="213"/>
      <c r="O329" s="213"/>
      <c r="P329" s="213"/>
      <c r="Q329" s="213"/>
      <c r="R329" s="213"/>
      <c r="S329" s="213"/>
      <c r="T329" s="213"/>
      <c r="U329" s="213"/>
      <c r="V329" s="213"/>
      <c r="W329" s="213"/>
      <c r="X329" s="213"/>
      <c r="Y329" s="213"/>
      <c r="Z329" s="213"/>
      <c r="AA329" s="213"/>
      <c r="AB329" s="213"/>
      <c r="AC329" s="213"/>
      <c r="AD329" s="213"/>
      <c r="AE329" s="213"/>
      <c r="AF329" s="213"/>
      <c r="AG329" s="213"/>
      <c r="AH329" s="213"/>
      <c r="AI329" s="213"/>
      <c r="AJ329" s="213"/>
      <c r="AK329" s="213"/>
      <c r="AL329" s="213"/>
      <c r="AM329" s="213"/>
      <c r="AN329" s="213"/>
      <c r="AO329" s="213"/>
      <c r="AP329" s="213"/>
      <c r="AQ329" s="213"/>
      <c r="AR329" s="213"/>
      <c r="AS329" s="213"/>
      <c r="AT329" s="213"/>
      <c r="AU329" s="213"/>
      <c r="AV329" s="213"/>
      <c r="AW329" s="213"/>
      <c r="AX329" s="213"/>
      <c r="AY329" s="213"/>
      <c r="AZ329" s="213"/>
      <c r="BA329" s="213"/>
      <c r="BB329" s="213"/>
      <c r="BC329" s="213"/>
      <c r="BD329" s="213"/>
      <c r="BE329" s="213"/>
      <c r="BF329" s="213"/>
      <c r="BG329" s="213"/>
      <c r="BH329" s="213"/>
      <c r="BI329" s="213"/>
      <c r="BJ329" s="213"/>
      <c r="BK329" s="213"/>
      <c r="BL329" s="213"/>
      <c r="BM329" s="214">
        <v>16</v>
      </c>
    </row>
    <row r="330" spans="1:65">
      <c r="A330" s="29"/>
      <c r="B330" s="20" t="s">
        <v>260</v>
      </c>
      <c r="C330" s="12"/>
      <c r="D330" s="219">
        <v>240</v>
      </c>
      <c r="E330" s="212"/>
      <c r="F330" s="213"/>
      <c r="G330" s="213"/>
      <c r="H330" s="213"/>
      <c r="I330" s="213"/>
      <c r="J330" s="213"/>
      <c r="K330" s="213"/>
      <c r="L330" s="213"/>
      <c r="M330" s="213"/>
      <c r="N330" s="213"/>
      <c r="O330" s="213"/>
      <c r="P330" s="213"/>
      <c r="Q330" s="213"/>
      <c r="R330" s="213"/>
      <c r="S330" s="213"/>
      <c r="T330" s="213"/>
      <c r="U330" s="213"/>
      <c r="V330" s="213"/>
      <c r="W330" s="213"/>
      <c r="X330" s="213"/>
      <c r="Y330" s="213"/>
      <c r="Z330" s="213"/>
      <c r="AA330" s="213"/>
      <c r="AB330" s="213"/>
      <c r="AC330" s="213"/>
      <c r="AD330" s="213"/>
      <c r="AE330" s="213"/>
      <c r="AF330" s="213"/>
      <c r="AG330" s="213"/>
      <c r="AH330" s="213"/>
      <c r="AI330" s="213"/>
      <c r="AJ330" s="213"/>
      <c r="AK330" s="213"/>
      <c r="AL330" s="213"/>
      <c r="AM330" s="213"/>
      <c r="AN330" s="213"/>
      <c r="AO330" s="213"/>
      <c r="AP330" s="213"/>
      <c r="AQ330" s="213"/>
      <c r="AR330" s="213"/>
      <c r="AS330" s="213"/>
      <c r="AT330" s="213"/>
      <c r="AU330" s="213"/>
      <c r="AV330" s="213"/>
      <c r="AW330" s="213"/>
      <c r="AX330" s="213"/>
      <c r="AY330" s="213"/>
      <c r="AZ330" s="213"/>
      <c r="BA330" s="213"/>
      <c r="BB330" s="213"/>
      <c r="BC330" s="213"/>
      <c r="BD330" s="213"/>
      <c r="BE330" s="213"/>
      <c r="BF330" s="213"/>
      <c r="BG330" s="213"/>
      <c r="BH330" s="213"/>
      <c r="BI330" s="213"/>
      <c r="BJ330" s="213"/>
      <c r="BK330" s="213"/>
      <c r="BL330" s="213"/>
      <c r="BM330" s="214">
        <v>16</v>
      </c>
    </row>
    <row r="331" spans="1:65">
      <c r="A331" s="29"/>
      <c r="B331" s="3" t="s">
        <v>261</v>
      </c>
      <c r="C331" s="28"/>
      <c r="D331" s="215">
        <v>240</v>
      </c>
      <c r="E331" s="212"/>
      <c r="F331" s="213"/>
      <c r="G331" s="213"/>
      <c r="H331" s="213"/>
      <c r="I331" s="213"/>
      <c r="J331" s="213"/>
      <c r="K331" s="213"/>
      <c r="L331" s="213"/>
      <c r="M331" s="213"/>
      <c r="N331" s="213"/>
      <c r="O331" s="213"/>
      <c r="P331" s="213"/>
      <c r="Q331" s="213"/>
      <c r="R331" s="213"/>
      <c r="S331" s="213"/>
      <c r="T331" s="213"/>
      <c r="U331" s="213"/>
      <c r="V331" s="213"/>
      <c r="W331" s="213"/>
      <c r="X331" s="213"/>
      <c r="Y331" s="213"/>
      <c r="Z331" s="213"/>
      <c r="AA331" s="213"/>
      <c r="AB331" s="213"/>
      <c r="AC331" s="213"/>
      <c r="AD331" s="213"/>
      <c r="AE331" s="213"/>
      <c r="AF331" s="213"/>
      <c r="AG331" s="213"/>
      <c r="AH331" s="213"/>
      <c r="AI331" s="213"/>
      <c r="AJ331" s="213"/>
      <c r="AK331" s="213"/>
      <c r="AL331" s="213"/>
      <c r="AM331" s="213"/>
      <c r="AN331" s="213"/>
      <c r="AO331" s="213"/>
      <c r="AP331" s="213"/>
      <c r="AQ331" s="213"/>
      <c r="AR331" s="213"/>
      <c r="AS331" s="213"/>
      <c r="AT331" s="213"/>
      <c r="AU331" s="213"/>
      <c r="AV331" s="213"/>
      <c r="AW331" s="213"/>
      <c r="AX331" s="213"/>
      <c r="AY331" s="213"/>
      <c r="AZ331" s="213"/>
      <c r="BA331" s="213"/>
      <c r="BB331" s="213"/>
      <c r="BC331" s="213"/>
      <c r="BD331" s="213"/>
      <c r="BE331" s="213"/>
      <c r="BF331" s="213"/>
      <c r="BG331" s="213"/>
      <c r="BH331" s="213"/>
      <c r="BI331" s="213"/>
      <c r="BJ331" s="213"/>
      <c r="BK331" s="213"/>
      <c r="BL331" s="213"/>
      <c r="BM331" s="214">
        <v>240</v>
      </c>
    </row>
    <row r="332" spans="1:65">
      <c r="A332" s="29"/>
      <c r="B332" s="3" t="s">
        <v>262</v>
      </c>
      <c r="C332" s="28"/>
      <c r="D332" s="215">
        <v>0</v>
      </c>
      <c r="E332" s="212"/>
      <c r="F332" s="213"/>
      <c r="G332" s="213"/>
      <c r="H332" s="213"/>
      <c r="I332" s="213"/>
      <c r="J332" s="213"/>
      <c r="K332" s="213"/>
      <c r="L332" s="213"/>
      <c r="M332" s="213"/>
      <c r="N332" s="213"/>
      <c r="O332" s="213"/>
      <c r="P332" s="213"/>
      <c r="Q332" s="213"/>
      <c r="R332" s="213"/>
      <c r="S332" s="213"/>
      <c r="T332" s="213"/>
      <c r="U332" s="213"/>
      <c r="V332" s="213"/>
      <c r="W332" s="213"/>
      <c r="X332" s="213"/>
      <c r="Y332" s="213"/>
      <c r="Z332" s="213"/>
      <c r="AA332" s="213"/>
      <c r="AB332" s="213"/>
      <c r="AC332" s="213"/>
      <c r="AD332" s="213"/>
      <c r="AE332" s="213"/>
      <c r="AF332" s="213"/>
      <c r="AG332" s="213"/>
      <c r="AH332" s="213"/>
      <c r="AI332" s="213"/>
      <c r="AJ332" s="213"/>
      <c r="AK332" s="213"/>
      <c r="AL332" s="213"/>
      <c r="AM332" s="213"/>
      <c r="AN332" s="213"/>
      <c r="AO332" s="213"/>
      <c r="AP332" s="213"/>
      <c r="AQ332" s="213"/>
      <c r="AR332" s="213"/>
      <c r="AS332" s="213"/>
      <c r="AT332" s="213"/>
      <c r="AU332" s="213"/>
      <c r="AV332" s="213"/>
      <c r="AW332" s="213"/>
      <c r="AX332" s="213"/>
      <c r="AY332" s="213"/>
      <c r="AZ332" s="213"/>
      <c r="BA332" s="213"/>
      <c r="BB332" s="213"/>
      <c r="BC332" s="213"/>
      <c r="BD332" s="213"/>
      <c r="BE332" s="213"/>
      <c r="BF332" s="213"/>
      <c r="BG332" s="213"/>
      <c r="BH332" s="213"/>
      <c r="BI332" s="213"/>
      <c r="BJ332" s="213"/>
      <c r="BK332" s="213"/>
      <c r="BL332" s="213"/>
      <c r="BM332" s="214">
        <v>22</v>
      </c>
    </row>
    <row r="333" spans="1:65">
      <c r="A333" s="29"/>
      <c r="B333" s="3" t="s">
        <v>86</v>
      </c>
      <c r="C333" s="28"/>
      <c r="D333" s="13">
        <v>0</v>
      </c>
      <c r="E333" s="149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29"/>
      <c r="B334" s="3" t="s">
        <v>263</v>
      </c>
      <c r="C334" s="28"/>
      <c r="D334" s="13">
        <v>0</v>
      </c>
      <c r="E334" s="149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A335" s="29"/>
      <c r="B335" s="45" t="s">
        <v>264</v>
      </c>
      <c r="C335" s="46"/>
      <c r="D335" s="44" t="s">
        <v>265</v>
      </c>
      <c r="E335" s="149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B336" s="30"/>
      <c r="C336" s="20"/>
      <c r="D336" s="20"/>
      <c r="BM336" s="55"/>
    </row>
    <row r="337" spans="65:65">
      <c r="BM337" s="55"/>
    </row>
    <row r="338" spans="65:65">
      <c r="BM338" s="55"/>
    </row>
    <row r="339" spans="65:65">
      <c r="BM339" s="55"/>
    </row>
    <row r="340" spans="65:65">
      <c r="BM340" s="55"/>
    </row>
    <row r="341" spans="65:65">
      <c r="BM341" s="55"/>
    </row>
    <row r="342" spans="65:65">
      <c r="BM342" s="55"/>
    </row>
    <row r="343" spans="65:65">
      <c r="BM343" s="55"/>
    </row>
    <row r="344" spans="65:65">
      <c r="BM344" s="55"/>
    </row>
    <row r="345" spans="65:65">
      <c r="BM345" s="55"/>
    </row>
    <row r="346" spans="65:65">
      <c r="BM346" s="55"/>
    </row>
    <row r="347" spans="65:65">
      <c r="BM347" s="55"/>
    </row>
    <row r="348" spans="65:65">
      <c r="BM348" s="55"/>
    </row>
    <row r="349" spans="65:65">
      <c r="BM349" s="55"/>
    </row>
    <row r="350" spans="65:65">
      <c r="BM350" s="55"/>
    </row>
    <row r="351" spans="65:65">
      <c r="BM351" s="55"/>
    </row>
    <row r="352" spans="65:65">
      <c r="BM352" s="55"/>
    </row>
    <row r="353" spans="65:65">
      <c r="BM353" s="55"/>
    </row>
    <row r="354" spans="65:65">
      <c r="BM354" s="55"/>
    </row>
    <row r="355" spans="65:65">
      <c r="BM355" s="55"/>
    </row>
    <row r="356" spans="65:65">
      <c r="BM356" s="55"/>
    </row>
    <row r="357" spans="65:65">
      <c r="BM357" s="55"/>
    </row>
    <row r="358" spans="65:65">
      <c r="BM358" s="55"/>
    </row>
    <row r="359" spans="65:65">
      <c r="BM359" s="55"/>
    </row>
    <row r="360" spans="65:65">
      <c r="BM360" s="55"/>
    </row>
    <row r="361" spans="65:65">
      <c r="BM361" s="55"/>
    </row>
    <row r="362" spans="65:65">
      <c r="BM362" s="55"/>
    </row>
    <row r="363" spans="65:65">
      <c r="BM363" s="55"/>
    </row>
    <row r="364" spans="65:65">
      <c r="BM364" s="55"/>
    </row>
    <row r="365" spans="65:65">
      <c r="BM365" s="55"/>
    </row>
    <row r="366" spans="65:65">
      <c r="BM366" s="55"/>
    </row>
    <row r="367" spans="65:65">
      <c r="BM367" s="55"/>
    </row>
    <row r="368" spans="65:65">
      <c r="BM368" s="55"/>
    </row>
    <row r="369" spans="65:65">
      <c r="BM369" s="55"/>
    </row>
    <row r="370" spans="65:65">
      <c r="BM370" s="55"/>
    </row>
    <row r="371" spans="65:65">
      <c r="BM371" s="55"/>
    </row>
    <row r="372" spans="65:65">
      <c r="BM372" s="55"/>
    </row>
    <row r="373" spans="65:65">
      <c r="BM373" s="55"/>
    </row>
    <row r="374" spans="65:65">
      <c r="BM374" s="55"/>
    </row>
    <row r="375" spans="65:65">
      <c r="BM375" s="55"/>
    </row>
    <row r="376" spans="65:65">
      <c r="BM376" s="55"/>
    </row>
    <row r="377" spans="65:65">
      <c r="BM377" s="55"/>
    </row>
    <row r="378" spans="65:65">
      <c r="BM378" s="55"/>
    </row>
    <row r="379" spans="65:65">
      <c r="BM379" s="55"/>
    </row>
    <row r="380" spans="65:65">
      <c r="BM380" s="55"/>
    </row>
    <row r="381" spans="65:65">
      <c r="BM381" s="55"/>
    </row>
    <row r="382" spans="65:65">
      <c r="BM382" s="55"/>
    </row>
    <row r="383" spans="65:65">
      <c r="BM383" s="55"/>
    </row>
    <row r="384" spans="65:65">
      <c r="BM384" s="55"/>
    </row>
    <row r="385" spans="65:65">
      <c r="BM385" s="55"/>
    </row>
    <row r="386" spans="65:65">
      <c r="BM386" s="55"/>
    </row>
    <row r="387" spans="65:65">
      <c r="BM387" s="55"/>
    </row>
    <row r="388" spans="65:65">
      <c r="BM388" s="55"/>
    </row>
    <row r="389" spans="65:65">
      <c r="BM389" s="56"/>
    </row>
    <row r="390" spans="65:65">
      <c r="BM390" s="57"/>
    </row>
    <row r="391" spans="65:65">
      <c r="BM391" s="57"/>
    </row>
    <row r="392" spans="65:65">
      <c r="BM392" s="57"/>
    </row>
    <row r="393" spans="65:65">
      <c r="BM393" s="57"/>
    </row>
    <row r="394" spans="65:65">
      <c r="BM394" s="57"/>
    </row>
    <row r="395" spans="65:65">
      <c r="BM395" s="57"/>
    </row>
    <row r="396" spans="65:65">
      <c r="BM396" s="57"/>
    </row>
    <row r="397" spans="65:65">
      <c r="BM397" s="57"/>
    </row>
    <row r="398" spans="65:65">
      <c r="BM398" s="57"/>
    </row>
    <row r="399" spans="65:65">
      <c r="BM399" s="57"/>
    </row>
    <row r="400" spans="65:65">
      <c r="BM400" s="57"/>
    </row>
    <row r="401" spans="65:65">
      <c r="BM401" s="57"/>
    </row>
    <row r="402" spans="65:65">
      <c r="BM402" s="57"/>
    </row>
    <row r="403" spans="65:65">
      <c r="BM403" s="57"/>
    </row>
    <row r="404" spans="65:65">
      <c r="BM404" s="57"/>
    </row>
    <row r="405" spans="65:65">
      <c r="BM405" s="57"/>
    </row>
    <row r="406" spans="65:65">
      <c r="BM406" s="57"/>
    </row>
    <row r="407" spans="65:65">
      <c r="BM407" s="57"/>
    </row>
    <row r="408" spans="65:65">
      <c r="BM408" s="57"/>
    </row>
    <row r="409" spans="65:65">
      <c r="BM409" s="57"/>
    </row>
    <row r="410" spans="65:65">
      <c r="BM410" s="57"/>
    </row>
    <row r="411" spans="65:65">
      <c r="BM411" s="57"/>
    </row>
    <row r="412" spans="65:65">
      <c r="BM412" s="57"/>
    </row>
    <row r="413" spans="65:65">
      <c r="BM413" s="57"/>
    </row>
    <row r="414" spans="65:65">
      <c r="BM414" s="57"/>
    </row>
    <row r="415" spans="65:65">
      <c r="BM415" s="57"/>
    </row>
    <row r="416" spans="65:65">
      <c r="BM416" s="57"/>
    </row>
    <row r="417" spans="65:65">
      <c r="BM417" s="57"/>
    </row>
    <row r="418" spans="65:65">
      <c r="BM418" s="57"/>
    </row>
    <row r="419" spans="65:65">
      <c r="BM419" s="57"/>
    </row>
    <row r="420" spans="65:65">
      <c r="BM420" s="57"/>
    </row>
    <row r="421" spans="65:65">
      <c r="BM421" s="57"/>
    </row>
    <row r="422" spans="65:65">
      <c r="BM422" s="57"/>
    </row>
    <row r="423" spans="65:65">
      <c r="BM423" s="57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">
    <cfRule type="expression" dxfId="11" priority="72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">
    <cfRule type="expression" dxfId="10" priority="70" stopIfTrue="1">
      <formula>AND(ISBLANK(INDIRECT(Anlyt_LabRefLastCol)),ISBLANK(INDIRECT(Anlyt_LabRefThisCol)))</formula>
    </cfRule>
    <cfRule type="expression" dxfId="9" priority="7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C30E7-3E52-43FD-B467-3451A5C74EDE}">
  <sheetPr codeName="Sheet18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8">
      <c r="B1" s="8" t="s">
        <v>634</v>
      </c>
      <c r="BM1" s="27" t="s">
        <v>316</v>
      </c>
    </row>
    <row r="2" spans="1:66" ht="18">
      <c r="A2" s="24" t="s">
        <v>479</v>
      </c>
      <c r="B2" s="18" t="s">
        <v>110</v>
      </c>
      <c r="C2" s="15" t="s">
        <v>111</v>
      </c>
      <c r="D2" s="16" t="s">
        <v>333</v>
      </c>
      <c r="E2" s="149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230</v>
      </c>
      <c r="C3" s="9" t="s">
        <v>230</v>
      </c>
      <c r="D3" s="10" t="s">
        <v>112</v>
      </c>
      <c r="E3" s="149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342</v>
      </c>
      <c r="E4" s="149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149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1">
        <v>2.67</v>
      </c>
      <c r="E6" s="149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2.67</v>
      </c>
      <c r="E7" s="149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18</v>
      </c>
    </row>
    <row r="8" spans="1:66">
      <c r="A8" s="29"/>
      <c r="B8" s="20" t="s">
        <v>260</v>
      </c>
      <c r="C8" s="12"/>
      <c r="D8" s="22">
        <v>2.67</v>
      </c>
      <c r="E8" s="149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3" t="s">
        <v>261</v>
      </c>
      <c r="C9" s="28"/>
      <c r="D9" s="11">
        <v>2.67</v>
      </c>
      <c r="E9" s="149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2.67</v>
      </c>
      <c r="BN9" s="27"/>
    </row>
    <row r="10" spans="1:66">
      <c r="A10" s="29"/>
      <c r="B10" s="3" t="s">
        <v>262</v>
      </c>
      <c r="C10" s="28"/>
      <c r="D10" s="23">
        <v>0</v>
      </c>
      <c r="E10" s="149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24</v>
      </c>
    </row>
    <row r="11" spans="1:66">
      <c r="A11" s="29"/>
      <c r="B11" s="3" t="s">
        <v>86</v>
      </c>
      <c r="C11" s="28"/>
      <c r="D11" s="13">
        <v>0</v>
      </c>
      <c r="E11" s="149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3" t="s">
        <v>263</v>
      </c>
      <c r="C12" s="28"/>
      <c r="D12" s="13">
        <v>0</v>
      </c>
      <c r="E12" s="149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45" t="s">
        <v>264</v>
      </c>
      <c r="C13" s="46"/>
      <c r="D13" s="44" t="s">
        <v>265</v>
      </c>
      <c r="E13" s="149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0"/>
      <c r="C14" s="20"/>
      <c r="D14" s="20"/>
      <c r="BM14" s="55"/>
    </row>
    <row r="15" spans="1:66">
      <c r="BM15" s="55"/>
    </row>
    <row r="16" spans="1:66">
      <c r="BM16" s="55"/>
    </row>
    <row r="17" spans="65:65">
      <c r="BM17" s="55"/>
    </row>
    <row r="18" spans="65:65">
      <c r="BM18" s="55"/>
    </row>
    <row r="19" spans="65:65">
      <c r="BM19" s="55"/>
    </row>
    <row r="20" spans="65:65">
      <c r="BM20" s="55"/>
    </row>
    <row r="21" spans="65:65">
      <c r="BM21" s="55"/>
    </row>
    <row r="22" spans="65:65">
      <c r="BM22" s="55"/>
    </row>
    <row r="23" spans="65:65">
      <c r="BM23" s="55"/>
    </row>
    <row r="24" spans="65:65">
      <c r="BM24" s="55"/>
    </row>
    <row r="25" spans="65:65">
      <c r="BM25" s="55"/>
    </row>
    <row r="26" spans="65:65">
      <c r="BM26" s="55"/>
    </row>
    <row r="27" spans="65:65">
      <c r="BM27" s="55"/>
    </row>
    <row r="28" spans="65:65">
      <c r="BM28" s="55"/>
    </row>
    <row r="29" spans="65:65">
      <c r="BM29" s="55"/>
    </row>
    <row r="30" spans="65:65">
      <c r="BM30" s="55"/>
    </row>
    <row r="31" spans="65:65">
      <c r="BM31" s="55"/>
    </row>
    <row r="32" spans="65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D7">
    <cfRule type="expression" dxfId="8" priority="3">
      <formula>AND($B6&lt;&gt;$B5,NOT(ISBLANK(INDIRECT(Anlyt_LabRefThisCol))))</formula>
    </cfRule>
  </conditionalFormatting>
  <conditionalFormatting sqref="C2:D13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54EC2-CF74-4FDF-973B-870BF2BF5C20}">
  <sheetPr codeName="Sheet19"/>
  <dimension ref="A1:BN115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635</v>
      </c>
      <c r="BM1" s="27" t="s">
        <v>316</v>
      </c>
    </row>
    <row r="2" spans="1:66" ht="15">
      <c r="A2" s="24" t="s">
        <v>109</v>
      </c>
      <c r="B2" s="18" t="s">
        <v>110</v>
      </c>
      <c r="C2" s="15" t="s">
        <v>111</v>
      </c>
      <c r="D2" s="16" t="s">
        <v>333</v>
      </c>
      <c r="E2" s="149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230</v>
      </c>
      <c r="C3" s="9" t="s">
        <v>230</v>
      </c>
      <c r="D3" s="10" t="s">
        <v>112</v>
      </c>
      <c r="E3" s="149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99</v>
      </c>
      <c r="E4" s="149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/>
      <c r="E5" s="149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0">
        <v>0.05</v>
      </c>
      <c r="E6" s="202"/>
      <c r="F6" s="203"/>
      <c r="G6" s="203"/>
      <c r="H6" s="203"/>
      <c r="I6" s="203"/>
      <c r="J6" s="203"/>
      <c r="K6" s="203"/>
      <c r="L6" s="203"/>
      <c r="M6" s="203"/>
      <c r="N6" s="203"/>
      <c r="O6" s="203"/>
      <c r="P6" s="203"/>
      <c r="Q6" s="203"/>
      <c r="R6" s="203"/>
      <c r="S6" s="203"/>
      <c r="T6" s="203"/>
      <c r="U6" s="203"/>
      <c r="V6" s="203"/>
      <c r="W6" s="203"/>
      <c r="X6" s="203"/>
      <c r="Y6" s="203"/>
      <c r="Z6" s="203"/>
      <c r="AA6" s="203"/>
      <c r="AB6" s="203"/>
      <c r="AC6" s="203"/>
      <c r="AD6" s="203"/>
      <c r="AE6" s="203"/>
      <c r="AF6" s="203"/>
      <c r="AG6" s="203"/>
      <c r="AH6" s="203"/>
      <c r="AI6" s="203"/>
      <c r="AJ6" s="203"/>
      <c r="AK6" s="203"/>
      <c r="AL6" s="203"/>
      <c r="AM6" s="203"/>
      <c r="AN6" s="203"/>
      <c r="AO6" s="203"/>
      <c r="AP6" s="203"/>
      <c r="AQ6" s="203"/>
      <c r="AR6" s="203"/>
      <c r="AS6" s="203"/>
      <c r="AT6" s="203"/>
      <c r="AU6" s="203"/>
      <c r="AV6" s="203"/>
      <c r="AW6" s="203"/>
      <c r="AX6" s="203"/>
      <c r="AY6" s="203"/>
      <c r="AZ6" s="203"/>
      <c r="BA6" s="203"/>
      <c r="BB6" s="203"/>
      <c r="BC6" s="203"/>
      <c r="BD6" s="203"/>
      <c r="BE6" s="203"/>
      <c r="BF6" s="203"/>
      <c r="BG6" s="203"/>
      <c r="BH6" s="203"/>
      <c r="BI6" s="203"/>
      <c r="BJ6" s="203"/>
      <c r="BK6" s="203"/>
      <c r="BL6" s="203"/>
      <c r="BM6" s="204">
        <v>1</v>
      </c>
    </row>
    <row r="7" spans="1:66">
      <c r="A7" s="29"/>
      <c r="B7" s="19">
        <v>1</v>
      </c>
      <c r="C7" s="9">
        <v>2</v>
      </c>
      <c r="D7" s="23">
        <v>7.0000000000000007E-2</v>
      </c>
      <c r="E7" s="202"/>
      <c r="F7" s="203"/>
      <c r="G7" s="203"/>
      <c r="H7" s="203"/>
      <c r="I7" s="203"/>
      <c r="J7" s="203"/>
      <c r="K7" s="203"/>
      <c r="L7" s="203"/>
      <c r="M7" s="203"/>
      <c r="N7" s="203"/>
      <c r="O7" s="203"/>
      <c r="P7" s="203"/>
      <c r="Q7" s="203"/>
      <c r="R7" s="203"/>
      <c r="S7" s="203"/>
      <c r="T7" s="203"/>
      <c r="U7" s="203"/>
      <c r="V7" s="203"/>
      <c r="W7" s="203"/>
      <c r="X7" s="203"/>
      <c r="Y7" s="203"/>
      <c r="Z7" s="203"/>
      <c r="AA7" s="203"/>
      <c r="AB7" s="203"/>
      <c r="AC7" s="203"/>
      <c r="AD7" s="203"/>
      <c r="AE7" s="203"/>
      <c r="AF7" s="203"/>
      <c r="AG7" s="203"/>
      <c r="AH7" s="203"/>
      <c r="AI7" s="203"/>
      <c r="AJ7" s="203"/>
      <c r="AK7" s="203"/>
      <c r="AL7" s="203"/>
      <c r="AM7" s="203"/>
      <c r="AN7" s="203"/>
      <c r="AO7" s="203"/>
      <c r="AP7" s="203"/>
      <c r="AQ7" s="203"/>
      <c r="AR7" s="203"/>
      <c r="AS7" s="203"/>
      <c r="AT7" s="203"/>
      <c r="AU7" s="203"/>
      <c r="AV7" s="203"/>
      <c r="AW7" s="203"/>
      <c r="AX7" s="203"/>
      <c r="AY7" s="203"/>
      <c r="AZ7" s="203"/>
      <c r="BA7" s="203"/>
      <c r="BB7" s="203"/>
      <c r="BC7" s="203"/>
      <c r="BD7" s="203"/>
      <c r="BE7" s="203"/>
      <c r="BF7" s="203"/>
      <c r="BG7" s="203"/>
      <c r="BH7" s="203"/>
      <c r="BI7" s="203"/>
      <c r="BJ7" s="203"/>
      <c r="BK7" s="203"/>
      <c r="BL7" s="203"/>
      <c r="BM7" s="204">
        <v>20</v>
      </c>
    </row>
    <row r="8" spans="1:66">
      <c r="A8" s="29"/>
      <c r="B8" s="20" t="s">
        <v>260</v>
      </c>
      <c r="C8" s="12"/>
      <c r="D8" s="208">
        <v>6.0000000000000005E-2</v>
      </c>
      <c r="E8" s="202"/>
      <c r="F8" s="203"/>
      <c r="G8" s="203"/>
      <c r="H8" s="203"/>
      <c r="I8" s="203"/>
      <c r="J8" s="203"/>
      <c r="K8" s="203"/>
      <c r="L8" s="203"/>
      <c r="M8" s="203"/>
      <c r="N8" s="203"/>
      <c r="O8" s="203"/>
      <c r="P8" s="203"/>
      <c r="Q8" s="203"/>
      <c r="R8" s="203"/>
      <c r="S8" s="203"/>
      <c r="T8" s="203"/>
      <c r="U8" s="203"/>
      <c r="V8" s="203"/>
      <c r="W8" s="203"/>
      <c r="X8" s="203"/>
      <c r="Y8" s="203"/>
      <c r="Z8" s="203"/>
      <c r="AA8" s="203"/>
      <c r="AB8" s="203"/>
      <c r="AC8" s="203"/>
      <c r="AD8" s="203"/>
      <c r="AE8" s="203"/>
      <c r="AF8" s="203"/>
      <c r="AG8" s="203"/>
      <c r="AH8" s="203"/>
      <c r="AI8" s="203"/>
      <c r="AJ8" s="203"/>
      <c r="AK8" s="203"/>
      <c r="AL8" s="203"/>
      <c r="AM8" s="203"/>
      <c r="AN8" s="203"/>
      <c r="AO8" s="203"/>
      <c r="AP8" s="203"/>
      <c r="AQ8" s="203"/>
      <c r="AR8" s="203"/>
      <c r="AS8" s="203"/>
      <c r="AT8" s="203"/>
      <c r="AU8" s="203"/>
      <c r="AV8" s="203"/>
      <c r="AW8" s="203"/>
      <c r="AX8" s="203"/>
      <c r="AY8" s="203"/>
      <c r="AZ8" s="203"/>
      <c r="BA8" s="203"/>
      <c r="BB8" s="203"/>
      <c r="BC8" s="203"/>
      <c r="BD8" s="203"/>
      <c r="BE8" s="203"/>
      <c r="BF8" s="203"/>
      <c r="BG8" s="203"/>
      <c r="BH8" s="203"/>
      <c r="BI8" s="203"/>
      <c r="BJ8" s="203"/>
      <c r="BK8" s="203"/>
      <c r="BL8" s="203"/>
      <c r="BM8" s="204">
        <v>16</v>
      </c>
    </row>
    <row r="9" spans="1:66">
      <c r="A9" s="29"/>
      <c r="B9" s="3" t="s">
        <v>261</v>
      </c>
      <c r="C9" s="28"/>
      <c r="D9" s="23">
        <v>6.0000000000000005E-2</v>
      </c>
      <c r="E9" s="202"/>
      <c r="F9" s="203"/>
      <c r="G9" s="203"/>
      <c r="H9" s="203"/>
      <c r="I9" s="203"/>
      <c r="J9" s="203"/>
      <c r="K9" s="203"/>
      <c r="L9" s="203"/>
      <c r="M9" s="203"/>
      <c r="N9" s="203"/>
      <c r="O9" s="203"/>
      <c r="P9" s="203"/>
      <c r="Q9" s="203"/>
      <c r="R9" s="203"/>
      <c r="S9" s="203"/>
      <c r="T9" s="203"/>
      <c r="U9" s="203"/>
      <c r="V9" s="203"/>
      <c r="W9" s="203"/>
      <c r="X9" s="203"/>
      <c r="Y9" s="203"/>
      <c r="Z9" s="203"/>
      <c r="AA9" s="203"/>
      <c r="AB9" s="203"/>
      <c r="AC9" s="203"/>
      <c r="AD9" s="203"/>
      <c r="AE9" s="203"/>
      <c r="AF9" s="203"/>
      <c r="AG9" s="203"/>
      <c r="AH9" s="203"/>
      <c r="AI9" s="203"/>
      <c r="AJ9" s="203"/>
      <c r="AK9" s="203"/>
      <c r="AL9" s="203"/>
      <c r="AM9" s="203"/>
      <c r="AN9" s="203"/>
      <c r="AO9" s="203"/>
      <c r="AP9" s="203"/>
      <c r="AQ9" s="203"/>
      <c r="AR9" s="203"/>
      <c r="AS9" s="203"/>
      <c r="AT9" s="203"/>
      <c r="AU9" s="203"/>
      <c r="AV9" s="203"/>
      <c r="AW9" s="203"/>
      <c r="AX9" s="203"/>
      <c r="AY9" s="203"/>
      <c r="AZ9" s="203"/>
      <c r="BA9" s="203"/>
      <c r="BB9" s="203"/>
      <c r="BC9" s="203"/>
      <c r="BD9" s="203"/>
      <c r="BE9" s="203"/>
      <c r="BF9" s="203"/>
      <c r="BG9" s="203"/>
      <c r="BH9" s="203"/>
      <c r="BI9" s="203"/>
      <c r="BJ9" s="203"/>
      <c r="BK9" s="203"/>
      <c r="BL9" s="203"/>
      <c r="BM9" s="204">
        <v>0.06</v>
      </c>
      <c r="BN9" s="27"/>
    </row>
    <row r="10" spans="1:66">
      <c r="A10" s="29"/>
      <c r="B10" s="3" t="s">
        <v>262</v>
      </c>
      <c r="C10" s="28"/>
      <c r="D10" s="23">
        <v>1.4142135623730939E-2</v>
      </c>
      <c r="E10" s="202"/>
      <c r="F10" s="203"/>
      <c r="G10" s="203"/>
      <c r="H10" s="203"/>
      <c r="I10" s="203"/>
      <c r="J10" s="203"/>
      <c r="K10" s="203"/>
      <c r="L10" s="203"/>
      <c r="M10" s="203"/>
      <c r="N10" s="203"/>
      <c r="O10" s="203"/>
      <c r="P10" s="203"/>
      <c r="Q10" s="203"/>
      <c r="R10" s="203"/>
      <c r="S10" s="203"/>
      <c r="T10" s="203"/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  <c r="AO10" s="203"/>
      <c r="AP10" s="203"/>
      <c r="AQ10" s="203"/>
      <c r="AR10" s="203"/>
      <c r="AS10" s="203"/>
      <c r="AT10" s="203"/>
      <c r="AU10" s="203"/>
      <c r="AV10" s="203"/>
      <c r="AW10" s="203"/>
      <c r="AX10" s="203"/>
      <c r="AY10" s="203"/>
      <c r="AZ10" s="203"/>
      <c r="BA10" s="203"/>
      <c r="BB10" s="203"/>
      <c r="BC10" s="203"/>
      <c r="BD10" s="203"/>
      <c r="BE10" s="203"/>
      <c r="BF10" s="203"/>
      <c r="BG10" s="203"/>
      <c r="BH10" s="203"/>
      <c r="BI10" s="203"/>
      <c r="BJ10" s="203"/>
      <c r="BK10" s="203"/>
      <c r="BL10" s="203"/>
      <c r="BM10" s="204">
        <v>26</v>
      </c>
    </row>
    <row r="11" spans="1:66">
      <c r="A11" s="29"/>
      <c r="B11" s="3" t="s">
        <v>86</v>
      </c>
      <c r="C11" s="28"/>
      <c r="D11" s="13">
        <v>0.23570226039551562</v>
      </c>
      <c r="E11" s="149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3" t="s">
        <v>263</v>
      </c>
      <c r="C12" s="28"/>
      <c r="D12" s="13">
        <v>2.2204460492503131E-16</v>
      </c>
      <c r="E12" s="149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45" t="s">
        <v>264</v>
      </c>
      <c r="C13" s="46"/>
      <c r="D13" s="44" t="s">
        <v>265</v>
      </c>
      <c r="E13" s="149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0"/>
      <c r="C14" s="20"/>
      <c r="D14" s="20"/>
      <c r="BM14" s="55"/>
    </row>
    <row r="15" spans="1:66" ht="15">
      <c r="B15" s="8" t="s">
        <v>636</v>
      </c>
      <c r="BM15" s="27" t="s">
        <v>316</v>
      </c>
    </row>
    <row r="16" spans="1:66" ht="15">
      <c r="A16" s="24" t="s">
        <v>60</v>
      </c>
      <c r="B16" s="18" t="s">
        <v>110</v>
      </c>
      <c r="C16" s="15" t="s">
        <v>111</v>
      </c>
      <c r="D16" s="16" t="s">
        <v>333</v>
      </c>
      <c r="E16" s="149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7">
        <v>1</v>
      </c>
    </row>
    <row r="17" spans="1:65">
      <c r="A17" s="29"/>
      <c r="B17" s="19" t="s">
        <v>230</v>
      </c>
      <c r="C17" s="9" t="s">
        <v>230</v>
      </c>
      <c r="D17" s="10" t="s">
        <v>112</v>
      </c>
      <c r="E17" s="149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7" t="s">
        <v>1</v>
      </c>
    </row>
    <row r="18" spans="1:65">
      <c r="A18" s="29"/>
      <c r="B18" s="19"/>
      <c r="C18" s="9"/>
      <c r="D18" s="10" t="s">
        <v>99</v>
      </c>
      <c r="E18" s="149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7">
        <v>3</v>
      </c>
    </row>
    <row r="19" spans="1:65">
      <c r="A19" s="29"/>
      <c r="B19" s="19"/>
      <c r="C19" s="9"/>
      <c r="D19" s="25"/>
      <c r="E19" s="149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7">
        <v>3</v>
      </c>
    </row>
    <row r="20" spans="1:65">
      <c r="A20" s="29"/>
      <c r="B20" s="18">
        <v>1</v>
      </c>
      <c r="C20" s="14">
        <v>1</v>
      </c>
      <c r="D20" s="200">
        <v>0.15</v>
      </c>
      <c r="E20" s="202"/>
      <c r="F20" s="203"/>
      <c r="G20" s="203"/>
      <c r="H20" s="203"/>
      <c r="I20" s="203"/>
      <c r="J20" s="203"/>
      <c r="K20" s="203"/>
      <c r="L20" s="203"/>
      <c r="M20" s="203"/>
      <c r="N20" s="203"/>
      <c r="O20" s="203"/>
      <c r="P20" s="203"/>
      <c r="Q20" s="203"/>
      <c r="R20" s="203"/>
      <c r="S20" s="203"/>
      <c r="T20" s="203"/>
      <c r="U20" s="203"/>
      <c r="V20" s="203"/>
      <c r="W20" s="203"/>
      <c r="X20" s="203"/>
      <c r="Y20" s="203"/>
      <c r="Z20" s="203"/>
      <c r="AA20" s="203"/>
      <c r="AB20" s="203"/>
      <c r="AC20" s="203"/>
      <c r="AD20" s="203"/>
      <c r="AE20" s="203"/>
      <c r="AF20" s="203"/>
      <c r="AG20" s="203"/>
      <c r="AH20" s="203"/>
      <c r="AI20" s="203"/>
      <c r="AJ20" s="203"/>
      <c r="AK20" s="203"/>
      <c r="AL20" s="203"/>
      <c r="AM20" s="203"/>
      <c r="AN20" s="203"/>
      <c r="AO20" s="203"/>
      <c r="AP20" s="203"/>
      <c r="AQ20" s="203"/>
      <c r="AR20" s="203"/>
      <c r="AS20" s="203"/>
      <c r="AT20" s="203"/>
      <c r="AU20" s="203"/>
      <c r="AV20" s="203"/>
      <c r="AW20" s="203"/>
      <c r="AX20" s="203"/>
      <c r="AY20" s="203"/>
      <c r="AZ20" s="203"/>
      <c r="BA20" s="203"/>
      <c r="BB20" s="203"/>
      <c r="BC20" s="203"/>
      <c r="BD20" s="203"/>
      <c r="BE20" s="203"/>
      <c r="BF20" s="203"/>
      <c r="BG20" s="203"/>
      <c r="BH20" s="203"/>
      <c r="BI20" s="203"/>
      <c r="BJ20" s="203"/>
      <c r="BK20" s="203"/>
      <c r="BL20" s="203"/>
      <c r="BM20" s="204">
        <v>1</v>
      </c>
    </row>
    <row r="21" spans="1:65">
      <c r="A21" s="29"/>
      <c r="B21" s="19">
        <v>1</v>
      </c>
      <c r="C21" s="9">
        <v>2</v>
      </c>
      <c r="D21" s="23">
        <v>0.16</v>
      </c>
      <c r="E21" s="202"/>
      <c r="F21" s="203"/>
      <c r="G21" s="203"/>
      <c r="H21" s="203"/>
      <c r="I21" s="203"/>
      <c r="J21" s="203"/>
      <c r="K21" s="203"/>
      <c r="L21" s="203"/>
      <c r="M21" s="203"/>
      <c r="N21" s="203"/>
      <c r="O21" s="203"/>
      <c r="P21" s="203"/>
      <c r="Q21" s="203"/>
      <c r="R21" s="203"/>
      <c r="S21" s="203"/>
      <c r="T21" s="203"/>
      <c r="U21" s="203"/>
      <c r="V21" s="203"/>
      <c r="W21" s="203"/>
      <c r="X21" s="203"/>
      <c r="Y21" s="203"/>
      <c r="Z21" s="203"/>
      <c r="AA21" s="203"/>
      <c r="AB21" s="203"/>
      <c r="AC21" s="203"/>
      <c r="AD21" s="203"/>
      <c r="AE21" s="203"/>
      <c r="AF21" s="203"/>
      <c r="AG21" s="203"/>
      <c r="AH21" s="203"/>
      <c r="AI21" s="203"/>
      <c r="AJ21" s="203"/>
      <c r="AK21" s="203"/>
      <c r="AL21" s="203"/>
      <c r="AM21" s="203"/>
      <c r="AN21" s="203"/>
      <c r="AO21" s="203"/>
      <c r="AP21" s="203"/>
      <c r="AQ21" s="203"/>
      <c r="AR21" s="203"/>
      <c r="AS21" s="203"/>
      <c r="AT21" s="203"/>
      <c r="AU21" s="203"/>
      <c r="AV21" s="203"/>
      <c r="AW21" s="203"/>
      <c r="AX21" s="203"/>
      <c r="AY21" s="203"/>
      <c r="AZ21" s="203"/>
      <c r="BA21" s="203"/>
      <c r="BB21" s="203"/>
      <c r="BC21" s="203"/>
      <c r="BD21" s="203"/>
      <c r="BE21" s="203"/>
      <c r="BF21" s="203"/>
      <c r="BG21" s="203"/>
      <c r="BH21" s="203"/>
      <c r="BI21" s="203"/>
      <c r="BJ21" s="203"/>
      <c r="BK21" s="203"/>
      <c r="BL21" s="203"/>
      <c r="BM21" s="204">
        <v>20</v>
      </c>
    </row>
    <row r="22" spans="1:65">
      <c r="A22" s="29"/>
      <c r="B22" s="20" t="s">
        <v>260</v>
      </c>
      <c r="C22" s="12"/>
      <c r="D22" s="208">
        <v>0.155</v>
      </c>
      <c r="E22" s="202"/>
      <c r="F22" s="203"/>
      <c r="G22" s="203"/>
      <c r="H22" s="203"/>
      <c r="I22" s="203"/>
      <c r="J22" s="203"/>
      <c r="K22" s="203"/>
      <c r="L22" s="203"/>
      <c r="M22" s="203"/>
      <c r="N22" s="203"/>
      <c r="O22" s="203"/>
      <c r="P22" s="203"/>
      <c r="Q22" s="203"/>
      <c r="R22" s="203"/>
      <c r="S22" s="203"/>
      <c r="T22" s="203"/>
      <c r="U22" s="203"/>
      <c r="V22" s="203"/>
      <c r="W22" s="203"/>
      <c r="X22" s="203"/>
      <c r="Y22" s="203"/>
      <c r="Z22" s="203"/>
      <c r="AA22" s="203"/>
      <c r="AB22" s="203"/>
      <c r="AC22" s="203"/>
      <c r="AD22" s="203"/>
      <c r="AE22" s="203"/>
      <c r="AF22" s="203"/>
      <c r="AG22" s="203"/>
      <c r="AH22" s="203"/>
      <c r="AI22" s="203"/>
      <c r="AJ22" s="203"/>
      <c r="AK22" s="203"/>
      <c r="AL22" s="203"/>
      <c r="AM22" s="203"/>
      <c r="AN22" s="203"/>
      <c r="AO22" s="203"/>
      <c r="AP22" s="203"/>
      <c r="AQ22" s="203"/>
      <c r="AR22" s="203"/>
      <c r="AS22" s="203"/>
      <c r="AT22" s="203"/>
      <c r="AU22" s="203"/>
      <c r="AV22" s="203"/>
      <c r="AW22" s="203"/>
      <c r="AX22" s="203"/>
      <c r="AY22" s="203"/>
      <c r="AZ22" s="203"/>
      <c r="BA22" s="203"/>
      <c r="BB22" s="203"/>
      <c r="BC22" s="203"/>
      <c r="BD22" s="203"/>
      <c r="BE22" s="203"/>
      <c r="BF22" s="203"/>
      <c r="BG22" s="203"/>
      <c r="BH22" s="203"/>
      <c r="BI22" s="203"/>
      <c r="BJ22" s="203"/>
      <c r="BK22" s="203"/>
      <c r="BL22" s="203"/>
      <c r="BM22" s="204">
        <v>16</v>
      </c>
    </row>
    <row r="23" spans="1:65">
      <c r="A23" s="29"/>
      <c r="B23" s="3" t="s">
        <v>261</v>
      </c>
      <c r="C23" s="28"/>
      <c r="D23" s="23">
        <v>0.155</v>
      </c>
      <c r="E23" s="202"/>
      <c r="F23" s="203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  <c r="U23" s="203"/>
      <c r="V23" s="203"/>
      <c r="W23" s="203"/>
      <c r="X23" s="203"/>
      <c r="Y23" s="203"/>
      <c r="Z23" s="203"/>
      <c r="AA23" s="203"/>
      <c r="AB23" s="203"/>
      <c r="AC23" s="203"/>
      <c r="AD23" s="203"/>
      <c r="AE23" s="203"/>
      <c r="AF23" s="203"/>
      <c r="AG23" s="203"/>
      <c r="AH23" s="203"/>
      <c r="AI23" s="203"/>
      <c r="AJ23" s="203"/>
      <c r="AK23" s="203"/>
      <c r="AL23" s="203"/>
      <c r="AM23" s="203"/>
      <c r="AN23" s="203"/>
      <c r="AO23" s="203"/>
      <c r="AP23" s="203"/>
      <c r="AQ23" s="203"/>
      <c r="AR23" s="203"/>
      <c r="AS23" s="203"/>
      <c r="AT23" s="203"/>
      <c r="AU23" s="203"/>
      <c r="AV23" s="203"/>
      <c r="AW23" s="203"/>
      <c r="AX23" s="203"/>
      <c r="AY23" s="203"/>
      <c r="AZ23" s="203"/>
      <c r="BA23" s="203"/>
      <c r="BB23" s="203"/>
      <c r="BC23" s="203"/>
      <c r="BD23" s="203"/>
      <c r="BE23" s="203"/>
      <c r="BF23" s="203"/>
      <c r="BG23" s="203"/>
      <c r="BH23" s="203"/>
      <c r="BI23" s="203"/>
      <c r="BJ23" s="203"/>
      <c r="BK23" s="203"/>
      <c r="BL23" s="203"/>
      <c r="BM23" s="204">
        <v>0.155</v>
      </c>
    </row>
    <row r="24" spans="1:65">
      <c r="A24" s="29"/>
      <c r="B24" s="3" t="s">
        <v>262</v>
      </c>
      <c r="C24" s="28"/>
      <c r="D24" s="23">
        <v>7.0710678118654814E-3</v>
      </c>
      <c r="E24" s="202"/>
      <c r="F24" s="203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  <c r="U24" s="203"/>
      <c r="V24" s="203"/>
      <c r="W24" s="203"/>
      <c r="X24" s="203"/>
      <c r="Y24" s="203"/>
      <c r="Z24" s="203"/>
      <c r="AA24" s="203"/>
      <c r="AB24" s="203"/>
      <c r="AC24" s="203"/>
      <c r="AD24" s="203"/>
      <c r="AE24" s="203"/>
      <c r="AF24" s="203"/>
      <c r="AG24" s="203"/>
      <c r="AH24" s="203"/>
      <c r="AI24" s="203"/>
      <c r="AJ24" s="203"/>
      <c r="AK24" s="203"/>
      <c r="AL24" s="203"/>
      <c r="AM24" s="203"/>
      <c r="AN24" s="203"/>
      <c r="AO24" s="203"/>
      <c r="AP24" s="203"/>
      <c r="AQ24" s="203"/>
      <c r="AR24" s="203"/>
      <c r="AS24" s="203"/>
      <c r="AT24" s="203"/>
      <c r="AU24" s="203"/>
      <c r="AV24" s="203"/>
      <c r="AW24" s="203"/>
      <c r="AX24" s="203"/>
      <c r="AY24" s="203"/>
      <c r="AZ24" s="203"/>
      <c r="BA24" s="203"/>
      <c r="BB24" s="203"/>
      <c r="BC24" s="203"/>
      <c r="BD24" s="203"/>
      <c r="BE24" s="203"/>
      <c r="BF24" s="203"/>
      <c r="BG24" s="203"/>
      <c r="BH24" s="203"/>
      <c r="BI24" s="203"/>
      <c r="BJ24" s="203"/>
      <c r="BK24" s="203"/>
      <c r="BL24" s="203"/>
      <c r="BM24" s="204">
        <v>26</v>
      </c>
    </row>
    <row r="25" spans="1:65">
      <c r="A25" s="29"/>
      <c r="B25" s="3" t="s">
        <v>86</v>
      </c>
      <c r="C25" s="28"/>
      <c r="D25" s="13">
        <v>4.5619792334616008E-2</v>
      </c>
      <c r="E25" s="149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29"/>
      <c r="B26" s="3" t="s">
        <v>263</v>
      </c>
      <c r="C26" s="28"/>
      <c r="D26" s="13">
        <v>0</v>
      </c>
      <c r="E26" s="149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29"/>
      <c r="B27" s="45" t="s">
        <v>264</v>
      </c>
      <c r="C27" s="46"/>
      <c r="D27" s="44" t="s">
        <v>265</v>
      </c>
      <c r="E27" s="149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0"/>
      <c r="C28" s="20"/>
      <c r="D28" s="20"/>
      <c r="BM28" s="55"/>
    </row>
    <row r="29" spans="1:65">
      <c r="BM29" s="55"/>
    </row>
    <row r="30" spans="1:65">
      <c r="BM30" s="55"/>
    </row>
    <row r="31" spans="1:65">
      <c r="BM31" s="55"/>
    </row>
    <row r="32" spans="1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5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6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  <row r="102" spans="65:65">
      <c r="BM102" s="57"/>
    </row>
    <row r="103" spans="65:65">
      <c r="BM103" s="57"/>
    </row>
    <row r="104" spans="65:65">
      <c r="BM104" s="57"/>
    </row>
    <row r="105" spans="65:65">
      <c r="BM105" s="57"/>
    </row>
    <row r="106" spans="65:65">
      <c r="BM106" s="57"/>
    </row>
    <row r="107" spans="65:65">
      <c r="BM107" s="57"/>
    </row>
    <row r="108" spans="65:65">
      <c r="BM108" s="57"/>
    </row>
    <row r="109" spans="65:65">
      <c r="BM109" s="57"/>
    </row>
    <row r="110" spans="65:65">
      <c r="BM110" s="57"/>
    </row>
    <row r="111" spans="65:65">
      <c r="BM111" s="57"/>
    </row>
    <row r="112" spans="65:65">
      <c r="BM112" s="57"/>
    </row>
    <row r="113" spans="65:65">
      <c r="BM113" s="57"/>
    </row>
    <row r="114" spans="65:65">
      <c r="BM114" s="57"/>
    </row>
    <row r="115" spans="65:65">
      <c r="BM115" s="57"/>
    </row>
  </sheetData>
  <dataConsolidate/>
  <conditionalFormatting sqref="B6:D7 B20:D21">
    <cfRule type="expression" dxfId="5" priority="6">
      <formula>AND($B6&lt;&gt;$B5,NOT(ISBLANK(INDIRECT(Anlyt_LabRefThisCol))))</formula>
    </cfRule>
  </conditionalFormatting>
  <conditionalFormatting sqref="C2:D13 C16:D27">
    <cfRule type="expression" dxfId="4" priority="4" stopIfTrue="1">
      <formula>AND(ISBLANK(INDIRECT(Anlyt_LabRefLastCol)),ISBLANK(INDIRECT(Anlyt_LabRefThisCol)))</formula>
    </cfRule>
    <cfRule type="expression" dxfId="3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DA77E-6717-4E2F-9A9C-FF1D291B0810}">
  <sheetPr codeName="Sheet20"/>
  <dimension ref="A1:BN8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637</v>
      </c>
      <c r="BM1" s="27" t="s">
        <v>316</v>
      </c>
    </row>
    <row r="2" spans="1:66" ht="15">
      <c r="A2" s="24" t="s">
        <v>4</v>
      </c>
      <c r="B2" s="18" t="s">
        <v>110</v>
      </c>
      <c r="C2" s="15" t="s">
        <v>111</v>
      </c>
      <c r="D2" s="16" t="s">
        <v>333</v>
      </c>
      <c r="E2" s="149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230</v>
      </c>
      <c r="C3" s="9" t="s">
        <v>230</v>
      </c>
      <c r="D3" s="10" t="s">
        <v>112</v>
      </c>
      <c r="E3" s="149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343</v>
      </c>
      <c r="E4" s="149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/>
      <c r="E5" s="149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0">
        <v>0.3</v>
      </c>
      <c r="E6" s="202"/>
      <c r="F6" s="203"/>
      <c r="G6" s="203"/>
      <c r="H6" s="203"/>
      <c r="I6" s="203"/>
      <c r="J6" s="203"/>
      <c r="K6" s="203"/>
      <c r="L6" s="203"/>
      <c r="M6" s="203"/>
      <c r="N6" s="203"/>
      <c r="O6" s="203"/>
      <c r="P6" s="203"/>
      <c r="Q6" s="203"/>
      <c r="R6" s="203"/>
      <c r="S6" s="203"/>
      <c r="T6" s="203"/>
      <c r="U6" s="203"/>
      <c r="V6" s="203"/>
      <c r="W6" s="203"/>
      <c r="X6" s="203"/>
      <c r="Y6" s="203"/>
      <c r="Z6" s="203"/>
      <c r="AA6" s="203"/>
      <c r="AB6" s="203"/>
      <c r="AC6" s="203"/>
      <c r="AD6" s="203"/>
      <c r="AE6" s="203"/>
      <c r="AF6" s="203"/>
      <c r="AG6" s="203"/>
      <c r="AH6" s="203"/>
      <c r="AI6" s="203"/>
      <c r="AJ6" s="203"/>
      <c r="AK6" s="203"/>
      <c r="AL6" s="203"/>
      <c r="AM6" s="203"/>
      <c r="AN6" s="203"/>
      <c r="AO6" s="203"/>
      <c r="AP6" s="203"/>
      <c r="AQ6" s="203"/>
      <c r="AR6" s="203"/>
      <c r="AS6" s="203"/>
      <c r="AT6" s="203"/>
      <c r="AU6" s="203"/>
      <c r="AV6" s="203"/>
      <c r="AW6" s="203"/>
      <c r="AX6" s="203"/>
      <c r="AY6" s="203"/>
      <c r="AZ6" s="203"/>
      <c r="BA6" s="203"/>
      <c r="BB6" s="203"/>
      <c r="BC6" s="203"/>
      <c r="BD6" s="203"/>
      <c r="BE6" s="203"/>
      <c r="BF6" s="203"/>
      <c r="BG6" s="203"/>
      <c r="BH6" s="203"/>
      <c r="BI6" s="203"/>
      <c r="BJ6" s="203"/>
      <c r="BK6" s="203"/>
      <c r="BL6" s="203"/>
      <c r="BM6" s="204">
        <v>1</v>
      </c>
    </row>
    <row r="7" spans="1:66">
      <c r="A7" s="29"/>
      <c r="B7" s="19">
        <v>1</v>
      </c>
      <c r="C7" s="9">
        <v>2</v>
      </c>
      <c r="D7" s="23">
        <v>0.3</v>
      </c>
      <c r="E7" s="202"/>
      <c r="F7" s="203"/>
      <c r="G7" s="203"/>
      <c r="H7" s="203"/>
      <c r="I7" s="203"/>
      <c r="J7" s="203"/>
      <c r="K7" s="203"/>
      <c r="L7" s="203"/>
      <c r="M7" s="203"/>
      <c r="N7" s="203"/>
      <c r="O7" s="203"/>
      <c r="P7" s="203"/>
      <c r="Q7" s="203"/>
      <c r="R7" s="203"/>
      <c r="S7" s="203"/>
      <c r="T7" s="203"/>
      <c r="U7" s="203"/>
      <c r="V7" s="203"/>
      <c r="W7" s="203"/>
      <c r="X7" s="203"/>
      <c r="Y7" s="203"/>
      <c r="Z7" s="203"/>
      <c r="AA7" s="203"/>
      <c r="AB7" s="203"/>
      <c r="AC7" s="203"/>
      <c r="AD7" s="203"/>
      <c r="AE7" s="203"/>
      <c r="AF7" s="203"/>
      <c r="AG7" s="203"/>
      <c r="AH7" s="203"/>
      <c r="AI7" s="203"/>
      <c r="AJ7" s="203"/>
      <c r="AK7" s="203"/>
      <c r="AL7" s="203"/>
      <c r="AM7" s="203"/>
      <c r="AN7" s="203"/>
      <c r="AO7" s="203"/>
      <c r="AP7" s="203"/>
      <c r="AQ7" s="203"/>
      <c r="AR7" s="203"/>
      <c r="AS7" s="203"/>
      <c r="AT7" s="203"/>
      <c r="AU7" s="203"/>
      <c r="AV7" s="203"/>
      <c r="AW7" s="203"/>
      <c r="AX7" s="203"/>
      <c r="AY7" s="203"/>
      <c r="AZ7" s="203"/>
      <c r="BA7" s="203"/>
      <c r="BB7" s="203"/>
      <c r="BC7" s="203"/>
      <c r="BD7" s="203"/>
      <c r="BE7" s="203"/>
      <c r="BF7" s="203"/>
      <c r="BG7" s="203"/>
      <c r="BH7" s="203"/>
      <c r="BI7" s="203"/>
      <c r="BJ7" s="203"/>
      <c r="BK7" s="203"/>
      <c r="BL7" s="203"/>
      <c r="BM7" s="204">
        <v>22</v>
      </c>
    </row>
    <row r="8" spans="1:66">
      <c r="A8" s="29"/>
      <c r="B8" s="20" t="s">
        <v>260</v>
      </c>
      <c r="C8" s="12"/>
      <c r="D8" s="208">
        <v>0.3</v>
      </c>
      <c r="E8" s="202"/>
      <c r="F8" s="203"/>
      <c r="G8" s="203"/>
      <c r="H8" s="203"/>
      <c r="I8" s="203"/>
      <c r="J8" s="203"/>
      <c r="K8" s="203"/>
      <c r="L8" s="203"/>
      <c r="M8" s="203"/>
      <c r="N8" s="203"/>
      <c r="O8" s="203"/>
      <c r="P8" s="203"/>
      <c r="Q8" s="203"/>
      <c r="R8" s="203"/>
      <c r="S8" s="203"/>
      <c r="T8" s="203"/>
      <c r="U8" s="203"/>
      <c r="V8" s="203"/>
      <c r="W8" s="203"/>
      <c r="X8" s="203"/>
      <c r="Y8" s="203"/>
      <c r="Z8" s="203"/>
      <c r="AA8" s="203"/>
      <c r="AB8" s="203"/>
      <c r="AC8" s="203"/>
      <c r="AD8" s="203"/>
      <c r="AE8" s="203"/>
      <c r="AF8" s="203"/>
      <c r="AG8" s="203"/>
      <c r="AH8" s="203"/>
      <c r="AI8" s="203"/>
      <c r="AJ8" s="203"/>
      <c r="AK8" s="203"/>
      <c r="AL8" s="203"/>
      <c r="AM8" s="203"/>
      <c r="AN8" s="203"/>
      <c r="AO8" s="203"/>
      <c r="AP8" s="203"/>
      <c r="AQ8" s="203"/>
      <c r="AR8" s="203"/>
      <c r="AS8" s="203"/>
      <c r="AT8" s="203"/>
      <c r="AU8" s="203"/>
      <c r="AV8" s="203"/>
      <c r="AW8" s="203"/>
      <c r="AX8" s="203"/>
      <c r="AY8" s="203"/>
      <c r="AZ8" s="203"/>
      <c r="BA8" s="203"/>
      <c r="BB8" s="203"/>
      <c r="BC8" s="203"/>
      <c r="BD8" s="203"/>
      <c r="BE8" s="203"/>
      <c r="BF8" s="203"/>
      <c r="BG8" s="203"/>
      <c r="BH8" s="203"/>
      <c r="BI8" s="203"/>
      <c r="BJ8" s="203"/>
      <c r="BK8" s="203"/>
      <c r="BL8" s="203"/>
      <c r="BM8" s="204">
        <v>16</v>
      </c>
    </row>
    <row r="9" spans="1:66">
      <c r="A9" s="29"/>
      <c r="B9" s="3" t="s">
        <v>261</v>
      </c>
      <c r="C9" s="28"/>
      <c r="D9" s="23">
        <v>0.3</v>
      </c>
      <c r="E9" s="202"/>
      <c r="F9" s="203"/>
      <c r="G9" s="203"/>
      <c r="H9" s="203"/>
      <c r="I9" s="203"/>
      <c r="J9" s="203"/>
      <c r="K9" s="203"/>
      <c r="L9" s="203"/>
      <c r="M9" s="203"/>
      <c r="N9" s="203"/>
      <c r="O9" s="203"/>
      <c r="P9" s="203"/>
      <c r="Q9" s="203"/>
      <c r="R9" s="203"/>
      <c r="S9" s="203"/>
      <c r="T9" s="203"/>
      <c r="U9" s="203"/>
      <c r="V9" s="203"/>
      <c r="W9" s="203"/>
      <c r="X9" s="203"/>
      <c r="Y9" s="203"/>
      <c r="Z9" s="203"/>
      <c r="AA9" s="203"/>
      <c r="AB9" s="203"/>
      <c r="AC9" s="203"/>
      <c r="AD9" s="203"/>
      <c r="AE9" s="203"/>
      <c r="AF9" s="203"/>
      <c r="AG9" s="203"/>
      <c r="AH9" s="203"/>
      <c r="AI9" s="203"/>
      <c r="AJ9" s="203"/>
      <c r="AK9" s="203"/>
      <c r="AL9" s="203"/>
      <c r="AM9" s="203"/>
      <c r="AN9" s="203"/>
      <c r="AO9" s="203"/>
      <c r="AP9" s="203"/>
      <c r="AQ9" s="203"/>
      <c r="AR9" s="203"/>
      <c r="AS9" s="203"/>
      <c r="AT9" s="203"/>
      <c r="AU9" s="203"/>
      <c r="AV9" s="203"/>
      <c r="AW9" s="203"/>
      <c r="AX9" s="203"/>
      <c r="AY9" s="203"/>
      <c r="AZ9" s="203"/>
      <c r="BA9" s="203"/>
      <c r="BB9" s="203"/>
      <c r="BC9" s="203"/>
      <c r="BD9" s="203"/>
      <c r="BE9" s="203"/>
      <c r="BF9" s="203"/>
      <c r="BG9" s="203"/>
      <c r="BH9" s="203"/>
      <c r="BI9" s="203"/>
      <c r="BJ9" s="203"/>
      <c r="BK9" s="203"/>
      <c r="BL9" s="203"/>
      <c r="BM9" s="204">
        <v>0.3</v>
      </c>
      <c r="BN9" s="27"/>
    </row>
    <row r="10" spans="1:66">
      <c r="A10" s="29"/>
      <c r="B10" s="3" t="s">
        <v>262</v>
      </c>
      <c r="C10" s="28"/>
      <c r="D10" s="23">
        <v>0</v>
      </c>
      <c r="E10" s="202"/>
      <c r="F10" s="203"/>
      <c r="G10" s="203"/>
      <c r="H10" s="203"/>
      <c r="I10" s="203"/>
      <c r="J10" s="203"/>
      <c r="K10" s="203"/>
      <c r="L10" s="203"/>
      <c r="M10" s="203"/>
      <c r="N10" s="203"/>
      <c r="O10" s="203"/>
      <c r="P10" s="203"/>
      <c r="Q10" s="203"/>
      <c r="R10" s="203"/>
      <c r="S10" s="203"/>
      <c r="T10" s="203"/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  <c r="AO10" s="203"/>
      <c r="AP10" s="203"/>
      <c r="AQ10" s="203"/>
      <c r="AR10" s="203"/>
      <c r="AS10" s="203"/>
      <c r="AT10" s="203"/>
      <c r="AU10" s="203"/>
      <c r="AV10" s="203"/>
      <c r="AW10" s="203"/>
      <c r="AX10" s="203"/>
      <c r="AY10" s="203"/>
      <c r="AZ10" s="203"/>
      <c r="BA10" s="203"/>
      <c r="BB10" s="203"/>
      <c r="BC10" s="203"/>
      <c r="BD10" s="203"/>
      <c r="BE10" s="203"/>
      <c r="BF10" s="203"/>
      <c r="BG10" s="203"/>
      <c r="BH10" s="203"/>
      <c r="BI10" s="203"/>
      <c r="BJ10" s="203"/>
      <c r="BK10" s="203"/>
      <c r="BL10" s="203"/>
      <c r="BM10" s="204">
        <v>28</v>
      </c>
    </row>
    <row r="11" spans="1:66">
      <c r="A11" s="29"/>
      <c r="B11" s="3" t="s">
        <v>86</v>
      </c>
      <c r="C11" s="28"/>
      <c r="D11" s="13">
        <v>0</v>
      </c>
      <c r="E11" s="149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3" t="s">
        <v>263</v>
      </c>
      <c r="C12" s="28"/>
      <c r="D12" s="13">
        <v>0</v>
      </c>
      <c r="E12" s="149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45" t="s">
        <v>264</v>
      </c>
      <c r="C13" s="46"/>
      <c r="D13" s="44" t="s">
        <v>265</v>
      </c>
      <c r="E13" s="149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0"/>
      <c r="C14" s="20"/>
      <c r="D14" s="20"/>
      <c r="BM14" s="55"/>
    </row>
    <row r="15" spans="1:66" ht="15">
      <c r="B15" s="8" t="s">
        <v>638</v>
      </c>
      <c r="BM15" s="27" t="s">
        <v>316</v>
      </c>
    </row>
    <row r="16" spans="1:66" ht="15">
      <c r="A16" s="24" t="s">
        <v>7</v>
      </c>
      <c r="B16" s="18" t="s">
        <v>110</v>
      </c>
      <c r="C16" s="15" t="s">
        <v>111</v>
      </c>
      <c r="D16" s="16" t="s">
        <v>333</v>
      </c>
      <c r="E16" s="149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7">
        <v>1</v>
      </c>
    </row>
    <row r="17" spans="1:65">
      <c r="A17" s="29"/>
      <c r="B17" s="19" t="s">
        <v>230</v>
      </c>
      <c r="C17" s="9" t="s">
        <v>230</v>
      </c>
      <c r="D17" s="10" t="s">
        <v>112</v>
      </c>
      <c r="E17" s="149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7" t="s">
        <v>3</v>
      </c>
    </row>
    <row r="18" spans="1:65">
      <c r="A18" s="29"/>
      <c r="B18" s="19"/>
      <c r="C18" s="9"/>
      <c r="D18" s="10" t="s">
        <v>343</v>
      </c>
      <c r="E18" s="149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7">
        <v>0</v>
      </c>
    </row>
    <row r="19" spans="1:65">
      <c r="A19" s="29"/>
      <c r="B19" s="19"/>
      <c r="C19" s="9"/>
      <c r="D19" s="25"/>
      <c r="E19" s="149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7">
        <v>0</v>
      </c>
    </row>
    <row r="20" spans="1:65">
      <c r="A20" s="29"/>
      <c r="B20" s="18">
        <v>1</v>
      </c>
      <c r="C20" s="14">
        <v>1</v>
      </c>
      <c r="D20" s="210">
        <v>258</v>
      </c>
      <c r="E20" s="212"/>
      <c r="F20" s="213"/>
      <c r="G20" s="213"/>
      <c r="H20" s="213"/>
      <c r="I20" s="213"/>
      <c r="J20" s="213"/>
      <c r="K20" s="213"/>
      <c r="L20" s="213"/>
      <c r="M20" s="213"/>
      <c r="N20" s="213"/>
      <c r="O20" s="213"/>
      <c r="P20" s="213"/>
      <c r="Q20" s="213"/>
      <c r="R20" s="213"/>
      <c r="S20" s="213"/>
      <c r="T20" s="213"/>
      <c r="U20" s="213"/>
      <c r="V20" s="213"/>
      <c r="W20" s="213"/>
      <c r="X20" s="213"/>
      <c r="Y20" s="213"/>
      <c r="Z20" s="213"/>
      <c r="AA20" s="213"/>
      <c r="AB20" s="213"/>
      <c r="AC20" s="213"/>
      <c r="AD20" s="213"/>
      <c r="AE20" s="213"/>
      <c r="AF20" s="213"/>
      <c r="AG20" s="213"/>
      <c r="AH20" s="213"/>
      <c r="AI20" s="213"/>
      <c r="AJ20" s="213"/>
      <c r="AK20" s="213"/>
      <c r="AL20" s="213"/>
      <c r="AM20" s="213"/>
      <c r="AN20" s="213"/>
      <c r="AO20" s="213"/>
      <c r="AP20" s="213"/>
      <c r="AQ20" s="213"/>
      <c r="AR20" s="213"/>
      <c r="AS20" s="213"/>
      <c r="AT20" s="213"/>
      <c r="AU20" s="213"/>
      <c r="AV20" s="213"/>
      <c r="AW20" s="213"/>
      <c r="AX20" s="213"/>
      <c r="AY20" s="213"/>
      <c r="AZ20" s="213"/>
      <c r="BA20" s="213"/>
      <c r="BB20" s="213"/>
      <c r="BC20" s="213"/>
      <c r="BD20" s="213"/>
      <c r="BE20" s="213"/>
      <c r="BF20" s="213"/>
      <c r="BG20" s="213"/>
      <c r="BH20" s="213"/>
      <c r="BI20" s="213"/>
      <c r="BJ20" s="213"/>
      <c r="BK20" s="213"/>
      <c r="BL20" s="213"/>
      <c r="BM20" s="214">
        <v>1</v>
      </c>
    </row>
    <row r="21" spans="1:65">
      <c r="A21" s="29"/>
      <c r="B21" s="19">
        <v>1</v>
      </c>
      <c r="C21" s="9">
        <v>2</v>
      </c>
      <c r="D21" s="215">
        <v>262</v>
      </c>
      <c r="E21" s="212"/>
      <c r="F21" s="213"/>
      <c r="G21" s="213"/>
      <c r="H21" s="213"/>
      <c r="I21" s="213"/>
      <c r="J21" s="213"/>
      <c r="K21" s="213"/>
      <c r="L21" s="213"/>
      <c r="M21" s="213"/>
      <c r="N21" s="213"/>
      <c r="O21" s="213"/>
      <c r="P21" s="213"/>
      <c r="Q21" s="213"/>
      <c r="R21" s="213"/>
      <c r="S21" s="213"/>
      <c r="T21" s="213"/>
      <c r="U21" s="213"/>
      <c r="V21" s="213"/>
      <c r="W21" s="213"/>
      <c r="X21" s="213"/>
      <c r="Y21" s="213"/>
      <c r="Z21" s="213"/>
      <c r="AA21" s="213"/>
      <c r="AB21" s="213"/>
      <c r="AC21" s="213"/>
      <c r="AD21" s="213"/>
      <c r="AE21" s="213"/>
      <c r="AF21" s="213"/>
      <c r="AG21" s="213"/>
      <c r="AH21" s="213"/>
      <c r="AI21" s="213"/>
      <c r="AJ21" s="213"/>
      <c r="AK21" s="213"/>
      <c r="AL21" s="213"/>
      <c r="AM21" s="213"/>
      <c r="AN21" s="213"/>
      <c r="AO21" s="213"/>
      <c r="AP21" s="213"/>
      <c r="AQ21" s="213"/>
      <c r="AR21" s="213"/>
      <c r="AS21" s="213"/>
      <c r="AT21" s="213"/>
      <c r="AU21" s="213"/>
      <c r="AV21" s="213"/>
      <c r="AW21" s="213"/>
      <c r="AX21" s="213"/>
      <c r="AY21" s="213"/>
      <c r="AZ21" s="213"/>
      <c r="BA21" s="213"/>
      <c r="BB21" s="213"/>
      <c r="BC21" s="213"/>
      <c r="BD21" s="213"/>
      <c r="BE21" s="213"/>
      <c r="BF21" s="213"/>
      <c r="BG21" s="213"/>
      <c r="BH21" s="213"/>
      <c r="BI21" s="213"/>
      <c r="BJ21" s="213"/>
      <c r="BK21" s="213"/>
      <c r="BL21" s="213"/>
      <c r="BM21" s="214">
        <v>10</v>
      </c>
    </row>
    <row r="22" spans="1:65">
      <c r="A22" s="29"/>
      <c r="B22" s="20" t="s">
        <v>260</v>
      </c>
      <c r="C22" s="12"/>
      <c r="D22" s="219">
        <v>260</v>
      </c>
      <c r="E22" s="212"/>
      <c r="F22" s="213"/>
      <c r="G22" s="213"/>
      <c r="H22" s="213"/>
      <c r="I22" s="213"/>
      <c r="J22" s="213"/>
      <c r="K22" s="213"/>
      <c r="L22" s="213"/>
      <c r="M22" s="213"/>
      <c r="N22" s="213"/>
      <c r="O22" s="213"/>
      <c r="P22" s="213"/>
      <c r="Q22" s="213"/>
      <c r="R22" s="213"/>
      <c r="S22" s="213"/>
      <c r="T22" s="213"/>
      <c r="U22" s="213"/>
      <c r="V22" s="213"/>
      <c r="W22" s="213"/>
      <c r="X22" s="213"/>
      <c r="Y22" s="213"/>
      <c r="Z22" s="213"/>
      <c r="AA22" s="213"/>
      <c r="AB22" s="213"/>
      <c r="AC22" s="213"/>
      <c r="AD22" s="213"/>
      <c r="AE22" s="213"/>
      <c r="AF22" s="213"/>
      <c r="AG22" s="213"/>
      <c r="AH22" s="213"/>
      <c r="AI22" s="213"/>
      <c r="AJ22" s="213"/>
      <c r="AK22" s="213"/>
      <c r="AL22" s="213"/>
      <c r="AM22" s="213"/>
      <c r="AN22" s="213"/>
      <c r="AO22" s="213"/>
      <c r="AP22" s="213"/>
      <c r="AQ22" s="213"/>
      <c r="AR22" s="213"/>
      <c r="AS22" s="213"/>
      <c r="AT22" s="213"/>
      <c r="AU22" s="213"/>
      <c r="AV22" s="213"/>
      <c r="AW22" s="213"/>
      <c r="AX22" s="213"/>
      <c r="AY22" s="213"/>
      <c r="AZ22" s="213"/>
      <c r="BA22" s="213"/>
      <c r="BB22" s="213"/>
      <c r="BC22" s="213"/>
      <c r="BD22" s="213"/>
      <c r="BE22" s="213"/>
      <c r="BF22" s="213"/>
      <c r="BG22" s="213"/>
      <c r="BH22" s="213"/>
      <c r="BI22" s="213"/>
      <c r="BJ22" s="213"/>
      <c r="BK22" s="213"/>
      <c r="BL22" s="213"/>
      <c r="BM22" s="214">
        <v>16</v>
      </c>
    </row>
    <row r="23" spans="1:65">
      <c r="A23" s="29"/>
      <c r="B23" s="3" t="s">
        <v>261</v>
      </c>
      <c r="C23" s="28"/>
      <c r="D23" s="215">
        <v>260</v>
      </c>
      <c r="E23" s="212"/>
      <c r="F23" s="213"/>
      <c r="G23" s="213"/>
      <c r="H23" s="213"/>
      <c r="I23" s="213"/>
      <c r="J23" s="213"/>
      <c r="K23" s="213"/>
      <c r="L23" s="213"/>
      <c r="M23" s="213"/>
      <c r="N23" s="213"/>
      <c r="O23" s="213"/>
      <c r="P23" s="213"/>
      <c r="Q23" s="213"/>
      <c r="R23" s="213"/>
      <c r="S23" s="213"/>
      <c r="T23" s="213"/>
      <c r="U23" s="213"/>
      <c r="V23" s="213"/>
      <c r="W23" s="213"/>
      <c r="X23" s="213"/>
      <c r="Y23" s="213"/>
      <c r="Z23" s="213"/>
      <c r="AA23" s="213"/>
      <c r="AB23" s="213"/>
      <c r="AC23" s="213"/>
      <c r="AD23" s="213"/>
      <c r="AE23" s="213"/>
      <c r="AF23" s="213"/>
      <c r="AG23" s="213"/>
      <c r="AH23" s="213"/>
      <c r="AI23" s="213"/>
      <c r="AJ23" s="213"/>
      <c r="AK23" s="213"/>
      <c r="AL23" s="213"/>
      <c r="AM23" s="213"/>
      <c r="AN23" s="213"/>
      <c r="AO23" s="213"/>
      <c r="AP23" s="213"/>
      <c r="AQ23" s="213"/>
      <c r="AR23" s="213"/>
      <c r="AS23" s="213"/>
      <c r="AT23" s="213"/>
      <c r="AU23" s="213"/>
      <c r="AV23" s="213"/>
      <c r="AW23" s="213"/>
      <c r="AX23" s="213"/>
      <c r="AY23" s="213"/>
      <c r="AZ23" s="213"/>
      <c r="BA23" s="213"/>
      <c r="BB23" s="213"/>
      <c r="BC23" s="213"/>
      <c r="BD23" s="213"/>
      <c r="BE23" s="213"/>
      <c r="BF23" s="213"/>
      <c r="BG23" s="213"/>
      <c r="BH23" s="213"/>
      <c r="BI23" s="213"/>
      <c r="BJ23" s="213"/>
      <c r="BK23" s="213"/>
      <c r="BL23" s="213"/>
      <c r="BM23" s="214">
        <v>260</v>
      </c>
    </row>
    <row r="24" spans="1:65">
      <c r="A24" s="29"/>
      <c r="B24" s="3" t="s">
        <v>262</v>
      </c>
      <c r="C24" s="28"/>
      <c r="D24" s="215">
        <v>2.8284271247461903</v>
      </c>
      <c r="E24" s="212"/>
      <c r="F24" s="213"/>
      <c r="G24" s="213"/>
      <c r="H24" s="213"/>
      <c r="I24" s="213"/>
      <c r="J24" s="213"/>
      <c r="K24" s="213"/>
      <c r="L24" s="213"/>
      <c r="M24" s="213"/>
      <c r="N24" s="213"/>
      <c r="O24" s="213"/>
      <c r="P24" s="213"/>
      <c r="Q24" s="213"/>
      <c r="R24" s="213"/>
      <c r="S24" s="213"/>
      <c r="T24" s="213"/>
      <c r="U24" s="213"/>
      <c r="V24" s="213"/>
      <c r="W24" s="213"/>
      <c r="X24" s="213"/>
      <c r="Y24" s="213"/>
      <c r="Z24" s="213"/>
      <c r="AA24" s="213"/>
      <c r="AB24" s="213"/>
      <c r="AC24" s="213"/>
      <c r="AD24" s="213"/>
      <c r="AE24" s="213"/>
      <c r="AF24" s="213"/>
      <c r="AG24" s="213"/>
      <c r="AH24" s="213"/>
      <c r="AI24" s="213"/>
      <c r="AJ24" s="213"/>
      <c r="AK24" s="213"/>
      <c r="AL24" s="213"/>
      <c r="AM24" s="213"/>
      <c r="AN24" s="213"/>
      <c r="AO24" s="213"/>
      <c r="AP24" s="213"/>
      <c r="AQ24" s="213"/>
      <c r="AR24" s="213"/>
      <c r="AS24" s="213"/>
      <c r="AT24" s="213"/>
      <c r="AU24" s="213"/>
      <c r="AV24" s="213"/>
      <c r="AW24" s="213"/>
      <c r="AX24" s="213"/>
      <c r="AY24" s="213"/>
      <c r="AZ24" s="213"/>
      <c r="BA24" s="213"/>
      <c r="BB24" s="213"/>
      <c r="BC24" s="213"/>
      <c r="BD24" s="213"/>
      <c r="BE24" s="213"/>
      <c r="BF24" s="213"/>
      <c r="BG24" s="213"/>
      <c r="BH24" s="213"/>
      <c r="BI24" s="213"/>
      <c r="BJ24" s="213"/>
      <c r="BK24" s="213"/>
      <c r="BL24" s="213"/>
      <c r="BM24" s="214">
        <v>29</v>
      </c>
    </row>
    <row r="25" spans="1:65">
      <c r="A25" s="29"/>
      <c r="B25" s="3" t="s">
        <v>86</v>
      </c>
      <c r="C25" s="28"/>
      <c r="D25" s="13">
        <v>1.0878565864408425E-2</v>
      </c>
      <c r="E25" s="149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29"/>
      <c r="B26" s="3" t="s">
        <v>263</v>
      </c>
      <c r="C26" s="28"/>
      <c r="D26" s="13">
        <v>0</v>
      </c>
      <c r="E26" s="149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29"/>
      <c r="B27" s="45" t="s">
        <v>264</v>
      </c>
      <c r="C27" s="46"/>
      <c r="D27" s="44" t="s">
        <v>265</v>
      </c>
      <c r="E27" s="149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0"/>
      <c r="C28" s="20"/>
      <c r="D28" s="20"/>
      <c r="BM28" s="55"/>
    </row>
    <row r="29" spans="1:65" ht="15">
      <c r="B29" s="8" t="s">
        <v>639</v>
      </c>
      <c r="BM29" s="27" t="s">
        <v>316</v>
      </c>
    </row>
    <row r="30" spans="1:65" ht="15">
      <c r="A30" s="24" t="s">
        <v>10</v>
      </c>
      <c r="B30" s="18" t="s">
        <v>110</v>
      </c>
      <c r="C30" s="15" t="s">
        <v>111</v>
      </c>
      <c r="D30" s="16" t="s">
        <v>333</v>
      </c>
      <c r="E30" s="149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7">
        <v>1</v>
      </c>
    </row>
    <row r="31" spans="1:65">
      <c r="A31" s="29"/>
      <c r="B31" s="19" t="s">
        <v>230</v>
      </c>
      <c r="C31" s="9" t="s">
        <v>230</v>
      </c>
      <c r="D31" s="10" t="s">
        <v>112</v>
      </c>
      <c r="E31" s="149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7" t="s">
        <v>3</v>
      </c>
    </row>
    <row r="32" spans="1:65">
      <c r="A32" s="29"/>
      <c r="B32" s="19"/>
      <c r="C32" s="9"/>
      <c r="D32" s="10" t="s">
        <v>343</v>
      </c>
      <c r="E32" s="149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7">
        <v>0</v>
      </c>
    </row>
    <row r="33" spans="1:65">
      <c r="A33" s="29"/>
      <c r="B33" s="19"/>
      <c r="C33" s="9"/>
      <c r="D33" s="25"/>
      <c r="E33" s="149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7">
        <v>0</v>
      </c>
    </row>
    <row r="34" spans="1:65">
      <c r="A34" s="29"/>
      <c r="B34" s="18">
        <v>1</v>
      </c>
      <c r="C34" s="14">
        <v>1</v>
      </c>
      <c r="D34" s="210">
        <v>494</v>
      </c>
      <c r="E34" s="212"/>
      <c r="F34" s="213"/>
      <c r="G34" s="213"/>
      <c r="H34" s="213"/>
      <c r="I34" s="213"/>
      <c r="J34" s="213"/>
      <c r="K34" s="213"/>
      <c r="L34" s="213"/>
      <c r="M34" s="213"/>
      <c r="N34" s="213"/>
      <c r="O34" s="213"/>
      <c r="P34" s="213"/>
      <c r="Q34" s="213"/>
      <c r="R34" s="213"/>
      <c r="S34" s="213"/>
      <c r="T34" s="213"/>
      <c r="U34" s="213"/>
      <c r="V34" s="213"/>
      <c r="W34" s="213"/>
      <c r="X34" s="213"/>
      <c r="Y34" s="213"/>
      <c r="Z34" s="213"/>
      <c r="AA34" s="213"/>
      <c r="AB34" s="213"/>
      <c r="AC34" s="213"/>
      <c r="AD34" s="213"/>
      <c r="AE34" s="213"/>
      <c r="AF34" s="213"/>
      <c r="AG34" s="213"/>
      <c r="AH34" s="213"/>
      <c r="AI34" s="213"/>
      <c r="AJ34" s="213"/>
      <c r="AK34" s="213"/>
      <c r="AL34" s="213"/>
      <c r="AM34" s="213"/>
      <c r="AN34" s="213"/>
      <c r="AO34" s="213"/>
      <c r="AP34" s="213"/>
      <c r="AQ34" s="213"/>
      <c r="AR34" s="213"/>
      <c r="AS34" s="213"/>
      <c r="AT34" s="213"/>
      <c r="AU34" s="213"/>
      <c r="AV34" s="213"/>
      <c r="AW34" s="213"/>
      <c r="AX34" s="213"/>
      <c r="AY34" s="213"/>
      <c r="AZ34" s="213"/>
      <c r="BA34" s="213"/>
      <c r="BB34" s="213"/>
      <c r="BC34" s="213"/>
      <c r="BD34" s="213"/>
      <c r="BE34" s="213"/>
      <c r="BF34" s="213"/>
      <c r="BG34" s="213"/>
      <c r="BH34" s="213"/>
      <c r="BI34" s="213"/>
      <c r="BJ34" s="213"/>
      <c r="BK34" s="213"/>
      <c r="BL34" s="213"/>
      <c r="BM34" s="214">
        <v>1</v>
      </c>
    </row>
    <row r="35" spans="1:65">
      <c r="A35" s="29"/>
      <c r="B35" s="19">
        <v>1</v>
      </c>
      <c r="C35" s="9">
        <v>2</v>
      </c>
      <c r="D35" s="215">
        <v>494</v>
      </c>
      <c r="E35" s="212"/>
      <c r="F35" s="213"/>
      <c r="G35" s="213"/>
      <c r="H35" s="213"/>
      <c r="I35" s="213"/>
      <c r="J35" s="213"/>
      <c r="K35" s="213"/>
      <c r="L35" s="213"/>
      <c r="M35" s="213"/>
      <c r="N35" s="213"/>
      <c r="O35" s="213"/>
      <c r="P35" s="213"/>
      <c r="Q35" s="213"/>
      <c r="R35" s="213"/>
      <c r="S35" s="213"/>
      <c r="T35" s="213"/>
      <c r="U35" s="213"/>
      <c r="V35" s="213"/>
      <c r="W35" s="213"/>
      <c r="X35" s="213"/>
      <c r="Y35" s="213"/>
      <c r="Z35" s="213"/>
      <c r="AA35" s="213"/>
      <c r="AB35" s="213"/>
      <c r="AC35" s="213"/>
      <c r="AD35" s="213"/>
      <c r="AE35" s="213"/>
      <c r="AF35" s="213"/>
      <c r="AG35" s="213"/>
      <c r="AH35" s="213"/>
      <c r="AI35" s="213"/>
      <c r="AJ35" s="213"/>
      <c r="AK35" s="213"/>
      <c r="AL35" s="213"/>
      <c r="AM35" s="213"/>
      <c r="AN35" s="213"/>
      <c r="AO35" s="213"/>
      <c r="AP35" s="213"/>
      <c r="AQ35" s="213"/>
      <c r="AR35" s="213"/>
      <c r="AS35" s="213"/>
      <c r="AT35" s="213"/>
      <c r="AU35" s="213"/>
      <c r="AV35" s="213"/>
      <c r="AW35" s="213"/>
      <c r="AX35" s="213"/>
      <c r="AY35" s="213"/>
      <c r="AZ35" s="213"/>
      <c r="BA35" s="213"/>
      <c r="BB35" s="213"/>
      <c r="BC35" s="213"/>
      <c r="BD35" s="213"/>
      <c r="BE35" s="213"/>
      <c r="BF35" s="213"/>
      <c r="BG35" s="213"/>
      <c r="BH35" s="213"/>
      <c r="BI35" s="213"/>
      <c r="BJ35" s="213"/>
      <c r="BK35" s="213"/>
      <c r="BL35" s="213"/>
      <c r="BM35" s="214">
        <v>24</v>
      </c>
    </row>
    <row r="36" spans="1:65">
      <c r="A36" s="29"/>
      <c r="B36" s="20" t="s">
        <v>260</v>
      </c>
      <c r="C36" s="12"/>
      <c r="D36" s="219">
        <v>494</v>
      </c>
      <c r="E36" s="212"/>
      <c r="F36" s="213"/>
      <c r="G36" s="213"/>
      <c r="H36" s="213"/>
      <c r="I36" s="213"/>
      <c r="J36" s="213"/>
      <c r="K36" s="213"/>
      <c r="L36" s="213"/>
      <c r="M36" s="213"/>
      <c r="N36" s="213"/>
      <c r="O36" s="213"/>
      <c r="P36" s="213"/>
      <c r="Q36" s="213"/>
      <c r="R36" s="213"/>
      <c r="S36" s="213"/>
      <c r="T36" s="213"/>
      <c r="U36" s="213"/>
      <c r="V36" s="213"/>
      <c r="W36" s="213"/>
      <c r="X36" s="213"/>
      <c r="Y36" s="213"/>
      <c r="Z36" s="213"/>
      <c r="AA36" s="213"/>
      <c r="AB36" s="213"/>
      <c r="AC36" s="213"/>
      <c r="AD36" s="213"/>
      <c r="AE36" s="213"/>
      <c r="AF36" s="213"/>
      <c r="AG36" s="213"/>
      <c r="AH36" s="213"/>
      <c r="AI36" s="213"/>
      <c r="AJ36" s="213"/>
      <c r="AK36" s="213"/>
      <c r="AL36" s="213"/>
      <c r="AM36" s="213"/>
      <c r="AN36" s="213"/>
      <c r="AO36" s="213"/>
      <c r="AP36" s="213"/>
      <c r="AQ36" s="213"/>
      <c r="AR36" s="213"/>
      <c r="AS36" s="213"/>
      <c r="AT36" s="213"/>
      <c r="AU36" s="213"/>
      <c r="AV36" s="213"/>
      <c r="AW36" s="213"/>
      <c r="AX36" s="213"/>
      <c r="AY36" s="213"/>
      <c r="AZ36" s="213"/>
      <c r="BA36" s="213"/>
      <c r="BB36" s="213"/>
      <c r="BC36" s="213"/>
      <c r="BD36" s="213"/>
      <c r="BE36" s="213"/>
      <c r="BF36" s="213"/>
      <c r="BG36" s="213"/>
      <c r="BH36" s="213"/>
      <c r="BI36" s="213"/>
      <c r="BJ36" s="213"/>
      <c r="BK36" s="213"/>
      <c r="BL36" s="213"/>
      <c r="BM36" s="214">
        <v>16</v>
      </c>
    </row>
    <row r="37" spans="1:65">
      <c r="A37" s="29"/>
      <c r="B37" s="3" t="s">
        <v>261</v>
      </c>
      <c r="C37" s="28"/>
      <c r="D37" s="215">
        <v>494</v>
      </c>
      <c r="E37" s="212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T37" s="213"/>
      <c r="U37" s="213"/>
      <c r="V37" s="213"/>
      <c r="W37" s="213"/>
      <c r="X37" s="213"/>
      <c r="Y37" s="213"/>
      <c r="Z37" s="213"/>
      <c r="AA37" s="213"/>
      <c r="AB37" s="213"/>
      <c r="AC37" s="213"/>
      <c r="AD37" s="213"/>
      <c r="AE37" s="213"/>
      <c r="AF37" s="213"/>
      <c r="AG37" s="213"/>
      <c r="AH37" s="213"/>
      <c r="AI37" s="213"/>
      <c r="AJ37" s="213"/>
      <c r="AK37" s="213"/>
      <c r="AL37" s="213"/>
      <c r="AM37" s="213"/>
      <c r="AN37" s="213"/>
      <c r="AO37" s="213"/>
      <c r="AP37" s="213"/>
      <c r="AQ37" s="213"/>
      <c r="AR37" s="213"/>
      <c r="AS37" s="213"/>
      <c r="AT37" s="213"/>
      <c r="AU37" s="213"/>
      <c r="AV37" s="213"/>
      <c r="AW37" s="213"/>
      <c r="AX37" s="213"/>
      <c r="AY37" s="213"/>
      <c r="AZ37" s="213"/>
      <c r="BA37" s="213"/>
      <c r="BB37" s="213"/>
      <c r="BC37" s="213"/>
      <c r="BD37" s="213"/>
      <c r="BE37" s="213"/>
      <c r="BF37" s="213"/>
      <c r="BG37" s="213"/>
      <c r="BH37" s="213"/>
      <c r="BI37" s="213"/>
      <c r="BJ37" s="213"/>
      <c r="BK37" s="213"/>
      <c r="BL37" s="213"/>
      <c r="BM37" s="214">
        <v>494</v>
      </c>
    </row>
    <row r="38" spans="1:65">
      <c r="A38" s="29"/>
      <c r="B38" s="3" t="s">
        <v>262</v>
      </c>
      <c r="C38" s="28"/>
      <c r="D38" s="215">
        <v>0</v>
      </c>
      <c r="E38" s="212"/>
      <c r="F38" s="213"/>
      <c r="G38" s="213"/>
      <c r="H38" s="213"/>
      <c r="I38" s="213"/>
      <c r="J38" s="213"/>
      <c r="K38" s="213"/>
      <c r="L38" s="213"/>
      <c r="M38" s="213"/>
      <c r="N38" s="213"/>
      <c r="O38" s="213"/>
      <c r="P38" s="213"/>
      <c r="Q38" s="213"/>
      <c r="R38" s="213"/>
      <c r="S38" s="213"/>
      <c r="T38" s="213"/>
      <c r="U38" s="213"/>
      <c r="V38" s="213"/>
      <c r="W38" s="213"/>
      <c r="X38" s="213"/>
      <c r="Y38" s="213"/>
      <c r="Z38" s="213"/>
      <c r="AA38" s="213"/>
      <c r="AB38" s="213"/>
      <c r="AC38" s="213"/>
      <c r="AD38" s="213"/>
      <c r="AE38" s="213"/>
      <c r="AF38" s="213"/>
      <c r="AG38" s="213"/>
      <c r="AH38" s="213"/>
      <c r="AI38" s="213"/>
      <c r="AJ38" s="213"/>
      <c r="AK38" s="213"/>
      <c r="AL38" s="213"/>
      <c r="AM38" s="213"/>
      <c r="AN38" s="213"/>
      <c r="AO38" s="213"/>
      <c r="AP38" s="213"/>
      <c r="AQ38" s="213"/>
      <c r="AR38" s="213"/>
      <c r="AS38" s="213"/>
      <c r="AT38" s="213"/>
      <c r="AU38" s="213"/>
      <c r="AV38" s="213"/>
      <c r="AW38" s="213"/>
      <c r="AX38" s="213"/>
      <c r="AY38" s="213"/>
      <c r="AZ38" s="213"/>
      <c r="BA38" s="213"/>
      <c r="BB38" s="213"/>
      <c r="BC38" s="213"/>
      <c r="BD38" s="213"/>
      <c r="BE38" s="213"/>
      <c r="BF38" s="213"/>
      <c r="BG38" s="213"/>
      <c r="BH38" s="213"/>
      <c r="BI38" s="213"/>
      <c r="BJ38" s="213"/>
      <c r="BK38" s="213"/>
      <c r="BL38" s="213"/>
      <c r="BM38" s="214">
        <v>30</v>
      </c>
    </row>
    <row r="39" spans="1:65">
      <c r="A39" s="29"/>
      <c r="B39" s="3" t="s">
        <v>86</v>
      </c>
      <c r="C39" s="28"/>
      <c r="D39" s="13">
        <v>0</v>
      </c>
      <c r="E39" s="149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29"/>
      <c r="B40" s="3" t="s">
        <v>263</v>
      </c>
      <c r="C40" s="28"/>
      <c r="D40" s="13">
        <v>0</v>
      </c>
      <c r="E40" s="149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29"/>
      <c r="B41" s="45" t="s">
        <v>264</v>
      </c>
      <c r="C41" s="46"/>
      <c r="D41" s="44" t="s">
        <v>265</v>
      </c>
      <c r="E41" s="149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0"/>
      <c r="C42" s="20"/>
      <c r="D42" s="20"/>
      <c r="BM42" s="55"/>
    </row>
    <row r="43" spans="1:65" ht="15">
      <c r="B43" s="8" t="s">
        <v>640</v>
      </c>
      <c r="BM43" s="27" t="s">
        <v>316</v>
      </c>
    </row>
    <row r="44" spans="1:65" ht="15">
      <c r="A44" s="24" t="s">
        <v>13</v>
      </c>
      <c r="B44" s="18" t="s">
        <v>110</v>
      </c>
      <c r="C44" s="15" t="s">
        <v>111</v>
      </c>
      <c r="D44" s="16" t="s">
        <v>333</v>
      </c>
      <c r="E44" s="149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7">
        <v>1</v>
      </c>
    </row>
    <row r="45" spans="1:65">
      <c r="A45" s="29"/>
      <c r="B45" s="19" t="s">
        <v>230</v>
      </c>
      <c r="C45" s="9" t="s">
        <v>230</v>
      </c>
      <c r="D45" s="10" t="s">
        <v>112</v>
      </c>
      <c r="E45" s="149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7" t="s">
        <v>3</v>
      </c>
    </row>
    <row r="46" spans="1:65">
      <c r="A46" s="29"/>
      <c r="B46" s="19"/>
      <c r="C46" s="9"/>
      <c r="D46" s="10" t="s">
        <v>343</v>
      </c>
      <c r="E46" s="149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7">
        <v>2</v>
      </c>
    </row>
    <row r="47" spans="1:65">
      <c r="A47" s="29"/>
      <c r="B47" s="19"/>
      <c r="C47" s="9"/>
      <c r="D47" s="25"/>
      <c r="E47" s="149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7">
        <v>2</v>
      </c>
    </row>
    <row r="48" spans="1:65">
      <c r="A48" s="29"/>
      <c r="B48" s="18">
        <v>1</v>
      </c>
      <c r="C48" s="14">
        <v>1</v>
      </c>
      <c r="D48" s="21">
        <v>2.2000000000000002</v>
      </c>
      <c r="E48" s="149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7">
        <v>1</v>
      </c>
    </row>
    <row r="49" spans="1:65">
      <c r="A49" s="29"/>
      <c r="B49" s="19">
        <v>1</v>
      </c>
      <c r="C49" s="9">
        <v>2</v>
      </c>
      <c r="D49" s="11">
        <v>2.6</v>
      </c>
      <c r="E49" s="149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7">
        <v>25</v>
      </c>
    </row>
    <row r="50" spans="1:65">
      <c r="A50" s="29"/>
      <c r="B50" s="20" t="s">
        <v>260</v>
      </c>
      <c r="C50" s="12"/>
      <c r="D50" s="22">
        <v>2.4000000000000004</v>
      </c>
      <c r="E50" s="149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7">
        <v>16</v>
      </c>
    </row>
    <row r="51" spans="1:65">
      <c r="A51" s="29"/>
      <c r="B51" s="3" t="s">
        <v>261</v>
      </c>
      <c r="C51" s="28"/>
      <c r="D51" s="11">
        <v>2.4000000000000004</v>
      </c>
      <c r="E51" s="149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7">
        <v>2.4</v>
      </c>
    </row>
    <row r="52" spans="1:65">
      <c r="A52" s="29"/>
      <c r="B52" s="3" t="s">
        <v>262</v>
      </c>
      <c r="C52" s="28"/>
      <c r="D52" s="23">
        <v>0.28284271247461895</v>
      </c>
      <c r="E52" s="149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7">
        <v>31</v>
      </c>
    </row>
    <row r="53" spans="1:65">
      <c r="A53" s="29"/>
      <c r="B53" s="3" t="s">
        <v>86</v>
      </c>
      <c r="C53" s="28"/>
      <c r="D53" s="13">
        <v>0.11785113019775788</v>
      </c>
      <c r="E53" s="149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29"/>
      <c r="B54" s="3" t="s">
        <v>263</v>
      </c>
      <c r="C54" s="28"/>
      <c r="D54" s="13">
        <v>2.2204460492503131E-16</v>
      </c>
      <c r="E54" s="149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29"/>
      <c r="B55" s="45" t="s">
        <v>264</v>
      </c>
      <c r="C55" s="46"/>
      <c r="D55" s="44" t="s">
        <v>265</v>
      </c>
      <c r="E55" s="149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0"/>
      <c r="C56" s="20"/>
      <c r="D56" s="20"/>
      <c r="BM56" s="55"/>
    </row>
    <row r="57" spans="1:65" ht="15">
      <c r="B57" s="8" t="s">
        <v>641</v>
      </c>
      <c r="BM57" s="27" t="s">
        <v>316</v>
      </c>
    </row>
    <row r="58" spans="1:65" ht="15">
      <c r="A58" s="24" t="s">
        <v>16</v>
      </c>
      <c r="B58" s="18" t="s">
        <v>110</v>
      </c>
      <c r="C58" s="15" t="s">
        <v>111</v>
      </c>
      <c r="D58" s="16" t="s">
        <v>333</v>
      </c>
      <c r="E58" s="149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 t="s">
        <v>230</v>
      </c>
      <c r="C59" s="9" t="s">
        <v>230</v>
      </c>
      <c r="D59" s="10" t="s">
        <v>112</v>
      </c>
      <c r="E59" s="149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 t="s">
        <v>3</v>
      </c>
    </row>
    <row r="60" spans="1:65">
      <c r="A60" s="29"/>
      <c r="B60" s="19"/>
      <c r="C60" s="9"/>
      <c r="D60" s="10" t="s">
        <v>343</v>
      </c>
      <c r="E60" s="149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1</v>
      </c>
    </row>
    <row r="61" spans="1:65">
      <c r="A61" s="29"/>
      <c r="B61" s="19"/>
      <c r="C61" s="9"/>
      <c r="D61" s="25"/>
      <c r="E61" s="149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7">
        <v>1</v>
      </c>
    </row>
    <row r="62" spans="1:65">
      <c r="A62" s="29"/>
      <c r="B62" s="18">
        <v>1</v>
      </c>
      <c r="C62" s="14">
        <v>1</v>
      </c>
      <c r="D62" s="220">
        <v>12</v>
      </c>
      <c r="E62" s="221"/>
      <c r="F62" s="222"/>
      <c r="G62" s="222"/>
      <c r="H62" s="222"/>
      <c r="I62" s="222"/>
      <c r="J62" s="222"/>
      <c r="K62" s="222"/>
      <c r="L62" s="222"/>
      <c r="M62" s="222"/>
      <c r="N62" s="222"/>
      <c r="O62" s="222"/>
      <c r="P62" s="222"/>
      <c r="Q62" s="222"/>
      <c r="R62" s="222"/>
      <c r="S62" s="222"/>
      <c r="T62" s="222"/>
      <c r="U62" s="222"/>
      <c r="V62" s="222"/>
      <c r="W62" s="222"/>
      <c r="X62" s="222"/>
      <c r="Y62" s="222"/>
      <c r="Z62" s="222"/>
      <c r="AA62" s="222"/>
      <c r="AB62" s="222"/>
      <c r="AC62" s="222"/>
      <c r="AD62" s="222"/>
      <c r="AE62" s="222"/>
      <c r="AF62" s="222"/>
      <c r="AG62" s="222"/>
      <c r="AH62" s="222"/>
      <c r="AI62" s="222"/>
      <c r="AJ62" s="222"/>
      <c r="AK62" s="222"/>
      <c r="AL62" s="222"/>
      <c r="AM62" s="222"/>
      <c r="AN62" s="222"/>
      <c r="AO62" s="222"/>
      <c r="AP62" s="222"/>
      <c r="AQ62" s="222"/>
      <c r="AR62" s="222"/>
      <c r="AS62" s="222"/>
      <c r="AT62" s="222"/>
      <c r="AU62" s="222"/>
      <c r="AV62" s="222"/>
      <c r="AW62" s="222"/>
      <c r="AX62" s="222"/>
      <c r="AY62" s="222"/>
      <c r="AZ62" s="222"/>
      <c r="BA62" s="222"/>
      <c r="BB62" s="222"/>
      <c r="BC62" s="222"/>
      <c r="BD62" s="222"/>
      <c r="BE62" s="222"/>
      <c r="BF62" s="222"/>
      <c r="BG62" s="222"/>
      <c r="BH62" s="222"/>
      <c r="BI62" s="222"/>
      <c r="BJ62" s="222"/>
      <c r="BK62" s="222"/>
      <c r="BL62" s="222"/>
      <c r="BM62" s="223">
        <v>1</v>
      </c>
    </row>
    <row r="63" spans="1:65">
      <c r="A63" s="29"/>
      <c r="B63" s="19">
        <v>1</v>
      </c>
      <c r="C63" s="9">
        <v>2</v>
      </c>
      <c r="D63" s="224">
        <v>12</v>
      </c>
      <c r="E63" s="221"/>
      <c r="F63" s="222"/>
      <c r="G63" s="222"/>
      <c r="H63" s="222"/>
      <c r="I63" s="222"/>
      <c r="J63" s="222"/>
      <c r="K63" s="222"/>
      <c r="L63" s="222"/>
      <c r="M63" s="222"/>
      <c r="N63" s="222"/>
      <c r="O63" s="222"/>
      <c r="P63" s="222"/>
      <c r="Q63" s="222"/>
      <c r="R63" s="222"/>
      <c r="S63" s="222"/>
      <c r="T63" s="222"/>
      <c r="U63" s="222"/>
      <c r="V63" s="222"/>
      <c r="W63" s="222"/>
      <c r="X63" s="222"/>
      <c r="Y63" s="222"/>
      <c r="Z63" s="222"/>
      <c r="AA63" s="222"/>
      <c r="AB63" s="222"/>
      <c r="AC63" s="222"/>
      <c r="AD63" s="222"/>
      <c r="AE63" s="222"/>
      <c r="AF63" s="222"/>
      <c r="AG63" s="222"/>
      <c r="AH63" s="222"/>
      <c r="AI63" s="222"/>
      <c r="AJ63" s="222"/>
      <c r="AK63" s="222"/>
      <c r="AL63" s="222"/>
      <c r="AM63" s="222"/>
      <c r="AN63" s="222"/>
      <c r="AO63" s="222"/>
      <c r="AP63" s="222"/>
      <c r="AQ63" s="222"/>
      <c r="AR63" s="222"/>
      <c r="AS63" s="222"/>
      <c r="AT63" s="222"/>
      <c r="AU63" s="222"/>
      <c r="AV63" s="222"/>
      <c r="AW63" s="222"/>
      <c r="AX63" s="222"/>
      <c r="AY63" s="222"/>
      <c r="AZ63" s="222"/>
      <c r="BA63" s="222"/>
      <c r="BB63" s="222"/>
      <c r="BC63" s="222"/>
      <c r="BD63" s="222"/>
      <c r="BE63" s="222"/>
      <c r="BF63" s="222"/>
      <c r="BG63" s="222"/>
      <c r="BH63" s="222"/>
      <c r="BI63" s="222"/>
      <c r="BJ63" s="222"/>
      <c r="BK63" s="222"/>
      <c r="BL63" s="222"/>
      <c r="BM63" s="223">
        <v>26</v>
      </c>
    </row>
    <row r="64" spans="1:65">
      <c r="A64" s="29"/>
      <c r="B64" s="20" t="s">
        <v>260</v>
      </c>
      <c r="C64" s="12"/>
      <c r="D64" s="226">
        <v>12</v>
      </c>
      <c r="E64" s="221"/>
      <c r="F64" s="222"/>
      <c r="G64" s="222"/>
      <c r="H64" s="222"/>
      <c r="I64" s="222"/>
      <c r="J64" s="222"/>
      <c r="K64" s="222"/>
      <c r="L64" s="222"/>
      <c r="M64" s="222"/>
      <c r="N64" s="222"/>
      <c r="O64" s="222"/>
      <c r="P64" s="222"/>
      <c r="Q64" s="222"/>
      <c r="R64" s="222"/>
      <c r="S64" s="222"/>
      <c r="T64" s="222"/>
      <c r="U64" s="222"/>
      <c r="V64" s="222"/>
      <c r="W64" s="222"/>
      <c r="X64" s="222"/>
      <c r="Y64" s="222"/>
      <c r="Z64" s="222"/>
      <c r="AA64" s="222"/>
      <c r="AB64" s="222"/>
      <c r="AC64" s="222"/>
      <c r="AD64" s="222"/>
      <c r="AE64" s="222"/>
      <c r="AF64" s="222"/>
      <c r="AG64" s="222"/>
      <c r="AH64" s="222"/>
      <c r="AI64" s="222"/>
      <c r="AJ64" s="222"/>
      <c r="AK64" s="222"/>
      <c r="AL64" s="222"/>
      <c r="AM64" s="222"/>
      <c r="AN64" s="222"/>
      <c r="AO64" s="222"/>
      <c r="AP64" s="222"/>
      <c r="AQ64" s="222"/>
      <c r="AR64" s="222"/>
      <c r="AS64" s="222"/>
      <c r="AT64" s="222"/>
      <c r="AU64" s="222"/>
      <c r="AV64" s="222"/>
      <c r="AW64" s="222"/>
      <c r="AX64" s="222"/>
      <c r="AY64" s="222"/>
      <c r="AZ64" s="222"/>
      <c r="BA64" s="222"/>
      <c r="BB64" s="222"/>
      <c r="BC64" s="222"/>
      <c r="BD64" s="222"/>
      <c r="BE64" s="222"/>
      <c r="BF64" s="222"/>
      <c r="BG64" s="222"/>
      <c r="BH64" s="222"/>
      <c r="BI64" s="222"/>
      <c r="BJ64" s="222"/>
      <c r="BK64" s="222"/>
      <c r="BL64" s="222"/>
      <c r="BM64" s="223">
        <v>16</v>
      </c>
    </row>
    <row r="65" spans="1:65">
      <c r="A65" s="29"/>
      <c r="B65" s="3" t="s">
        <v>261</v>
      </c>
      <c r="C65" s="28"/>
      <c r="D65" s="224">
        <v>12</v>
      </c>
      <c r="E65" s="221"/>
      <c r="F65" s="222"/>
      <c r="G65" s="222"/>
      <c r="H65" s="222"/>
      <c r="I65" s="222"/>
      <c r="J65" s="222"/>
      <c r="K65" s="222"/>
      <c r="L65" s="222"/>
      <c r="M65" s="222"/>
      <c r="N65" s="222"/>
      <c r="O65" s="222"/>
      <c r="P65" s="222"/>
      <c r="Q65" s="222"/>
      <c r="R65" s="222"/>
      <c r="S65" s="222"/>
      <c r="T65" s="222"/>
      <c r="U65" s="222"/>
      <c r="V65" s="222"/>
      <c r="W65" s="222"/>
      <c r="X65" s="222"/>
      <c r="Y65" s="222"/>
      <c r="Z65" s="222"/>
      <c r="AA65" s="222"/>
      <c r="AB65" s="222"/>
      <c r="AC65" s="222"/>
      <c r="AD65" s="222"/>
      <c r="AE65" s="222"/>
      <c r="AF65" s="222"/>
      <c r="AG65" s="222"/>
      <c r="AH65" s="222"/>
      <c r="AI65" s="222"/>
      <c r="AJ65" s="222"/>
      <c r="AK65" s="222"/>
      <c r="AL65" s="222"/>
      <c r="AM65" s="222"/>
      <c r="AN65" s="222"/>
      <c r="AO65" s="222"/>
      <c r="AP65" s="222"/>
      <c r="AQ65" s="222"/>
      <c r="AR65" s="222"/>
      <c r="AS65" s="222"/>
      <c r="AT65" s="222"/>
      <c r="AU65" s="222"/>
      <c r="AV65" s="222"/>
      <c r="AW65" s="222"/>
      <c r="AX65" s="222"/>
      <c r="AY65" s="222"/>
      <c r="AZ65" s="222"/>
      <c r="BA65" s="222"/>
      <c r="BB65" s="222"/>
      <c r="BC65" s="222"/>
      <c r="BD65" s="222"/>
      <c r="BE65" s="222"/>
      <c r="BF65" s="222"/>
      <c r="BG65" s="222"/>
      <c r="BH65" s="222"/>
      <c r="BI65" s="222"/>
      <c r="BJ65" s="222"/>
      <c r="BK65" s="222"/>
      <c r="BL65" s="222"/>
      <c r="BM65" s="223">
        <v>12</v>
      </c>
    </row>
    <row r="66" spans="1:65">
      <c r="A66" s="29"/>
      <c r="B66" s="3" t="s">
        <v>262</v>
      </c>
      <c r="C66" s="28"/>
      <c r="D66" s="224">
        <v>0</v>
      </c>
      <c r="E66" s="221"/>
      <c r="F66" s="222"/>
      <c r="G66" s="222"/>
      <c r="H66" s="222"/>
      <c r="I66" s="222"/>
      <c r="J66" s="222"/>
      <c r="K66" s="222"/>
      <c r="L66" s="222"/>
      <c r="M66" s="222"/>
      <c r="N66" s="222"/>
      <c r="O66" s="222"/>
      <c r="P66" s="222"/>
      <c r="Q66" s="222"/>
      <c r="R66" s="222"/>
      <c r="S66" s="222"/>
      <c r="T66" s="222"/>
      <c r="U66" s="222"/>
      <c r="V66" s="222"/>
      <c r="W66" s="222"/>
      <c r="X66" s="222"/>
      <c r="Y66" s="222"/>
      <c r="Z66" s="222"/>
      <c r="AA66" s="222"/>
      <c r="AB66" s="222"/>
      <c r="AC66" s="222"/>
      <c r="AD66" s="222"/>
      <c r="AE66" s="222"/>
      <c r="AF66" s="222"/>
      <c r="AG66" s="222"/>
      <c r="AH66" s="222"/>
      <c r="AI66" s="222"/>
      <c r="AJ66" s="222"/>
      <c r="AK66" s="222"/>
      <c r="AL66" s="222"/>
      <c r="AM66" s="222"/>
      <c r="AN66" s="222"/>
      <c r="AO66" s="222"/>
      <c r="AP66" s="222"/>
      <c r="AQ66" s="222"/>
      <c r="AR66" s="222"/>
      <c r="AS66" s="222"/>
      <c r="AT66" s="222"/>
      <c r="AU66" s="222"/>
      <c r="AV66" s="222"/>
      <c r="AW66" s="222"/>
      <c r="AX66" s="222"/>
      <c r="AY66" s="222"/>
      <c r="AZ66" s="222"/>
      <c r="BA66" s="222"/>
      <c r="BB66" s="222"/>
      <c r="BC66" s="222"/>
      <c r="BD66" s="222"/>
      <c r="BE66" s="222"/>
      <c r="BF66" s="222"/>
      <c r="BG66" s="222"/>
      <c r="BH66" s="222"/>
      <c r="BI66" s="222"/>
      <c r="BJ66" s="222"/>
      <c r="BK66" s="222"/>
      <c r="BL66" s="222"/>
      <c r="BM66" s="223">
        <v>32</v>
      </c>
    </row>
    <row r="67" spans="1:65">
      <c r="A67" s="29"/>
      <c r="B67" s="3" t="s">
        <v>86</v>
      </c>
      <c r="C67" s="28"/>
      <c r="D67" s="13">
        <v>0</v>
      </c>
      <c r="E67" s="149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29"/>
      <c r="B68" s="3" t="s">
        <v>263</v>
      </c>
      <c r="C68" s="28"/>
      <c r="D68" s="13">
        <v>0</v>
      </c>
      <c r="E68" s="149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29"/>
      <c r="B69" s="45" t="s">
        <v>264</v>
      </c>
      <c r="C69" s="46"/>
      <c r="D69" s="44" t="s">
        <v>265</v>
      </c>
      <c r="E69" s="149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0"/>
      <c r="C70" s="20"/>
      <c r="D70" s="20"/>
      <c r="BM70" s="55"/>
    </row>
    <row r="71" spans="1:65" ht="15">
      <c r="B71" s="8" t="s">
        <v>642</v>
      </c>
      <c r="BM71" s="27" t="s">
        <v>316</v>
      </c>
    </row>
    <row r="72" spans="1:65" ht="15">
      <c r="A72" s="24" t="s">
        <v>19</v>
      </c>
      <c r="B72" s="18" t="s">
        <v>110</v>
      </c>
      <c r="C72" s="15" t="s">
        <v>111</v>
      </c>
      <c r="D72" s="16" t="s">
        <v>333</v>
      </c>
      <c r="E72" s="149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7">
        <v>1</v>
      </c>
    </row>
    <row r="73" spans="1:65">
      <c r="A73" s="29"/>
      <c r="B73" s="19" t="s">
        <v>230</v>
      </c>
      <c r="C73" s="9" t="s">
        <v>230</v>
      </c>
      <c r="D73" s="10" t="s">
        <v>112</v>
      </c>
      <c r="E73" s="149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7" t="s">
        <v>3</v>
      </c>
    </row>
    <row r="74" spans="1:65">
      <c r="A74" s="29"/>
      <c r="B74" s="19"/>
      <c r="C74" s="9"/>
      <c r="D74" s="10" t="s">
        <v>343</v>
      </c>
      <c r="E74" s="149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3</v>
      </c>
    </row>
    <row r="75" spans="1:65">
      <c r="A75" s="29"/>
      <c r="B75" s="19"/>
      <c r="C75" s="9"/>
      <c r="D75" s="25"/>
      <c r="E75" s="149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3</v>
      </c>
    </row>
    <row r="76" spans="1:65">
      <c r="A76" s="29"/>
      <c r="B76" s="18">
        <v>1</v>
      </c>
      <c r="C76" s="14">
        <v>1</v>
      </c>
      <c r="D76" s="200" t="s">
        <v>104</v>
      </c>
      <c r="E76" s="202"/>
      <c r="F76" s="203"/>
      <c r="G76" s="203"/>
      <c r="H76" s="203"/>
      <c r="I76" s="203"/>
      <c r="J76" s="203"/>
      <c r="K76" s="203"/>
      <c r="L76" s="203"/>
      <c r="M76" s="203"/>
      <c r="N76" s="203"/>
      <c r="O76" s="203"/>
      <c r="P76" s="203"/>
      <c r="Q76" s="203"/>
      <c r="R76" s="203"/>
      <c r="S76" s="203"/>
      <c r="T76" s="203"/>
      <c r="U76" s="203"/>
      <c r="V76" s="203"/>
      <c r="W76" s="203"/>
      <c r="X76" s="203"/>
      <c r="Y76" s="203"/>
      <c r="Z76" s="203"/>
      <c r="AA76" s="203"/>
      <c r="AB76" s="203"/>
      <c r="AC76" s="203"/>
      <c r="AD76" s="203"/>
      <c r="AE76" s="203"/>
      <c r="AF76" s="203"/>
      <c r="AG76" s="203"/>
      <c r="AH76" s="203"/>
      <c r="AI76" s="203"/>
      <c r="AJ76" s="203"/>
      <c r="AK76" s="203"/>
      <c r="AL76" s="203"/>
      <c r="AM76" s="203"/>
      <c r="AN76" s="203"/>
      <c r="AO76" s="203"/>
      <c r="AP76" s="203"/>
      <c r="AQ76" s="203"/>
      <c r="AR76" s="203"/>
      <c r="AS76" s="203"/>
      <c r="AT76" s="203"/>
      <c r="AU76" s="203"/>
      <c r="AV76" s="203"/>
      <c r="AW76" s="203"/>
      <c r="AX76" s="203"/>
      <c r="AY76" s="203"/>
      <c r="AZ76" s="203"/>
      <c r="BA76" s="203"/>
      <c r="BB76" s="203"/>
      <c r="BC76" s="203"/>
      <c r="BD76" s="203"/>
      <c r="BE76" s="203"/>
      <c r="BF76" s="203"/>
      <c r="BG76" s="203"/>
      <c r="BH76" s="203"/>
      <c r="BI76" s="203"/>
      <c r="BJ76" s="203"/>
      <c r="BK76" s="203"/>
      <c r="BL76" s="203"/>
      <c r="BM76" s="204">
        <v>1</v>
      </c>
    </row>
    <row r="77" spans="1:65">
      <c r="A77" s="29"/>
      <c r="B77" s="19">
        <v>1</v>
      </c>
      <c r="C77" s="9">
        <v>2</v>
      </c>
      <c r="D77" s="23">
        <v>0.1</v>
      </c>
      <c r="E77" s="202"/>
      <c r="F77" s="203"/>
      <c r="G77" s="203"/>
      <c r="H77" s="203"/>
      <c r="I77" s="203"/>
      <c r="J77" s="203"/>
      <c r="K77" s="203"/>
      <c r="L77" s="203"/>
      <c r="M77" s="203"/>
      <c r="N77" s="203"/>
      <c r="O77" s="203"/>
      <c r="P77" s="203"/>
      <c r="Q77" s="203"/>
      <c r="R77" s="203"/>
      <c r="S77" s="203"/>
      <c r="T77" s="203"/>
      <c r="U77" s="203"/>
      <c r="V77" s="203"/>
      <c r="W77" s="203"/>
      <c r="X77" s="203"/>
      <c r="Y77" s="203"/>
      <c r="Z77" s="203"/>
      <c r="AA77" s="203"/>
      <c r="AB77" s="203"/>
      <c r="AC77" s="203"/>
      <c r="AD77" s="203"/>
      <c r="AE77" s="203"/>
      <c r="AF77" s="203"/>
      <c r="AG77" s="203"/>
      <c r="AH77" s="203"/>
      <c r="AI77" s="203"/>
      <c r="AJ77" s="203"/>
      <c r="AK77" s="203"/>
      <c r="AL77" s="203"/>
      <c r="AM77" s="203"/>
      <c r="AN77" s="203"/>
      <c r="AO77" s="203"/>
      <c r="AP77" s="203"/>
      <c r="AQ77" s="203"/>
      <c r="AR77" s="203"/>
      <c r="AS77" s="203"/>
      <c r="AT77" s="203"/>
      <c r="AU77" s="203"/>
      <c r="AV77" s="203"/>
      <c r="AW77" s="203"/>
      <c r="AX77" s="203"/>
      <c r="AY77" s="203"/>
      <c r="AZ77" s="203"/>
      <c r="BA77" s="203"/>
      <c r="BB77" s="203"/>
      <c r="BC77" s="203"/>
      <c r="BD77" s="203"/>
      <c r="BE77" s="203"/>
      <c r="BF77" s="203"/>
      <c r="BG77" s="203"/>
      <c r="BH77" s="203"/>
      <c r="BI77" s="203"/>
      <c r="BJ77" s="203"/>
      <c r="BK77" s="203"/>
      <c r="BL77" s="203"/>
      <c r="BM77" s="204">
        <v>27</v>
      </c>
    </row>
    <row r="78" spans="1:65">
      <c r="A78" s="29"/>
      <c r="B78" s="20" t="s">
        <v>260</v>
      </c>
      <c r="C78" s="12"/>
      <c r="D78" s="208">
        <v>0.1</v>
      </c>
      <c r="E78" s="202"/>
      <c r="F78" s="203"/>
      <c r="G78" s="203"/>
      <c r="H78" s="203"/>
      <c r="I78" s="203"/>
      <c r="J78" s="203"/>
      <c r="K78" s="203"/>
      <c r="L78" s="203"/>
      <c r="M78" s="203"/>
      <c r="N78" s="203"/>
      <c r="O78" s="203"/>
      <c r="P78" s="203"/>
      <c r="Q78" s="203"/>
      <c r="R78" s="203"/>
      <c r="S78" s="203"/>
      <c r="T78" s="203"/>
      <c r="U78" s="203"/>
      <c r="V78" s="203"/>
      <c r="W78" s="203"/>
      <c r="X78" s="203"/>
      <c r="Y78" s="203"/>
      <c r="Z78" s="203"/>
      <c r="AA78" s="203"/>
      <c r="AB78" s="203"/>
      <c r="AC78" s="203"/>
      <c r="AD78" s="203"/>
      <c r="AE78" s="203"/>
      <c r="AF78" s="203"/>
      <c r="AG78" s="203"/>
      <c r="AH78" s="203"/>
      <c r="AI78" s="203"/>
      <c r="AJ78" s="203"/>
      <c r="AK78" s="203"/>
      <c r="AL78" s="203"/>
      <c r="AM78" s="203"/>
      <c r="AN78" s="203"/>
      <c r="AO78" s="203"/>
      <c r="AP78" s="203"/>
      <c r="AQ78" s="203"/>
      <c r="AR78" s="203"/>
      <c r="AS78" s="203"/>
      <c r="AT78" s="203"/>
      <c r="AU78" s="203"/>
      <c r="AV78" s="203"/>
      <c r="AW78" s="203"/>
      <c r="AX78" s="203"/>
      <c r="AY78" s="203"/>
      <c r="AZ78" s="203"/>
      <c r="BA78" s="203"/>
      <c r="BB78" s="203"/>
      <c r="BC78" s="203"/>
      <c r="BD78" s="203"/>
      <c r="BE78" s="203"/>
      <c r="BF78" s="203"/>
      <c r="BG78" s="203"/>
      <c r="BH78" s="203"/>
      <c r="BI78" s="203"/>
      <c r="BJ78" s="203"/>
      <c r="BK78" s="203"/>
      <c r="BL78" s="203"/>
      <c r="BM78" s="204">
        <v>16</v>
      </c>
    </row>
    <row r="79" spans="1:65">
      <c r="A79" s="29"/>
      <c r="B79" s="3" t="s">
        <v>261</v>
      </c>
      <c r="C79" s="28"/>
      <c r="D79" s="23">
        <v>0.1</v>
      </c>
      <c r="E79" s="202"/>
      <c r="F79" s="203"/>
      <c r="G79" s="203"/>
      <c r="H79" s="203"/>
      <c r="I79" s="203"/>
      <c r="J79" s="203"/>
      <c r="K79" s="203"/>
      <c r="L79" s="203"/>
      <c r="M79" s="203"/>
      <c r="N79" s="203"/>
      <c r="O79" s="203"/>
      <c r="P79" s="203"/>
      <c r="Q79" s="203"/>
      <c r="R79" s="203"/>
      <c r="S79" s="203"/>
      <c r="T79" s="203"/>
      <c r="U79" s="203"/>
      <c r="V79" s="203"/>
      <c r="W79" s="203"/>
      <c r="X79" s="203"/>
      <c r="Y79" s="203"/>
      <c r="Z79" s="203"/>
      <c r="AA79" s="203"/>
      <c r="AB79" s="203"/>
      <c r="AC79" s="203"/>
      <c r="AD79" s="203"/>
      <c r="AE79" s="203"/>
      <c r="AF79" s="203"/>
      <c r="AG79" s="203"/>
      <c r="AH79" s="203"/>
      <c r="AI79" s="203"/>
      <c r="AJ79" s="203"/>
      <c r="AK79" s="203"/>
      <c r="AL79" s="203"/>
      <c r="AM79" s="203"/>
      <c r="AN79" s="203"/>
      <c r="AO79" s="203"/>
      <c r="AP79" s="203"/>
      <c r="AQ79" s="203"/>
      <c r="AR79" s="203"/>
      <c r="AS79" s="203"/>
      <c r="AT79" s="203"/>
      <c r="AU79" s="203"/>
      <c r="AV79" s="203"/>
      <c r="AW79" s="203"/>
      <c r="AX79" s="203"/>
      <c r="AY79" s="203"/>
      <c r="AZ79" s="203"/>
      <c r="BA79" s="203"/>
      <c r="BB79" s="203"/>
      <c r="BC79" s="203"/>
      <c r="BD79" s="203"/>
      <c r="BE79" s="203"/>
      <c r="BF79" s="203"/>
      <c r="BG79" s="203"/>
      <c r="BH79" s="203"/>
      <c r="BI79" s="203"/>
      <c r="BJ79" s="203"/>
      <c r="BK79" s="203"/>
      <c r="BL79" s="203"/>
      <c r="BM79" s="204">
        <v>7.4999999999999997E-2</v>
      </c>
    </row>
    <row r="80" spans="1:65">
      <c r="A80" s="29"/>
      <c r="B80" s="3" t="s">
        <v>262</v>
      </c>
      <c r="C80" s="28"/>
      <c r="D80" s="23" t="s">
        <v>687</v>
      </c>
      <c r="E80" s="202"/>
      <c r="F80" s="203"/>
      <c r="G80" s="203"/>
      <c r="H80" s="203"/>
      <c r="I80" s="203"/>
      <c r="J80" s="203"/>
      <c r="K80" s="203"/>
      <c r="L80" s="203"/>
      <c r="M80" s="203"/>
      <c r="N80" s="203"/>
      <c r="O80" s="203"/>
      <c r="P80" s="203"/>
      <c r="Q80" s="203"/>
      <c r="R80" s="203"/>
      <c r="S80" s="203"/>
      <c r="T80" s="203"/>
      <c r="U80" s="203"/>
      <c r="V80" s="203"/>
      <c r="W80" s="203"/>
      <c r="X80" s="203"/>
      <c r="Y80" s="203"/>
      <c r="Z80" s="203"/>
      <c r="AA80" s="203"/>
      <c r="AB80" s="203"/>
      <c r="AC80" s="203"/>
      <c r="AD80" s="203"/>
      <c r="AE80" s="203"/>
      <c r="AF80" s="203"/>
      <c r="AG80" s="203"/>
      <c r="AH80" s="203"/>
      <c r="AI80" s="203"/>
      <c r="AJ80" s="203"/>
      <c r="AK80" s="203"/>
      <c r="AL80" s="203"/>
      <c r="AM80" s="203"/>
      <c r="AN80" s="203"/>
      <c r="AO80" s="203"/>
      <c r="AP80" s="203"/>
      <c r="AQ80" s="203"/>
      <c r="AR80" s="203"/>
      <c r="AS80" s="203"/>
      <c r="AT80" s="203"/>
      <c r="AU80" s="203"/>
      <c r="AV80" s="203"/>
      <c r="AW80" s="203"/>
      <c r="AX80" s="203"/>
      <c r="AY80" s="203"/>
      <c r="AZ80" s="203"/>
      <c r="BA80" s="203"/>
      <c r="BB80" s="203"/>
      <c r="BC80" s="203"/>
      <c r="BD80" s="203"/>
      <c r="BE80" s="203"/>
      <c r="BF80" s="203"/>
      <c r="BG80" s="203"/>
      <c r="BH80" s="203"/>
      <c r="BI80" s="203"/>
      <c r="BJ80" s="203"/>
      <c r="BK80" s="203"/>
      <c r="BL80" s="203"/>
      <c r="BM80" s="204">
        <v>33</v>
      </c>
    </row>
    <row r="81" spans="1:65">
      <c r="A81" s="29"/>
      <c r="B81" s="3" t="s">
        <v>86</v>
      </c>
      <c r="C81" s="28"/>
      <c r="D81" s="13" t="s">
        <v>687</v>
      </c>
      <c r="E81" s="149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29"/>
      <c r="B82" s="3" t="s">
        <v>263</v>
      </c>
      <c r="C82" s="28"/>
      <c r="D82" s="13">
        <v>0.33333333333333348</v>
      </c>
      <c r="E82" s="149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29"/>
      <c r="B83" s="45" t="s">
        <v>264</v>
      </c>
      <c r="C83" s="46"/>
      <c r="D83" s="44" t="s">
        <v>265</v>
      </c>
      <c r="E83" s="149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0"/>
      <c r="C84" s="20"/>
      <c r="D84" s="20"/>
      <c r="BM84" s="55"/>
    </row>
    <row r="85" spans="1:65" ht="15">
      <c r="B85" s="8" t="s">
        <v>643</v>
      </c>
      <c r="BM85" s="27" t="s">
        <v>316</v>
      </c>
    </row>
    <row r="86" spans="1:65" ht="15">
      <c r="A86" s="24" t="s">
        <v>22</v>
      </c>
      <c r="B86" s="18" t="s">
        <v>110</v>
      </c>
      <c r="C86" s="15" t="s">
        <v>111</v>
      </c>
      <c r="D86" s="16" t="s">
        <v>333</v>
      </c>
      <c r="E86" s="149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7">
        <v>1</v>
      </c>
    </row>
    <row r="87" spans="1:65">
      <c r="A87" s="29"/>
      <c r="B87" s="19" t="s">
        <v>230</v>
      </c>
      <c r="C87" s="9" t="s">
        <v>230</v>
      </c>
      <c r="D87" s="10" t="s">
        <v>112</v>
      </c>
      <c r="E87" s="149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7" t="s">
        <v>3</v>
      </c>
    </row>
    <row r="88" spans="1:65">
      <c r="A88" s="29"/>
      <c r="B88" s="19"/>
      <c r="C88" s="9"/>
      <c r="D88" s="10" t="s">
        <v>343</v>
      </c>
      <c r="E88" s="149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7">
        <v>0</v>
      </c>
    </row>
    <row r="89" spans="1:65">
      <c r="A89" s="29"/>
      <c r="B89" s="19"/>
      <c r="C89" s="9"/>
      <c r="D89" s="25"/>
      <c r="E89" s="149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7">
        <v>0</v>
      </c>
    </row>
    <row r="90" spans="1:65">
      <c r="A90" s="29"/>
      <c r="B90" s="18">
        <v>1</v>
      </c>
      <c r="C90" s="14">
        <v>1</v>
      </c>
      <c r="D90" s="210">
        <v>83.5</v>
      </c>
      <c r="E90" s="212"/>
      <c r="F90" s="213"/>
      <c r="G90" s="213"/>
      <c r="H90" s="213"/>
      <c r="I90" s="213"/>
      <c r="J90" s="213"/>
      <c r="K90" s="213"/>
      <c r="L90" s="213"/>
      <c r="M90" s="213"/>
      <c r="N90" s="213"/>
      <c r="O90" s="213"/>
      <c r="P90" s="213"/>
      <c r="Q90" s="213"/>
      <c r="R90" s="213"/>
      <c r="S90" s="213"/>
      <c r="T90" s="213"/>
      <c r="U90" s="213"/>
      <c r="V90" s="213"/>
      <c r="W90" s="213"/>
      <c r="X90" s="213"/>
      <c r="Y90" s="213"/>
      <c r="Z90" s="213"/>
      <c r="AA90" s="213"/>
      <c r="AB90" s="213"/>
      <c r="AC90" s="213"/>
      <c r="AD90" s="213"/>
      <c r="AE90" s="213"/>
      <c r="AF90" s="213"/>
      <c r="AG90" s="213"/>
      <c r="AH90" s="213"/>
      <c r="AI90" s="213"/>
      <c r="AJ90" s="213"/>
      <c r="AK90" s="213"/>
      <c r="AL90" s="213"/>
      <c r="AM90" s="213"/>
      <c r="AN90" s="213"/>
      <c r="AO90" s="213"/>
      <c r="AP90" s="213"/>
      <c r="AQ90" s="213"/>
      <c r="AR90" s="213"/>
      <c r="AS90" s="213"/>
      <c r="AT90" s="213"/>
      <c r="AU90" s="213"/>
      <c r="AV90" s="213"/>
      <c r="AW90" s="213"/>
      <c r="AX90" s="213"/>
      <c r="AY90" s="213"/>
      <c r="AZ90" s="213"/>
      <c r="BA90" s="213"/>
      <c r="BB90" s="213"/>
      <c r="BC90" s="213"/>
      <c r="BD90" s="213"/>
      <c r="BE90" s="213"/>
      <c r="BF90" s="213"/>
      <c r="BG90" s="213"/>
      <c r="BH90" s="213"/>
      <c r="BI90" s="213"/>
      <c r="BJ90" s="213"/>
      <c r="BK90" s="213"/>
      <c r="BL90" s="213"/>
      <c r="BM90" s="214">
        <v>1</v>
      </c>
    </row>
    <row r="91" spans="1:65">
      <c r="A91" s="29"/>
      <c r="B91" s="19">
        <v>1</v>
      </c>
      <c r="C91" s="9">
        <v>2</v>
      </c>
      <c r="D91" s="215">
        <v>84.6</v>
      </c>
      <c r="E91" s="212"/>
      <c r="F91" s="213"/>
      <c r="G91" s="213"/>
      <c r="H91" s="213"/>
      <c r="I91" s="213"/>
      <c r="J91" s="213"/>
      <c r="K91" s="213"/>
      <c r="L91" s="213"/>
      <c r="M91" s="213"/>
      <c r="N91" s="213"/>
      <c r="O91" s="213"/>
      <c r="P91" s="213"/>
      <c r="Q91" s="213"/>
      <c r="R91" s="213"/>
      <c r="S91" s="213"/>
      <c r="T91" s="213"/>
      <c r="U91" s="213"/>
      <c r="V91" s="213"/>
      <c r="W91" s="213"/>
      <c r="X91" s="213"/>
      <c r="Y91" s="213"/>
      <c r="Z91" s="213"/>
      <c r="AA91" s="213"/>
      <c r="AB91" s="213"/>
      <c r="AC91" s="213"/>
      <c r="AD91" s="213"/>
      <c r="AE91" s="213"/>
      <c r="AF91" s="213"/>
      <c r="AG91" s="213"/>
      <c r="AH91" s="213"/>
      <c r="AI91" s="213"/>
      <c r="AJ91" s="213"/>
      <c r="AK91" s="213"/>
      <c r="AL91" s="213"/>
      <c r="AM91" s="213"/>
      <c r="AN91" s="213"/>
      <c r="AO91" s="213"/>
      <c r="AP91" s="213"/>
      <c r="AQ91" s="213"/>
      <c r="AR91" s="213"/>
      <c r="AS91" s="213"/>
      <c r="AT91" s="213"/>
      <c r="AU91" s="213"/>
      <c r="AV91" s="213"/>
      <c r="AW91" s="213"/>
      <c r="AX91" s="213"/>
      <c r="AY91" s="213"/>
      <c r="AZ91" s="213"/>
      <c r="BA91" s="213"/>
      <c r="BB91" s="213"/>
      <c r="BC91" s="213"/>
      <c r="BD91" s="213"/>
      <c r="BE91" s="213"/>
      <c r="BF91" s="213"/>
      <c r="BG91" s="213"/>
      <c r="BH91" s="213"/>
      <c r="BI91" s="213"/>
      <c r="BJ91" s="213"/>
      <c r="BK91" s="213"/>
      <c r="BL91" s="213"/>
      <c r="BM91" s="214">
        <v>28</v>
      </c>
    </row>
    <row r="92" spans="1:65">
      <c r="A92" s="29"/>
      <c r="B92" s="20" t="s">
        <v>260</v>
      </c>
      <c r="C92" s="12"/>
      <c r="D92" s="219">
        <v>84.05</v>
      </c>
      <c r="E92" s="212"/>
      <c r="F92" s="213"/>
      <c r="G92" s="213"/>
      <c r="H92" s="213"/>
      <c r="I92" s="213"/>
      <c r="J92" s="213"/>
      <c r="K92" s="213"/>
      <c r="L92" s="213"/>
      <c r="M92" s="213"/>
      <c r="N92" s="213"/>
      <c r="O92" s="213"/>
      <c r="P92" s="213"/>
      <c r="Q92" s="213"/>
      <c r="R92" s="213"/>
      <c r="S92" s="213"/>
      <c r="T92" s="213"/>
      <c r="U92" s="213"/>
      <c r="V92" s="213"/>
      <c r="W92" s="213"/>
      <c r="X92" s="213"/>
      <c r="Y92" s="213"/>
      <c r="Z92" s="213"/>
      <c r="AA92" s="213"/>
      <c r="AB92" s="213"/>
      <c r="AC92" s="213"/>
      <c r="AD92" s="213"/>
      <c r="AE92" s="213"/>
      <c r="AF92" s="213"/>
      <c r="AG92" s="213"/>
      <c r="AH92" s="213"/>
      <c r="AI92" s="213"/>
      <c r="AJ92" s="213"/>
      <c r="AK92" s="213"/>
      <c r="AL92" s="213"/>
      <c r="AM92" s="213"/>
      <c r="AN92" s="213"/>
      <c r="AO92" s="213"/>
      <c r="AP92" s="213"/>
      <c r="AQ92" s="213"/>
      <c r="AR92" s="213"/>
      <c r="AS92" s="213"/>
      <c r="AT92" s="213"/>
      <c r="AU92" s="213"/>
      <c r="AV92" s="213"/>
      <c r="AW92" s="213"/>
      <c r="AX92" s="213"/>
      <c r="AY92" s="213"/>
      <c r="AZ92" s="213"/>
      <c r="BA92" s="213"/>
      <c r="BB92" s="213"/>
      <c r="BC92" s="213"/>
      <c r="BD92" s="213"/>
      <c r="BE92" s="213"/>
      <c r="BF92" s="213"/>
      <c r="BG92" s="213"/>
      <c r="BH92" s="213"/>
      <c r="BI92" s="213"/>
      <c r="BJ92" s="213"/>
      <c r="BK92" s="213"/>
      <c r="BL92" s="213"/>
      <c r="BM92" s="214">
        <v>16</v>
      </c>
    </row>
    <row r="93" spans="1:65">
      <c r="A93" s="29"/>
      <c r="B93" s="3" t="s">
        <v>261</v>
      </c>
      <c r="C93" s="28"/>
      <c r="D93" s="215">
        <v>84.05</v>
      </c>
      <c r="E93" s="212"/>
      <c r="F93" s="213"/>
      <c r="G93" s="213"/>
      <c r="H93" s="213"/>
      <c r="I93" s="213"/>
      <c r="J93" s="213"/>
      <c r="K93" s="213"/>
      <c r="L93" s="213"/>
      <c r="M93" s="213"/>
      <c r="N93" s="213"/>
      <c r="O93" s="213"/>
      <c r="P93" s="213"/>
      <c r="Q93" s="213"/>
      <c r="R93" s="213"/>
      <c r="S93" s="213"/>
      <c r="T93" s="213"/>
      <c r="U93" s="213"/>
      <c r="V93" s="213"/>
      <c r="W93" s="213"/>
      <c r="X93" s="213"/>
      <c r="Y93" s="213"/>
      <c r="Z93" s="213"/>
      <c r="AA93" s="213"/>
      <c r="AB93" s="213"/>
      <c r="AC93" s="213"/>
      <c r="AD93" s="213"/>
      <c r="AE93" s="213"/>
      <c r="AF93" s="213"/>
      <c r="AG93" s="213"/>
      <c r="AH93" s="213"/>
      <c r="AI93" s="213"/>
      <c r="AJ93" s="213"/>
      <c r="AK93" s="213"/>
      <c r="AL93" s="213"/>
      <c r="AM93" s="213"/>
      <c r="AN93" s="213"/>
      <c r="AO93" s="213"/>
      <c r="AP93" s="213"/>
      <c r="AQ93" s="213"/>
      <c r="AR93" s="213"/>
      <c r="AS93" s="213"/>
      <c r="AT93" s="213"/>
      <c r="AU93" s="213"/>
      <c r="AV93" s="213"/>
      <c r="AW93" s="213"/>
      <c r="AX93" s="213"/>
      <c r="AY93" s="213"/>
      <c r="AZ93" s="213"/>
      <c r="BA93" s="213"/>
      <c r="BB93" s="213"/>
      <c r="BC93" s="213"/>
      <c r="BD93" s="213"/>
      <c r="BE93" s="213"/>
      <c r="BF93" s="213"/>
      <c r="BG93" s="213"/>
      <c r="BH93" s="213"/>
      <c r="BI93" s="213"/>
      <c r="BJ93" s="213"/>
      <c r="BK93" s="213"/>
      <c r="BL93" s="213"/>
      <c r="BM93" s="214">
        <v>84.05</v>
      </c>
    </row>
    <row r="94" spans="1:65">
      <c r="A94" s="29"/>
      <c r="B94" s="3" t="s">
        <v>262</v>
      </c>
      <c r="C94" s="28"/>
      <c r="D94" s="215">
        <v>0.7778174593051983</v>
      </c>
      <c r="E94" s="212"/>
      <c r="F94" s="213"/>
      <c r="G94" s="213"/>
      <c r="H94" s="213"/>
      <c r="I94" s="213"/>
      <c r="J94" s="213"/>
      <c r="K94" s="213"/>
      <c r="L94" s="213"/>
      <c r="M94" s="213"/>
      <c r="N94" s="213"/>
      <c r="O94" s="213"/>
      <c r="P94" s="213"/>
      <c r="Q94" s="213"/>
      <c r="R94" s="213"/>
      <c r="S94" s="213"/>
      <c r="T94" s="213"/>
      <c r="U94" s="213"/>
      <c r="V94" s="213"/>
      <c r="W94" s="213"/>
      <c r="X94" s="213"/>
      <c r="Y94" s="213"/>
      <c r="Z94" s="213"/>
      <c r="AA94" s="213"/>
      <c r="AB94" s="213"/>
      <c r="AC94" s="213"/>
      <c r="AD94" s="213"/>
      <c r="AE94" s="213"/>
      <c r="AF94" s="213"/>
      <c r="AG94" s="213"/>
      <c r="AH94" s="213"/>
      <c r="AI94" s="213"/>
      <c r="AJ94" s="213"/>
      <c r="AK94" s="213"/>
      <c r="AL94" s="213"/>
      <c r="AM94" s="213"/>
      <c r="AN94" s="213"/>
      <c r="AO94" s="213"/>
      <c r="AP94" s="213"/>
      <c r="AQ94" s="213"/>
      <c r="AR94" s="213"/>
      <c r="AS94" s="213"/>
      <c r="AT94" s="213"/>
      <c r="AU94" s="213"/>
      <c r="AV94" s="213"/>
      <c r="AW94" s="213"/>
      <c r="AX94" s="213"/>
      <c r="AY94" s="213"/>
      <c r="AZ94" s="213"/>
      <c r="BA94" s="213"/>
      <c r="BB94" s="213"/>
      <c r="BC94" s="213"/>
      <c r="BD94" s="213"/>
      <c r="BE94" s="213"/>
      <c r="BF94" s="213"/>
      <c r="BG94" s="213"/>
      <c r="BH94" s="213"/>
      <c r="BI94" s="213"/>
      <c r="BJ94" s="213"/>
      <c r="BK94" s="213"/>
      <c r="BL94" s="213"/>
      <c r="BM94" s="214">
        <v>34</v>
      </c>
    </row>
    <row r="95" spans="1:65">
      <c r="A95" s="29"/>
      <c r="B95" s="3" t="s">
        <v>86</v>
      </c>
      <c r="C95" s="28"/>
      <c r="D95" s="13">
        <v>9.2542231922093793E-3</v>
      </c>
      <c r="E95" s="149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29"/>
      <c r="B96" s="3" t="s">
        <v>263</v>
      </c>
      <c r="C96" s="28"/>
      <c r="D96" s="13">
        <v>0</v>
      </c>
      <c r="E96" s="149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29"/>
      <c r="B97" s="45" t="s">
        <v>264</v>
      </c>
      <c r="C97" s="46"/>
      <c r="D97" s="44" t="s">
        <v>265</v>
      </c>
      <c r="E97" s="149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0"/>
      <c r="C98" s="20"/>
      <c r="D98" s="20"/>
      <c r="BM98" s="55"/>
    </row>
    <row r="99" spans="1:65" ht="15">
      <c r="B99" s="8" t="s">
        <v>644</v>
      </c>
      <c r="BM99" s="27" t="s">
        <v>316</v>
      </c>
    </row>
    <row r="100" spans="1:65" ht="15">
      <c r="A100" s="24" t="s">
        <v>25</v>
      </c>
      <c r="B100" s="18" t="s">
        <v>110</v>
      </c>
      <c r="C100" s="15" t="s">
        <v>111</v>
      </c>
      <c r="D100" s="16" t="s">
        <v>333</v>
      </c>
      <c r="E100" s="149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</v>
      </c>
    </row>
    <row r="101" spans="1:65">
      <c r="A101" s="29"/>
      <c r="B101" s="19" t="s">
        <v>230</v>
      </c>
      <c r="C101" s="9" t="s">
        <v>230</v>
      </c>
      <c r="D101" s="10" t="s">
        <v>112</v>
      </c>
      <c r="E101" s="149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 t="s">
        <v>3</v>
      </c>
    </row>
    <row r="102" spans="1:65">
      <c r="A102" s="29"/>
      <c r="B102" s="19"/>
      <c r="C102" s="9"/>
      <c r="D102" s="10" t="s">
        <v>343</v>
      </c>
      <c r="E102" s="149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7">
        <v>2</v>
      </c>
    </row>
    <row r="103" spans="1:65">
      <c r="A103" s="29"/>
      <c r="B103" s="19"/>
      <c r="C103" s="9"/>
      <c r="D103" s="25"/>
      <c r="E103" s="149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7">
        <v>2</v>
      </c>
    </row>
    <row r="104" spans="1:65">
      <c r="A104" s="29"/>
      <c r="B104" s="18">
        <v>1</v>
      </c>
      <c r="C104" s="14">
        <v>1</v>
      </c>
      <c r="D104" s="21">
        <v>5.2</v>
      </c>
      <c r="E104" s="149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27">
        <v>1</v>
      </c>
    </row>
    <row r="105" spans="1:65">
      <c r="A105" s="29"/>
      <c r="B105" s="19">
        <v>1</v>
      </c>
      <c r="C105" s="9">
        <v>2</v>
      </c>
      <c r="D105" s="11">
        <v>5.4</v>
      </c>
      <c r="E105" s="149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27">
        <v>14</v>
      </c>
    </row>
    <row r="106" spans="1:65">
      <c r="A106" s="29"/>
      <c r="B106" s="20" t="s">
        <v>260</v>
      </c>
      <c r="C106" s="12"/>
      <c r="D106" s="22">
        <v>5.3000000000000007</v>
      </c>
      <c r="E106" s="149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27">
        <v>16</v>
      </c>
    </row>
    <row r="107" spans="1:65">
      <c r="A107" s="29"/>
      <c r="B107" s="3" t="s">
        <v>261</v>
      </c>
      <c r="C107" s="28"/>
      <c r="D107" s="11">
        <v>5.3000000000000007</v>
      </c>
      <c r="E107" s="149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27">
        <v>5.3</v>
      </c>
    </row>
    <row r="108" spans="1:65">
      <c r="A108" s="29"/>
      <c r="B108" s="3" t="s">
        <v>262</v>
      </c>
      <c r="C108" s="28"/>
      <c r="D108" s="23">
        <v>0.14142135623730964</v>
      </c>
      <c r="E108" s="149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27">
        <v>35</v>
      </c>
    </row>
    <row r="109" spans="1:65">
      <c r="A109" s="29"/>
      <c r="B109" s="3" t="s">
        <v>86</v>
      </c>
      <c r="C109" s="28"/>
      <c r="D109" s="13">
        <v>2.6683274761756533E-2</v>
      </c>
      <c r="E109" s="149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29"/>
      <c r="B110" s="3" t="s">
        <v>263</v>
      </c>
      <c r="C110" s="28"/>
      <c r="D110" s="13">
        <v>2.2204460492503131E-16</v>
      </c>
      <c r="E110" s="149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29"/>
      <c r="B111" s="45" t="s">
        <v>264</v>
      </c>
      <c r="C111" s="46"/>
      <c r="D111" s="44" t="s">
        <v>265</v>
      </c>
      <c r="E111" s="149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0"/>
      <c r="C112" s="20"/>
      <c r="D112" s="20"/>
      <c r="BM112" s="55"/>
    </row>
    <row r="113" spans="1:65" ht="15">
      <c r="B113" s="8" t="s">
        <v>645</v>
      </c>
      <c r="BM113" s="27" t="s">
        <v>316</v>
      </c>
    </row>
    <row r="114" spans="1:65" ht="15">
      <c r="A114" s="24" t="s">
        <v>51</v>
      </c>
      <c r="B114" s="18" t="s">
        <v>110</v>
      </c>
      <c r="C114" s="15" t="s">
        <v>111</v>
      </c>
      <c r="D114" s="16" t="s">
        <v>333</v>
      </c>
      <c r="E114" s="149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1</v>
      </c>
    </row>
    <row r="115" spans="1:65">
      <c r="A115" s="29"/>
      <c r="B115" s="19" t="s">
        <v>230</v>
      </c>
      <c r="C115" s="9" t="s">
        <v>230</v>
      </c>
      <c r="D115" s="10" t="s">
        <v>112</v>
      </c>
      <c r="E115" s="149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 t="s">
        <v>3</v>
      </c>
    </row>
    <row r="116" spans="1:65">
      <c r="A116" s="29"/>
      <c r="B116" s="19"/>
      <c r="C116" s="9"/>
      <c r="D116" s="10" t="s">
        <v>343</v>
      </c>
      <c r="E116" s="149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0</v>
      </c>
    </row>
    <row r="117" spans="1:65">
      <c r="A117" s="29"/>
      <c r="B117" s="19"/>
      <c r="C117" s="9"/>
      <c r="D117" s="25"/>
      <c r="E117" s="149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0</v>
      </c>
    </row>
    <row r="118" spans="1:65">
      <c r="A118" s="29"/>
      <c r="B118" s="18">
        <v>1</v>
      </c>
      <c r="C118" s="14">
        <v>1</v>
      </c>
      <c r="D118" s="210">
        <v>98</v>
      </c>
      <c r="E118" s="212"/>
      <c r="F118" s="213"/>
      <c r="G118" s="213"/>
      <c r="H118" s="213"/>
      <c r="I118" s="213"/>
      <c r="J118" s="213"/>
      <c r="K118" s="213"/>
      <c r="L118" s="213"/>
      <c r="M118" s="213"/>
      <c r="N118" s="213"/>
      <c r="O118" s="213"/>
      <c r="P118" s="213"/>
      <c r="Q118" s="213"/>
      <c r="R118" s="213"/>
      <c r="S118" s="213"/>
      <c r="T118" s="213"/>
      <c r="U118" s="213"/>
      <c r="V118" s="213"/>
      <c r="W118" s="213"/>
      <c r="X118" s="213"/>
      <c r="Y118" s="213"/>
      <c r="Z118" s="213"/>
      <c r="AA118" s="213"/>
      <c r="AB118" s="213"/>
      <c r="AC118" s="213"/>
      <c r="AD118" s="213"/>
      <c r="AE118" s="213"/>
      <c r="AF118" s="213"/>
      <c r="AG118" s="213"/>
      <c r="AH118" s="213"/>
      <c r="AI118" s="213"/>
      <c r="AJ118" s="213"/>
      <c r="AK118" s="213"/>
      <c r="AL118" s="213"/>
      <c r="AM118" s="213"/>
      <c r="AN118" s="213"/>
      <c r="AO118" s="213"/>
      <c r="AP118" s="213"/>
      <c r="AQ118" s="213"/>
      <c r="AR118" s="213"/>
      <c r="AS118" s="213"/>
      <c r="AT118" s="213"/>
      <c r="AU118" s="213"/>
      <c r="AV118" s="213"/>
      <c r="AW118" s="213"/>
      <c r="AX118" s="213"/>
      <c r="AY118" s="213"/>
      <c r="AZ118" s="213"/>
      <c r="BA118" s="213"/>
      <c r="BB118" s="213"/>
      <c r="BC118" s="213"/>
      <c r="BD118" s="213"/>
      <c r="BE118" s="213"/>
      <c r="BF118" s="213"/>
      <c r="BG118" s="213"/>
      <c r="BH118" s="213"/>
      <c r="BI118" s="213"/>
      <c r="BJ118" s="213"/>
      <c r="BK118" s="213"/>
      <c r="BL118" s="213"/>
      <c r="BM118" s="214">
        <v>1</v>
      </c>
    </row>
    <row r="119" spans="1:65">
      <c r="A119" s="29"/>
      <c r="B119" s="19">
        <v>1</v>
      </c>
      <c r="C119" s="9">
        <v>2</v>
      </c>
      <c r="D119" s="215">
        <v>98</v>
      </c>
      <c r="E119" s="212"/>
      <c r="F119" s="213"/>
      <c r="G119" s="213"/>
      <c r="H119" s="213"/>
      <c r="I119" s="213"/>
      <c r="J119" s="213"/>
      <c r="K119" s="213"/>
      <c r="L119" s="213"/>
      <c r="M119" s="213"/>
      <c r="N119" s="213"/>
      <c r="O119" s="213"/>
      <c r="P119" s="213"/>
      <c r="Q119" s="213"/>
      <c r="R119" s="213"/>
      <c r="S119" s="213"/>
      <c r="T119" s="213"/>
      <c r="U119" s="213"/>
      <c r="V119" s="213"/>
      <c r="W119" s="213"/>
      <c r="X119" s="213"/>
      <c r="Y119" s="213"/>
      <c r="Z119" s="213"/>
      <c r="AA119" s="213"/>
      <c r="AB119" s="213"/>
      <c r="AC119" s="213"/>
      <c r="AD119" s="213"/>
      <c r="AE119" s="213"/>
      <c r="AF119" s="213"/>
      <c r="AG119" s="213"/>
      <c r="AH119" s="213"/>
      <c r="AI119" s="213"/>
      <c r="AJ119" s="213"/>
      <c r="AK119" s="213"/>
      <c r="AL119" s="213"/>
      <c r="AM119" s="213"/>
      <c r="AN119" s="213"/>
      <c r="AO119" s="213"/>
      <c r="AP119" s="213"/>
      <c r="AQ119" s="213"/>
      <c r="AR119" s="213"/>
      <c r="AS119" s="213"/>
      <c r="AT119" s="213"/>
      <c r="AU119" s="213"/>
      <c r="AV119" s="213"/>
      <c r="AW119" s="213"/>
      <c r="AX119" s="213"/>
      <c r="AY119" s="213"/>
      <c r="AZ119" s="213"/>
      <c r="BA119" s="213"/>
      <c r="BB119" s="213"/>
      <c r="BC119" s="213"/>
      <c r="BD119" s="213"/>
      <c r="BE119" s="213"/>
      <c r="BF119" s="213"/>
      <c r="BG119" s="213"/>
      <c r="BH119" s="213"/>
      <c r="BI119" s="213"/>
      <c r="BJ119" s="213"/>
      <c r="BK119" s="213"/>
      <c r="BL119" s="213"/>
      <c r="BM119" s="214">
        <v>30</v>
      </c>
    </row>
    <row r="120" spans="1:65">
      <c r="A120" s="29"/>
      <c r="B120" s="20" t="s">
        <v>260</v>
      </c>
      <c r="C120" s="12"/>
      <c r="D120" s="219">
        <v>98</v>
      </c>
      <c r="E120" s="212"/>
      <c r="F120" s="213"/>
      <c r="G120" s="213"/>
      <c r="H120" s="213"/>
      <c r="I120" s="213"/>
      <c r="J120" s="213"/>
      <c r="K120" s="213"/>
      <c r="L120" s="213"/>
      <c r="M120" s="213"/>
      <c r="N120" s="213"/>
      <c r="O120" s="213"/>
      <c r="P120" s="213"/>
      <c r="Q120" s="213"/>
      <c r="R120" s="213"/>
      <c r="S120" s="213"/>
      <c r="T120" s="213"/>
      <c r="U120" s="213"/>
      <c r="V120" s="213"/>
      <c r="W120" s="213"/>
      <c r="X120" s="213"/>
      <c r="Y120" s="213"/>
      <c r="Z120" s="213"/>
      <c r="AA120" s="213"/>
      <c r="AB120" s="213"/>
      <c r="AC120" s="213"/>
      <c r="AD120" s="213"/>
      <c r="AE120" s="213"/>
      <c r="AF120" s="213"/>
      <c r="AG120" s="213"/>
      <c r="AH120" s="213"/>
      <c r="AI120" s="213"/>
      <c r="AJ120" s="213"/>
      <c r="AK120" s="213"/>
      <c r="AL120" s="213"/>
      <c r="AM120" s="213"/>
      <c r="AN120" s="213"/>
      <c r="AO120" s="213"/>
      <c r="AP120" s="213"/>
      <c r="AQ120" s="213"/>
      <c r="AR120" s="213"/>
      <c r="AS120" s="213"/>
      <c r="AT120" s="213"/>
      <c r="AU120" s="213"/>
      <c r="AV120" s="213"/>
      <c r="AW120" s="213"/>
      <c r="AX120" s="213"/>
      <c r="AY120" s="213"/>
      <c r="AZ120" s="213"/>
      <c r="BA120" s="213"/>
      <c r="BB120" s="213"/>
      <c r="BC120" s="213"/>
      <c r="BD120" s="213"/>
      <c r="BE120" s="213"/>
      <c r="BF120" s="213"/>
      <c r="BG120" s="213"/>
      <c r="BH120" s="213"/>
      <c r="BI120" s="213"/>
      <c r="BJ120" s="213"/>
      <c r="BK120" s="213"/>
      <c r="BL120" s="213"/>
      <c r="BM120" s="214">
        <v>16</v>
      </c>
    </row>
    <row r="121" spans="1:65">
      <c r="A121" s="29"/>
      <c r="B121" s="3" t="s">
        <v>261</v>
      </c>
      <c r="C121" s="28"/>
      <c r="D121" s="215">
        <v>98</v>
      </c>
      <c r="E121" s="212"/>
      <c r="F121" s="213"/>
      <c r="G121" s="213"/>
      <c r="H121" s="213"/>
      <c r="I121" s="213"/>
      <c r="J121" s="213"/>
      <c r="K121" s="213"/>
      <c r="L121" s="213"/>
      <c r="M121" s="213"/>
      <c r="N121" s="213"/>
      <c r="O121" s="213"/>
      <c r="P121" s="213"/>
      <c r="Q121" s="213"/>
      <c r="R121" s="213"/>
      <c r="S121" s="213"/>
      <c r="T121" s="213"/>
      <c r="U121" s="213"/>
      <c r="V121" s="213"/>
      <c r="W121" s="213"/>
      <c r="X121" s="213"/>
      <c r="Y121" s="213"/>
      <c r="Z121" s="213"/>
      <c r="AA121" s="213"/>
      <c r="AB121" s="213"/>
      <c r="AC121" s="213"/>
      <c r="AD121" s="213"/>
      <c r="AE121" s="213"/>
      <c r="AF121" s="213"/>
      <c r="AG121" s="213"/>
      <c r="AH121" s="213"/>
      <c r="AI121" s="213"/>
      <c r="AJ121" s="213"/>
      <c r="AK121" s="213"/>
      <c r="AL121" s="213"/>
      <c r="AM121" s="213"/>
      <c r="AN121" s="213"/>
      <c r="AO121" s="213"/>
      <c r="AP121" s="213"/>
      <c r="AQ121" s="213"/>
      <c r="AR121" s="213"/>
      <c r="AS121" s="213"/>
      <c r="AT121" s="213"/>
      <c r="AU121" s="213"/>
      <c r="AV121" s="213"/>
      <c r="AW121" s="213"/>
      <c r="AX121" s="213"/>
      <c r="AY121" s="213"/>
      <c r="AZ121" s="213"/>
      <c r="BA121" s="213"/>
      <c r="BB121" s="213"/>
      <c r="BC121" s="213"/>
      <c r="BD121" s="213"/>
      <c r="BE121" s="213"/>
      <c r="BF121" s="213"/>
      <c r="BG121" s="213"/>
      <c r="BH121" s="213"/>
      <c r="BI121" s="213"/>
      <c r="BJ121" s="213"/>
      <c r="BK121" s="213"/>
      <c r="BL121" s="213"/>
      <c r="BM121" s="214">
        <v>98</v>
      </c>
    </row>
    <row r="122" spans="1:65">
      <c r="A122" s="29"/>
      <c r="B122" s="3" t="s">
        <v>262</v>
      </c>
      <c r="C122" s="28"/>
      <c r="D122" s="215">
        <v>0</v>
      </c>
      <c r="E122" s="212"/>
      <c r="F122" s="213"/>
      <c r="G122" s="213"/>
      <c r="H122" s="213"/>
      <c r="I122" s="213"/>
      <c r="J122" s="213"/>
      <c r="K122" s="213"/>
      <c r="L122" s="213"/>
      <c r="M122" s="213"/>
      <c r="N122" s="213"/>
      <c r="O122" s="213"/>
      <c r="P122" s="213"/>
      <c r="Q122" s="213"/>
      <c r="R122" s="213"/>
      <c r="S122" s="213"/>
      <c r="T122" s="213"/>
      <c r="U122" s="213"/>
      <c r="V122" s="213"/>
      <c r="W122" s="213"/>
      <c r="X122" s="213"/>
      <c r="Y122" s="213"/>
      <c r="Z122" s="213"/>
      <c r="AA122" s="213"/>
      <c r="AB122" s="213"/>
      <c r="AC122" s="213"/>
      <c r="AD122" s="213"/>
      <c r="AE122" s="213"/>
      <c r="AF122" s="213"/>
      <c r="AG122" s="213"/>
      <c r="AH122" s="213"/>
      <c r="AI122" s="213"/>
      <c r="AJ122" s="213"/>
      <c r="AK122" s="213"/>
      <c r="AL122" s="213"/>
      <c r="AM122" s="213"/>
      <c r="AN122" s="213"/>
      <c r="AO122" s="213"/>
      <c r="AP122" s="213"/>
      <c r="AQ122" s="213"/>
      <c r="AR122" s="213"/>
      <c r="AS122" s="213"/>
      <c r="AT122" s="213"/>
      <c r="AU122" s="213"/>
      <c r="AV122" s="213"/>
      <c r="AW122" s="213"/>
      <c r="AX122" s="213"/>
      <c r="AY122" s="213"/>
      <c r="AZ122" s="213"/>
      <c r="BA122" s="213"/>
      <c r="BB122" s="213"/>
      <c r="BC122" s="213"/>
      <c r="BD122" s="213"/>
      <c r="BE122" s="213"/>
      <c r="BF122" s="213"/>
      <c r="BG122" s="213"/>
      <c r="BH122" s="213"/>
      <c r="BI122" s="213"/>
      <c r="BJ122" s="213"/>
      <c r="BK122" s="213"/>
      <c r="BL122" s="213"/>
      <c r="BM122" s="214">
        <v>36</v>
      </c>
    </row>
    <row r="123" spans="1:65">
      <c r="A123" s="29"/>
      <c r="B123" s="3" t="s">
        <v>86</v>
      </c>
      <c r="C123" s="28"/>
      <c r="D123" s="13">
        <v>0</v>
      </c>
      <c r="E123" s="149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29"/>
      <c r="B124" s="3" t="s">
        <v>263</v>
      </c>
      <c r="C124" s="28"/>
      <c r="D124" s="13">
        <v>0</v>
      </c>
      <c r="E124" s="149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29"/>
      <c r="B125" s="45" t="s">
        <v>264</v>
      </c>
      <c r="C125" s="46"/>
      <c r="D125" s="44" t="s">
        <v>265</v>
      </c>
      <c r="E125" s="149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0"/>
      <c r="C126" s="20"/>
      <c r="D126" s="20"/>
      <c r="BM126" s="55"/>
    </row>
    <row r="127" spans="1:65" ht="15">
      <c r="B127" s="8" t="s">
        <v>646</v>
      </c>
      <c r="BM127" s="27" t="s">
        <v>316</v>
      </c>
    </row>
    <row r="128" spans="1:65" ht="15">
      <c r="A128" s="24" t="s">
        <v>28</v>
      </c>
      <c r="B128" s="18" t="s">
        <v>110</v>
      </c>
      <c r="C128" s="15" t="s">
        <v>111</v>
      </c>
      <c r="D128" s="16" t="s">
        <v>333</v>
      </c>
      <c r="E128" s="149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7">
        <v>1</v>
      </c>
    </row>
    <row r="129" spans="1:65">
      <c r="A129" s="29"/>
      <c r="B129" s="19" t="s">
        <v>230</v>
      </c>
      <c r="C129" s="9" t="s">
        <v>230</v>
      </c>
      <c r="D129" s="10" t="s">
        <v>112</v>
      </c>
      <c r="E129" s="149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 t="s">
        <v>3</v>
      </c>
    </row>
    <row r="130" spans="1:65">
      <c r="A130" s="29"/>
      <c r="B130" s="19"/>
      <c r="C130" s="9"/>
      <c r="D130" s="10" t="s">
        <v>343</v>
      </c>
      <c r="E130" s="149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2</v>
      </c>
    </row>
    <row r="131" spans="1:65">
      <c r="A131" s="29"/>
      <c r="B131" s="19"/>
      <c r="C131" s="9"/>
      <c r="D131" s="25"/>
      <c r="E131" s="149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2</v>
      </c>
    </row>
    <row r="132" spans="1:65">
      <c r="A132" s="29"/>
      <c r="B132" s="18">
        <v>1</v>
      </c>
      <c r="C132" s="14">
        <v>1</v>
      </c>
      <c r="D132" s="21">
        <v>8.23</v>
      </c>
      <c r="E132" s="149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1</v>
      </c>
    </row>
    <row r="133" spans="1:65">
      <c r="A133" s="29"/>
      <c r="B133" s="19">
        <v>1</v>
      </c>
      <c r="C133" s="9">
        <v>2</v>
      </c>
      <c r="D133" s="11">
        <v>8.1999999999999993</v>
      </c>
      <c r="E133" s="149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31</v>
      </c>
    </row>
    <row r="134" spans="1:65">
      <c r="A134" s="29"/>
      <c r="B134" s="20" t="s">
        <v>260</v>
      </c>
      <c r="C134" s="12"/>
      <c r="D134" s="22">
        <v>8.2149999999999999</v>
      </c>
      <c r="E134" s="149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16</v>
      </c>
    </row>
    <row r="135" spans="1:65">
      <c r="A135" s="29"/>
      <c r="B135" s="3" t="s">
        <v>261</v>
      </c>
      <c r="C135" s="28"/>
      <c r="D135" s="11">
        <v>8.2149999999999999</v>
      </c>
      <c r="E135" s="149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>
        <v>8.2149999999999999</v>
      </c>
    </row>
    <row r="136" spans="1:65">
      <c r="A136" s="29"/>
      <c r="B136" s="3" t="s">
        <v>262</v>
      </c>
      <c r="C136" s="28"/>
      <c r="D136" s="23">
        <v>2.1213203435597228E-2</v>
      </c>
      <c r="E136" s="149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7">
        <v>37</v>
      </c>
    </row>
    <row r="137" spans="1:65">
      <c r="A137" s="29"/>
      <c r="B137" s="3" t="s">
        <v>86</v>
      </c>
      <c r="C137" s="28"/>
      <c r="D137" s="13">
        <v>2.5822523962991148E-3</v>
      </c>
      <c r="E137" s="149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29"/>
      <c r="B138" s="3" t="s">
        <v>263</v>
      </c>
      <c r="C138" s="28"/>
      <c r="D138" s="13">
        <v>0</v>
      </c>
      <c r="E138" s="149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29"/>
      <c r="B139" s="45" t="s">
        <v>264</v>
      </c>
      <c r="C139" s="46"/>
      <c r="D139" s="44" t="s">
        <v>265</v>
      </c>
      <c r="E139" s="149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0"/>
      <c r="C140" s="20"/>
      <c r="D140" s="20"/>
      <c r="BM140" s="55"/>
    </row>
    <row r="141" spans="1:65" ht="15">
      <c r="B141" s="8" t="s">
        <v>647</v>
      </c>
      <c r="BM141" s="27" t="s">
        <v>316</v>
      </c>
    </row>
    <row r="142" spans="1:65" ht="15">
      <c r="A142" s="24" t="s">
        <v>0</v>
      </c>
      <c r="B142" s="18" t="s">
        <v>110</v>
      </c>
      <c r="C142" s="15" t="s">
        <v>111</v>
      </c>
      <c r="D142" s="16" t="s">
        <v>333</v>
      </c>
      <c r="E142" s="149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7">
        <v>1</v>
      </c>
    </row>
    <row r="143" spans="1:65">
      <c r="A143" s="29"/>
      <c r="B143" s="19" t="s">
        <v>230</v>
      </c>
      <c r="C143" s="9" t="s">
        <v>230</v>
      </c>
      <c r="D143" s="10" t="s">
        <v>112</v>
      </c>
      <c r="E143" s="149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7" t="s">
        <v>3</v>
      </c>
    </row>
    <row r="144" spans="1:65">
      <c r="A144" s="29"/>
      <c r="B144" s="19"/>
      <c r="C144" s="9"/>
      <c r="D144" s="10" t="s">
        <v>343</v>
      </c>
      <c r="E144" s="149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7">
        <v>0</v>
      </c>
    </row>
    <row r="145" spans="1:65">
      <c r="A145" s="29"/>
      <c r="B145" s="19"/>
      <c r="C145" s="9"/>
      <c r="D145" s="25"/>
      <c r="E145" s="149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7">
        <v>0</v>
      </c>
    </row>
    <row r="146" spans="1:65">
      <c r="A146" s="29"/>
      <c r="B146" s="18">
        <v>1</v>
      </c>
      <c r="C146" s="14">
        <v>1</v>
      </c>
      <c r="D146" s="210">
        <v>72</v>
      </c>
      <c r="E146" s="212"/>
      <c r="F146" s="213"/>
      <c r="G146" s="213"/>
      <c r="H146" s="213"/>
      <c r="I146" s="213"/>
      <c r="J146" s="213"/>
      <c r="K146" s="213"/>
      <c r="L146" s="213"/>
      <c r="M146" s="213"/>
      <c r="N146" s="213"/>
      <c r="O146" s="213"/>
      <c r="P146" s="213"/>
      <c r="Q146" s="213"/>
      <c r="R146" s="213"/>
      <c r="S146" s="213"/>
      <c r="T146" s="213"/>
      <c r="U146" s="213"/>
      <c r="V146" s="213"/>
      <c r="W146" s="213"/>
      <c r="X146" s="213"/>
      <c r="Y146" s="213"/>
      <c r="Z146" s="213"/>
      <c r="AA146" s="213"/>
      <c r="AB146" s="213"/>
      <c r="AC146" s="213"/>
      <c r="AD146" s="213"/>
      <c r="AE146" s="213"/>
      <c r="AF146" s="213"/>
      <c r="AG146" s="213"/>
      <c r="AH146" s="213"/>
      <c r="AI146" s="213"/>
      <c r="AJ146" s="213"/>
      <c r="AK146" s="213"/>
      <c r="AL146" s="213"/>
      <c r="AM146" s="213"/>
      <c r="AN146" s="213"/>
      <c r="AO146" s="213"/>
      <c r="AP146" s="213"/>
      <c r="AQ146" s="213"/>
      <c r="AR146" s="213"/>
      <c r="AS146" s="213"/>
      <c r="AT146" s="213"/>
      <c r="AU146" s="213"/>
      <c r="AV146" s="213"/>
      <c r="AW146" s="213"/>
      <c r="AX146" s="213"/>
      <c r="AY146" s="213"/>
      <c r="AZ146" s="213"/>
      <c r="BA146" s="213"/>
      <c r="BB146" s="213"/>
      <c r="BC146" s="213"/>
      <c r="BD146" s="213"/>
      <c r="BE146" s="213"/>
      <c r="BF146" s="213"/>
      <c r="BG146" s="213"/>
      <c r="BH146" s="213"/>
      <c r="BI146" s="213"/>
      <c r="BJ146" s="213"/>
      <c r="BK146" s="213"/>
      <c r="BL146" s="213"/>
      <c r="BM146" s="214">
        <v>1</v>
      </c>
    </row>
    <row r="147" spans="1:65">
      <c r="A147" s="29"/>
      <c r="B147" s="19">
        <v>1</v>
      </c>
      <c r="C147" s="9">
        <v>2</v>
      </c>
      <c r="D147" s="215">
        <v>76</v>
      </c>
      <c r="E147" s="212"/>
      <c r="F147" s="213"/>
      <c r="G147" s="213"/>
      <c r="H147" s="213"/>
      <c r="I147" s="213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T147" s="213"/>
      <c r="U147" s="213"/>
      <c r="V147" s="213"/>
      <c r="W147" s="213"/>
      <c r="X147" s="213"/>
      <c r="Y147" s="213"/>
      <c r="Z147" s="213"/>
      <c r="AA147" s="213"/>
      <c r="AB147" s="213"/>
      <c r="AC147" s="213"/>
      <c r="AD147" s="213"/>
      <c r="AE147" s="213"/>
      <c r="AF147" s="213"/>
      <c r="AG147" s="213"/>
      <c r="AH147" s="213"/>
      <c r="AI147" s="213"/>
      <c r="AJ147" s="213"/>
      <c r="AK147" s="213"/>
      <c r="AL147" s="213"/>
      <c r="AM147" s="213"/>
      <c r="AN147" s="213"/>
      <c r="AO147" s="213"/>
      <c r="AP147" s="213"/>
      <c r="AQ147" s="213"/>
      <c r="AR147" s="213"/>
      <c r="AS147" s="213"/>
      <c r="AT147" s="213"/>
      <c r="AU147" s="213"/>
      <c r="AV147" s="213"/>
      <c r="AW147" s="213"/>
      <c r="AX147" s="213"/>
      <c r="AY147" s="213"/>
      <c r="AZ147" s="213"/>
      <c r="BA147" s="213"/>
      <c r="BB147" s="213"/>
      <c r="BC147" s="213"/>
      <c r="BD147" s="213"/>
      <c r="BE147" s="213"/>
      <c r="BF147" s="213"/>
      <c r="BG147" s="213"/>
      <c r="BH147" s="213"/>
      <c r="BI147" s="213"/>
      <c r="BJ147" s="213"/>
      <c r="BK147" s="213"/>
      <c r="BL147" s="213"/>
      <c r="BM147" s="214">
        <v>16</v>
      </c>
    </row>
    <row r="148" spans="1:65">
      <c r="A148" s="29"/>
      <c r="B148" s="20" t="s">
        <v>260</v>
      </c>
      <c r="C148" s="12"/>
      <c r="D148" s="219">
        <v>74</v>
      </c>
      <c r="E148" s="212"/>
      <c r="F148" s="213"/>
      <c r="G148" s="213"/>
      <c r="H148" s="213"/>
      <c r="I148" s="213"/>
      <c r="J148" s="213"/>
      <c r="K148" s="213"/>
      <c r="L148" s="213"/>
      <c r="M148" s="213"/>
      <c r="N148" s="213"/>
      <c r="O148" s="213"/>
      <c r="P148" s="213"/>
      <c r="Q148" s="213"/>
      <c r="R148" s="213"/>
      <c r="S148" s="213"/>
      <c r="T148" s="213"/>
      <c r="U148" s="213"/>
      <c r="V148" s="213"/>
      <c r="W148" s="213"/>
      <c r="X148" s="213"/>
      <c r="Y148" s="213"/>
      <c r="Z148" s="213"/>
      <c r="AA148" s="213"/>
      <c r="AB148" s="213"/>
      <c r="AC148" s="213"/>
      <c r="AD148" s="213"/>
      <c r="AE148" s="213"/>
      <c r="AF148" s="213"/>
      <c r="AG148" s="213"/>
      <c r="AH148" s="213"/>
      <c r="AI148" s="213"/>
      <c r="AJ148" s="213"/>
      <c r="AK148" s="213"/>
      <c r="AL148" s="213"/>
      <c r="AM148" s="213"/>
      <c r="AN148" s="213"/>
      <c r="AO148" s="213"/>
      <c r="AP148" s="213"/>
      <c r="AQ148" s="213"/>
      <c r="AR148" s="213"/>
      <c r="AS148" s="213"/>
      <c r="AT148" s="213"/>
      <c r="AU148" s="213"/>
      <c r="AV148" s="213"/>
      <c r="AW148" s="213"/>
      <c r="AX148" s="213"/>
      <c r="AY148" s="213"/>
      <c r="AZ148" s="213"/>
      <c r="BA148" s="213"/>
      <c r="BB148" s="213"/>
      <c r="BC148" s="213"/>
      <c r="BD148" s="213"/>
      <c r="BE148" s="213"/>
      <c r="BF148" s="213"/>
      <c r="BG148" s="213"/>
      <c r="BH148" s="213"/>
      <c r="BI148" s="213"/>
      <c r="BJ148" s="213"/>
      <c r="BK148" s="213"/>
      <c r="BL148" s="213"/>
      <c r="BM148" s="214">
        <v>16</v>
      </c>
    </row>
    <row r="149" spans="1:65">
      <c r="A149" s="29"/>
      <c r="B149" s="3" t="s">
        <v>261</v>
      </c>
      <c r="C149" s="28"/>
      <c r="D149" s="215">
        <v>74</v>
      </c>
      <c r="E149" s="212"/>
      <c r="F149" s="213"/>
      <c r="G149" s="213"/>
      <c r="H149" s="213"/>
      <c r="I149" s="213"/>
      <c r="J149" s="213"/>
      <c r="K149" s="213"/>
      <c r="L149" s="213"/>
      <c r="M149" s="213"/>
      <c r="N149" s="213"/>
      <c r="O149" s="213"/>
      <c r="P149" s="213"/>
      <c r="Q149" s="213"/>
      <c r="R149" s="213"/>
      <c r="S149" s="213"/>
      <c r="T149" s="213"/>
      <c r="U149" s="213"/>
      <c r="V149" s="213"/>
      <c r="W149" s="213"/>
      <c r="X149" s="213"/>
      <c r="Y149" s="213"/>
      <c r="Z149" s="213"/>
      <c r="AA149" s="213"/>
      <c r="AB149" s="213"/>
      <c r="AC149" s="213"/>
      <c r="AD149" s="213"/>
      <c r="AE149" s="213"/>
      <c r="AF149" s="213"/>
      <c r="AG149" s="213"/>
      <c r="AH149" s="213"/>
      <c r="AI149" s="213"/>
      <c r="AJ149" s="213"/>
      <c r="AK149" s="213"/>
      <c r="AL149" s="213"/>
      <c r="AM149" s="213"/>
      <c r="AN149" s="213"/>
      <c r="AO149" s="213"/>
      <c r="AP149" s="213"/>
      <c r="AQ149" s="213"/>
      <c r="AR149" s="213"/>
      <c r="AS149" s="213"/>
      <c r="AT149" s="213"/>
      <c r="AU149" s="213"/>
      <c r="AV149" s="213"/>
      <c r="AW149" s="213"/>
      <c r="AX149" s="213"/>
      <c r="AY149" s="213"/>
      <c r="AZ149" s="213"/>
      <c r="BA149" s="213"/>
      <c r="BB149" s="213"/>
      <c r="BC149" s="213"/>
      <c r="BD149" s="213"/>
      <c r="BE149" s="213"/>
      <c r="BF149" s="213"/>
      <c r="BG149" s="213"/>
      <c r="BH149" s="213"/>
      <c r="BI149" s="213"/>
      <c r="BJ149" s="213"/>
      <c r="BK149" s="213"/>
      <c r="BL149" s="213"/>
      <c r="BM149" s="214">
        <v>74</v>
      </c>
    </row>
    <row r="150" spans="1:65">
      <c r="A150" s="29"/>
      <c r="B150" s="3" t="s">
        <v>262</v>
      </c>
      <c r="C150" s="28"/>
      <c r="D150" s="215">
        <v>2.8284271247461903</v>
      </c>
      <c r="E150" s="212"/>
      <c r="F150" s="213"/>
      <c r="G150" s="213"/>
      <c r="H150" s="213"/>
      <c r="I150" s="213"/>
      <c r="J150" s="213"/>
      <c r="K150" s="213"/>
      <c r="L150" s="213"/>
      <c r="M150" s="213"/>
      <c r="N150" s="213"/>
      <c r="O150" s="213"/>
      <c r="P150" s="213"/>
      <c r="Q150" s="213"/>
      <c r="R150" s="213"/>
      <c r="S150" s="213"/>
      <c r="T150" s="213"/>
      <c r="U150" s="213"/>
      <c r="V150" s="213"/>
      <c r="W150" s="213"/>
      <c r="X150" s="213"/>
      <c r="Y150" s="213"/>
      <c r="Z150" s="213"/>
      <c r="AA150" s="213"/>
      <c r="AB150" s="213"/>
      <c r="AC150" s="213"/>
      <c r="AD150" s="213"/>
      <c r="AE150" s="213"/>
      <c r="AF150" s="213"/>
      <c r="AG150" s="213"/>
      <c r="AH150" s="213"/>
      <c r="AI150" s="213"/>
      <c r="AJ150" s="213"/>
      <c r="AK150" s="213"/>
      <c r="AL150" s="213"/>
      <c r="AM150" s="213"/>
      <c r="AN150" s="213"/>
      <c r="AO150" s="213"/>
      <c r="AP150" s="213"/>
      <c r="AQ150" s="213"/>
      <c r="AR150" s="213"/>
      <c r="AS150" s="213"/>
      <c r="AT150" s="213"/>
      <c r="AU150" s="213"/>
      <c r="AV150" s="213"/>
      <c r="AW150" s="213"/>
      <c r="AX150" s="213"/>
      <c r="AY150" s="213"/>
      <c r="AZ150" s="213"/>
      <c r="BA150" s="213"/>
      <c r="BB150" s="213"/>
      <c r="BC150" s="213"/>
      <c r="BD150" s="213"/>
      <c r="BE150" s="213"/>
      <c r="BF150" s="213"/>
      <c r="BG150" s="213"/>
      <c r="BH150" s="213"/>
      <c r="BI150" s="213"/>
      <c r="BJ150" s="213"/>
      <c r="BK150" s="213"/>
      <c r="BL150" s="213"/>
      <c r="BM150" s="214">
        <v>38</v>
      </c>
    </row>
    <row r="151" spans="1:65">
      <c r="A151" s="29"/>
      <c r="B151" s="3" t="s">
        <v>86</v>
      </c>
      <c r="C151" s="28"/>
      <c r="D151" s="13">
        <v>3.8221988172245813E-2</v>
      </c>
      <c r="E151" s="149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29"/>
      <c r="B152" s="3" t="s">
        <v>263</v>
      </c>
      <c r="C152" s="28"/>
      <c r="D152" s="13">
        <v>0</v>
      </c>
      <c r="E152" s="149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29"/>
      <c r="B153" s="45" t="s">
        <v>264</v>
      </c>
      <c r="C153" s="46"/>
      <c r="D153" s="44" t="s">
        <v>265</v>
      </c>
      <c r="E153" s="149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0"/>
      <c r="C154" s="20"/>
      <c r="D154" s="20"/>
      <c r="BM154" s="55"/>
    </row>
    <row r="155" spans="1:65" ht="15">
      <c r="B155" s="8" t="s">
        <v>648</v>
      </c>
      <c r="BM155" s="27" t="s">
        <v>316</v>
      </c>
    </row>
    <row r="156" spans="1:65" ht="15">
      <c r="A156" s="24" t="s">
        <v>33</v>
      </c>
      <c r="B156" s="18" t="s">
        <v>110</v>
      </c>
      <c r="C156" s="15" t="s">
        <v>111</v>
      </c>
      <c r="D156" s="16" t="s">
        <v>333</v>
      </c>
      <c r="E156" s="149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7">
        <v>1</v>
      </c>
    </row>
    <row r="157" spans="1:65">
      <c r="A157" s="29"/>
      <c r="B157" s="19" t="s">
        <v>230</v>
      </c>
      <c r="C157" s="9" t="s">
        <v>230</v>
      </c>
      <c r="D157" s="10" t="s">
        <v>112</v>
      </c>
      <c r="E157" s="149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7" t="s">
        <v>3</v>
      </c>
    </row>
    <row r="158" spans="1:65">
      <c r="A158" s="29"/>
      <c r="B158" s="19"/>
      <c r="C158" s="9"/>
      <c r="D158" s="10" t="s">
        <v>343</v>
      </c>
      <c r="E158" s="149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7">
        <v>2</v>
      </c>
    </row>
    <row r="159" spans="1:65">
      <c r="A159" s="29"/>
      <c r="B159" s="19"/>
      <c r="C159" s="9"/>
      <c r="D159" s="25"/>
      <c r="E159" s="149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7">
        <v>2</v>
      </c>
    </row>
    <row r="160" spans="1:65">
      <c r="A160" s="29"/>
      <c r="B160" s="18">
        <v>1</v>
      </c>
      <c r="C160" s="14">
        <v>1</v>
      </c>
      <c r="D160" s="21">
        <v>4.87</v>
      </c>
      <c r="E160" s="149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7">
        <v>1</v>
      </c>
    </row>
    <row r="161" spans="1:65">
      <c r="A161" s="29"/>
      <c r="B161" s="19">
        <v>1</v>
      </c>
      <c r="C161" s="9">
        <v>2</v>
      </c>
      <c r="D161" s="11">
        <v>4.88</v>
      </c>
      <c r="E161" s="149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7">
        <v>4</v>
      </c>
    </row>
    <row r="162" spans="1:65">
      <c r="A162" s="29"/>
      <c r="B162" s="20" t="s">
        <v>260</v>
      </c>
      <c r="C162" s="12"/>
      <c r="D162" s="22">
        <v>4.875</v>
      </c>
      <c r="E162" s="149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7">
        <v>16</v>
      </c>
    </row>
    <row r="163" spans="1:65">
      <c r="A163" s="29"/>
      <c r="B163" s="3" t="s">
        <v>261</v>
      </c>
      <c r="C163" s="28"/>
      <c r="D163" s="11">
        <v>4.875</v>
      </c>
      <c r="E163" s="149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7">
        <v>4.875</v>
      </c>
    </row>
    <row r="164" spans="1:65">
      <c r="A164" s="29"/>
      <c r="B164" s="3" t="s">
        <v>262</v>
      </c>
      <c r="C164" s="28"/>
      <c r="D164" s="23">
        <v>7.0710678118653244E-3</v>
      </c>
      <c r="E164" s="149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7">
        <v>39</v>
      </c>
    </row>
    <row r="165" spans="1:65">
      <c r="A165" s="29"/>
      <c r="B165" s="3" t="s">
        <v>86</v>
      </c>
      <c r="C165" s="28"/>
      <c r="D165" s="13">
        <v>1.4504754485877589E-3</v>
      </c>
      <c r="E165" s="149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29"/>
      <c r="B166" s="3" t="s">
        <v>263</v>
      </c>
      <c r="C166" s="28"/>
      <c r="D166" s="13">
        <v>0</v>
      </c>
      <c r="E166" s="149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29"/>
      <c r="B167" s="45" t="s">
        <v>264</v>
      </c>
      <c r="C167" s="46"/>
      <c r="D167" s="44" t="s">
        <v>265</v>
      </c>
      <c r="E167" s="149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0"/>
      <c r="C168" s="20"/>
      <c r="D168" s="20"/>
      <c r="BM168" s="55"/>
    </row>
    <row r="169" spans="1:65" ht="15">
      <c r="B169" s="8" t="s">
        <v>649</v>
      </c>
      <c r="BM169" s="27" t="s">
        <v>316</v>
      </c>
    </row>
    <row r="170" spans="1:65" ht="15">
      <c r="A170" s="24" t="s">
        <v>36</v>
      </c>
      <c r="B170" s="18" t="s">
        <v>110</v>
      </c>
      <c r="C170" s="15" t="s">
        <v>111</v>
      </c>
      <c r="D170" s="16" t="s">
        <v>333</v>
      </c>
      <c r="E170" s="149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1</v>
      </c>
    </row>
    <row r="171" spans="1:65">
      <c r="A171" s="29"/>
      <c r="B171" s="19" t="s">
        <v>230</v>
      </c>
      <c r="C171" s="9" t="s">
        <v>230</v>
      </c>
      <c r="D171" s="10" t="s">
        <v>112</v>
      </c>
      <c r="E171" s="149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7" t="s">
        <v>3</v>
      </c>
    </row>
    <row r="172" spans="1:65">
      <c r="A172" s="29"/>
      <c r="B172" s="19"/>
      <c r="C172" s="9"/>
      <c r="D172" s="10" t="s">
        <v>343</v>
      </c>
      <c r="E172" s="149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7">
        <v>2</v>
      </c>
    </row>
    <row r="173" spans="1:65">
      <c r="A173" s="29"/>
      <c r="B173" s="19"/>
      <c r="C173" s="9"/>
      <c r="D173" s="25"/>
      <c r="E173" s="149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7">
        <v>2</v>
      </c>
    </row>
    <row r="174" spans="1:65">
      <c r="A174" s="29"/>
      <c r="B174" s="18">
        <v>1</v>
      </c>
      <c r="C174" s="14">
        <v>1</v>
      </c>
      <c r="D174" s="21">
        <v>2.9</v>
      </c>
      <c r="E174" s="149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7">
        <v>1</v>
      </c>
    </row>
    <row r="175" spans="1:65">
      <c r="A175" s="29"/>
      <c r="B175" s="19">
        <v>1</v>
      </c>
      <c r="C175" s="9">
        <v>2</v>
      </c>
      <c r="D175" s="11">
        <v>2.89</v>
      </c>
      <c r="E175" s="149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7">
        <v>5</v>
      </c>
    </row>
    <row r="176" spans="1:65">
      <c r="A176" s="29"/>
      <c r="B176" s="20" t="s">
        <v>260</v>
      </c>
      <c r="C176" s="12"/>
      <c r="D176" s="22">
        <v>2.895</v>
      </c>
      <c r="E176" s="149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7">
        <v>16</v>
      </c>
    </row>
    <row r="177" spans="1:65">
      <c r="A177" s="29"/>
      <c r="B177" s="3" t="s">
        <v>261</v>
      </c>
      <c r="C177" s="28"/>
      <c r="D177" s="11">
        <v>2.895</v>
      </c>
      <c r="E177" s="149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7">
        <v>2.895</v>
      </c>
    </row>
    <row r="178" spans="1:65">
      <c r="A178" s="29"/>
      <c r="B178" s="3" t="s">
        <v>262</v>
      </c>
      <c r="C178" s="28"/>
      <c r="D178" s="23">
        <v>7.0710678118653244E-3</v>
      </c>
      <c r="E178" s="149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7">
        <v>40</v>
      </c>
    </row>
    <row r="179" spans="1:65">
      <c r="A179" s="29"/>
      <c r="B179" s="3" t="s">
        <v>86</v>
      </c>
      <c r="C179" s="28"/>
      <c r="D179" s="13">
        <v>2.4425104704198014E-3</v>
      </c>
      <c r="E179" s="149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29"/>
      <c r="B180" s="3" t="s">
        <v>263</v>
      </c>
      <c r="C180" s="28"/>
      <c r="D180" s="13">
        <v>0</v>
      </c>
      <c r="E180" s="149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29"/>
      <c r="B181" s="45" t="s">
        <v>264</v>
      </c>
      <c r="C181" s="46"/>
      <c r="D181" s="44" t="s">
        <v>265</v>
      </c>
      <c r="E181" s="149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0"/>
      <c r="C182" s="20"/>
      <c r="D182" s="20"/>
      <c r="BM182" s="55"/>
    </row>
    <row r="183" spans="1:65" ht="15">
      <c r="B183" s="8" t="s">
        <v>650</v>
      </c>
      <c r="BM183" s="27" t="s">
        <v>316</v>
      </c>
    </row>
    <row r="184" spans="1:65" ht="15">
      <c r="A184" s="24" t="s">
        <v>39</v>
      </c>
      <c r="B184" s="18" t="s">
        <v>110</v>
      </c>
      <c r="C184" s="15" t="s">
        <v>111</v>
      </c>
      <c r="D184" s="16" t="s">
        <v>333</v>
      </c>
      <c r="E184" s="149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>
        <v>1</v>
      </c>
    </row>
    <row r="185" spans="1:65">
      <c r="A185" s="29"/>
      <c r="B185" s="19" t="s">
        <v>230</v>
      </c>
      <c r="C185" s="9" t="s">
        <v>230</v>
      </c>
      <c r="D185" s="10" t="s">
        <v>112</v>
      </c>
      <c r="E185" s="149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 t="s">
        <v>3</v>
      </c>
    </row>
    <row r="186" spans="1:65">
      <c r="A186" s="29"/>
      <c r="B186" s="19"/>
      <c r="C186" s="9"/>
      <c r="D186" s="10" t="s">
        <v>343</v>
      </c>
      <c r="E186" s="149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2</v>
      </c>
    </row>
    <row r="187" spans="1:65">
      <c r="A187" s="29"/>
      <c r="B187" s="19"/>
      <c r="C187" s="9"/>
      <c r="D187" s="25"/>
      <c r="E187" s="149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2</v>
      </c>
    </row>
    <row r="188" spans="1:65">
      <c r="A188" s="29"/>
      <c r="B188" s="18">
        <v>1</v>
      </c>
      <c r="C188" s="14">
        <v>1</v>
      </c>
      <c r="D188" s="21">
        <v>1.04</v>
      </c>
      <c r="E188" s="149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1</v>
      </c>
    </row>
    <row r="189" spans="1:65">
      <c r="A189" s="29"/>
      <c r="B189" s="19">
        <v>1</v>
      </c>
      <c r="C189" s="9">
        <v>2</v>
      </c>
      <c r="D189" s="11">
        <v>1.1000000000000001</v>
      </c>
      <c r="E189" s="149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>
        <v>35</v>
      </c>
    </row>
    <row r="190" spans="1:65">
      <c r="A190" s="29"/>
      <c r="B190" s="20" t="s">
        <v>260</v>
      </c>
      <c r="C190" s="12"/>
      <c r="D190" s="22">
        <v>1.07</v>
      </c>
      <c r="E190" s="149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7">
        <v>16</v>
      </c>
    </row>
    <row r="191" spans="1:65">
      <c r="A191" s="29"/>
      <c r="B191" s="3" t="s">
        <v>261</v>
      </c>
      <c r="C191" s="28"/>
      <c r="D191" s="11">
        <v>1.07</v>
      </c>
      <c r="E191" s="149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7">
        <v>1.07</v>
      </c>
    </row>
    <row r="192" spans="1:65">
      <c r="A192" s="29"/>
      <c r="B192" s="3" t="s">
        <v>262</v>
      </c>
      <c r="C192" s="28"/>
      <c r="D192" s="23">
        <v>4.2426406871192889E-2</v>
      </c>
      <c r="E192" s="149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7">
        <v>41</v>
      </c>
    </row>
    <row r="193" spans="1:65">
      <c r="A193" s="29"/>
      <c r="B193" s="3" t="s">
        <v>86</v>
      </c>
      <c r="C193" s="28"/>
      <c r="D193" s="13">
        <v>3.9650847543170921E-2</v>
      </c>
      <c r="E193" s="149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29"/>
      <c r="B194" s="3" t="s">
        <v>263</v>
      </c>
      <c r="C194" s="28"/>
      <c r="D194" s="13">
        <v>0</v>
      </c>
      <c r="E194" s="149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29"/>
      <c r="B195" s="45" t="s">
        <v>264</v>
      </c>
      <c r="C195" s="46"/>
      <c r="D195" s="44" t="s">
        <v>265</v>
      </c>
      <c r="E195" s="149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0"/>
      <c r="C196" s="20"/>
      <c r="D196" s="20"/>
      <c r="BM196" s="55"/>
    </row>
    <row r="197" spans="1:65" ht="15">
      <c r="B197" s="8" t="s">
        <v>651</v>
      </c>
      <c r="BM197" s="27" t="s">
        <v>316</v>
      </c>
    </row>
    <row r="198" spans="1:65" ht="15">
      <c r="A198" s="24" t="s">
        <v>42</v>
      </c>
      <c r="B198" s="18" t="s">
        <v>110</v>
      </c>
      <c r="C198" s="15" t="s">
        <v>111</v>
      </c>
      <c r="D198" s="16" t="s">
        <v>333</v>
      </c>
      <c r="E198" s="149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7">
        <v>1</v>
      </c>
    </row>
    <row r="199" spans="1:65">
      <c r="A199" s="29"/>
      <c r="B199" s="19" t="s">
        <v>230</v>
      </c>
      <c r="C199" s="9" t="s">
        <v>230</v>
      </c>
      <c r="D199" s="10" t="s">
        <v>112</v>
      </c>
      <c r="E199" s="149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7" t="s">
        <v>3</v>
      </c>
    </row>
    <row r="200" spans="1:65">
      <c r="A200" s="29"/>
      <c r="B200" s="19"/>
      <c r="C200" s="9"/>
      <c r="D200" s="10" t="s">
        <v>343</v>
      </c>
      <c r="E200" s="149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7">
        <v>1</v>
      </c>
    </row>
    <row r="201" spans="1:65">
      <c r="A201" s="29"/>
      <c r="B201" s="19"/>
      <c r="C201" s="9"/>
      <c r="D201" s="25"/>
      <c r="E201" s="149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7">
        <v>1</v>
      </c>
    </row>
    <row r="202" spans="1:65">
      <c r="A202" s="29"/>
      <c r="B202" s="18">
        <v>1</v>
      </c>
      <c r="C202" s="14">
        <v>1</v>
      </c>
      <c r="D202" s="220">
        <v>16.3</v>
      </c>
      <c r="E202" s="221"/>
      <c r="F202" s="222"/>
      <c r="G202" s="222"/>
      <c r="H202" s="222"/>
      <c r="I202" s="222"/>
      <c r="J202" s="222"/>
      <c r="K202" s="222"/>
      <c r="L202" s="222"/>
      <c r="M202" s="222"/>
      <c r="N202" s="222"/>
      <c r="O202" s="222"/>
      <c r="P202" s="222"/>
      <c r="Q202" s="222"/>
      <c r="R202" s="222"/>
      <c r="S202" s="222"/>
      <c r="T202" s="222"/>
      <c r="U202" s="222"/>
      <c r="V202" s="222"/>
      <c r="W202" s="222"/>
      <c r="X202" s="222"/>
      <c r="Y202" s="222"/>
      <c r="Z202" s="222"/>
      <c r="AA202" s="222"/>
      <c r="AB202" s="222"/>
      <c r="AC202" s="222"/>
      <c r="AD202" s="222"/>
      <c r="AE202" s="222"/>
      <c r="AF202" s="222"/>
      <c r="AG202" s="222"/>
      <c r="AH202" s="222"/>
      <c r="AI202" s="222"/>
      <c r="AJ202" s="222"/>
      <c r="AK202" s="222"/>
      <c r="AL202" s="222"/>
      <c r="AM202" s="222"/>
      <c r="AN202" s="222"/>
      <c r="AO202" s="222"/>
      <c r="AP202" s="222"/>
      <c r="AQ202" s="222"/>
      <c r="AR202" s="222"/>
      <c r="AS202" s="222"/>
      <c r="AT202" s="222"/>
      <c r="AU202" s="222"/>
      <c r="AV202" s="222"/>
      <c r="AW202" s="222"/>
      <c r="AX202" s="222"/>
      <c r="AY202" s="222"/>
      <c r="AZ202" s="222"/>
      <c r="BA202" s="222"/>
      <c r="BB202" s="222"/>
      <c r="BC202" s="222"/>
      <c r="BD202" s="222"/>
      <c r="BE202" s="222"/>
      <c r="BF202" s="222"/>
      <c r="BG202" s="222"/>
      <c r="BH202" s="222"/>
      <c r="BI202" s="222"/>
      <c r="BJ202" s="222"/>
      <c r="BK202" s="222"/>
      <c r="BL202" s="222"/>
      <c r="BM202" s="223">
        <v>1</v>
      </c>
    </row>
    <row r="203" spans="1:65">
      <c r="A203" s="29"/>
      <c r="B203" s="19">
        <v>1</v>
      </c>
      <c r="C203" s="9">
        <v>2</v>
      </c>
      <c r="D203" s="224">
        <v>16.3</v>
      </c>
      <c r="E203" s="221"/>
      <c r="F203" s="222"/>
      <c r="G203" s="222"/>
      <c r="H203" s="222"/>
      <c r="I203" s="222"/>
      <c r="J203" s="222"/>
      <c r="K203" s="222"/>
      <c r="L203" s="222"/>
      <c r="M203" s="222"/>
      <c r="N203" s="222"/>
      <c r="O203" s="222"/>
      <c r="P203" s="222"/>
      <c r="Q203" s="222"/>
      <c r="R203" s="222"/>
      <c r="S203" s="222"/>
      <c r="T203" s="222"/>
      <c r="U203" s="222"/>
      <c r="V203" s="222"/>
      <c r="W203" s="222"/>
      <c r="X203" s="222"/>
      <c r="Y203" s="222"/>
      <c r="Z203" s="222"/>
      <c r="AA203" s="222"/>
      <c r="AB203" s="222"/>
      <c r="AC203" s="222"/>
      <c r="AD203" s="222"/>
      <c r="AE203" s="222"/>
      <c r="AF203" s="222"/>
      <c r="AG203" s="222"/>
      <c r="AH203" s="222"/>
      <c r="AI203" s="222"/>
      <c r="AJ203" s="222"/>
      <c r="AK203" s="222"/>
      <c r="AL203" s="222"/>
      <c r="AM203" s="222"/>
      <c r="AN203" s="222"/>
      <c r="AO203" s="222"/>
      <c r="AP203" s="222"/>
      <c r="AQ203" s="222"/>
      <c r="AR203" s="222"/>
      <c r="AS203" s="222"/>
      <c r="AT203" s="222"/>
      <c r="AU203" s="222"/>
      <c r="AV203" s="222"/>
      <c r="AW203" s="222"/>
      <c r="AX203" s="222"/>
      <c r="AY203" s="222"/>
      <c r="AZ203" s="222"/>
      <c r="BA203" s="222"/>
      <c r="BB203" s="222"/>
      <c r="BC203" s="222"/>
      <c r="BD203" s="222"/>
      <c r="BE203" s="222"/>
      <c r="BF203" s="222"/>
      <c r="BG203" s="222"/>
      <c r="BH203" s="222"/>
      <c r="BI203" s="222"/>
      <c r="BJ203" s="222"/>
      <c r="BK203" s="222"/>
      <c r="BL203" s="222"/>
      <c r="BM203" s="223">
        <v>36</v>
      </c>
    </row>
    <row r="204" spans="1:65">
      <c r="A204" s="29"/>
      <c r="B204" s="20" t="s">
        <v>260</v>
      </c>
      <c r="C204" s="12"/>
      <c r="D204" s="226">
        <v>16.3</v>
      </c>
      <c r="E204" s="221"/>
      <c r="F204" s="222"/>
      <c r="G204" s="222"/>
      <c r="H204" s="222"/>
      <c r="I204" s="222"/>
      <c r="J204" s="222"/>
      <c r="K204" s="222"/>
      <c r="L204" s="222"/>
      <c r="M204" s="222"/>
      <c r="N204" s="222"/>
      <c r="O204" s="222"/>
      <c r="P204" s="222"/>
      <c r="Q204" s="222"/>
      <c r="R204" s="222"/>
      <c r="S204" s="222"/>
      <c r="T204" s="222"/>
      <c r="U204" s="222"/>
      <c r="V204" s="222"/>
      <c r="W204" s="222"/>
      <c r="X204" s="222"/>
      <c r="Y204" s="222"/>
      <c r="Z204" s="222"/>
      <c r="AA204" s="222"/>
      <c r="AB204" s="222"/>
      <c r="AC204" s="222"/>
      <c r="AD204" s="222"/>
      <c r="AE204" s="222"/>
      <c r="AF204" s="222"/>
      <c r="AG204" s="222"/>
      <c r="AH204" s="222"/>
      <c r="AI204" s="222"/>
      <c r="AJ204" s="222"/>
      <c r="AK204" s="222"/>
      <c r="AL204" s="222"/>
      <c r="AM204" s="222"/>
      <c r="AN204" s="222"/>
      <c r="AO204" s="222"/>
      <c r="AP204" s="222"/>
      <c r="AQ204" s="222"/>
      <c r="AR204" s="222"/>
      <c r="AS204" s="222"/>
      <c r="AT204" s="222"/>
      <c r="AU204" s="222"/>
      <c r="AV204" s="222"/>
      <c r="AW204" s="222"/>
      <c r="AX204" s="222"/>
      <c r="AY204" s="222"/>
      <c r="AZ204" s="222"/>
      <c r="BA204" s="222"/>
      <c r="BB204" s="222"/>
      <c r="BC204" s="222"/>
      <c r="BD204" s="222"/>
      <c r="BE204" s="222"/>
      <c r="BF204" s="222"/>
      <c r="BG204" s="222"/>
      <c r="BH204" s="222"/>
      <c r="BI204" s="222"/>
      <c r="BJ204" s="222"/>
      <c r="BK204" s="222"/>
      <c r="BL204" s="222"/>
      <c r="BM204" s="223">
        <v>16</v>
      </c>
    </row>
    <row r="205" spans="1:65">
      <c r="A205" s="29"/>
      <c r="B205" s="3" t="s">
        <v>261</v>
      </c>
      <c r="C205" s="28"/>
      <c r="D205" s="224">
        <v>16.3</v>
      </c>
      <c r="E205" s="221"/>
      <c r="F205" s="222"/>
      <c r="G205" s="222"/>
      <c r="H205" s="222"/>
      <c r="I205" s="222"/>
      <c r="J205" s="222"/>
      <c r="K205" s="222"/>
      <c r="L205" s="222"/>
      <c r="M205" s="222"/>
      <c r="N205" s="222"/>
      <c r="O205" s="222"/>
      <c r="P205" s="222"/>
      <c r="Q205" s="222"/>
      <c r="R205" s="222"/>
      <c r="S205" s="222"/>
      <c r="T205" s="222"/>
      <c r="U205" s="222"/>
      <c r="V205" s="222"/>
      <c r="W205" s="222"/>
      <c r="X205" s="222"/>
      <c r="Y205" s="222"/>
      <c r="Z205" s="222"/>
      <c r="AA205" s="222"/>
      <c r="AB205" s="222"/>
      <c r="AC205" s="222"/>
      <c r="AD205" s="222"/>
      <c r="AE205" s="222"/>
      <c r="AF205" s="222"/>
      <c r="AG205" s="222"/>
      <c r="AH205" s="222"/>
      <c r="AI205" s="222"/>
      <c r="AJ205" s="222"/>
      <c r="AK205" s="222"/>
      <c r="AL205" s="222"/>
      <c r="AM205" s="222"/>
      <c r="AN205" s="222"/>
      <c r="AO205" s="222"/>
      <c r="AP205" s="222"/>
      <c r="AQ205" s="222"/>
      <c r="AR205" s="222"/>
      <c r="AS205" s="222"/>
      <c r="AT205" s="222"/>
      <c r="AU205" s="222"/>
      <c r="AV205" s="222"/>
      <c r="AW205" s="222"/>
      <c r="AX205" s="222"/>
      <c r="AY205" s="222"/>
      <c r="AZ205" s="222"/>
      <c r="BA205" s="222"/>
      <c r="BB205" s="222"/>
      <c r="BC205" s="222"/>
      <c r="BD205" s="222"/>
      <c r="BE205" s="222"/>
      <c r="BF205" s="222"/>
      <c r="BG205" s="222"/>
      <c r="BH205" s="222"/>
      <c r="BI205" s="222"/>
      <c r="BJ205" s="222"/>
      <c r="BK205" s="222"/>
      <c r="BL205" s="222"/>
      <c r="BM205" s="223">
        <v>16.3</v>
      </c>
    </row>
    <row r="206" spans="1:65">
      <c r="A206" s="29"/>
      <c r="B206" s="3" t="s">
        <v>262</v>
      </c>
      <c r="C206" s="28"/>
      <c r="D206" s="224">
        <v>0</v>
      </c>
      <c r="E206" s="221"/>
      <c r="F206" s="222"/>
      <c r="G206" s="222"/>
      <c r="H206" s="222"/>
      <c r="I206" s="222"/>
      <c r="J206" s="222"/>
      <c r="K206" s="222"/>
      <c r="L206" s="222"/>
      <c r="M206" s="222"/>
      <c r="N206" s="222"/>
      <c r="O206" s="222"/>
      <c r="P206" s="222"/>
      <c r="Q206" s="222"/>
      <c r="R206" s="222"/>
      <c r="S206" s="222"/>
      <c r="T206" s="222"/>
      <c r="U206" s="222"/>
      <c r="V206" s="222"/>
      <c r="W206" s="222"/>
      <c r="X206" s="222"/>
      <c r="Y206" s="222"/>
      <c r="Z206" s="222"/>
      <c r="AA206" s="222"/>
      <c r="AB206" s="222"/>
      <c r="AC206" s="222"/>
      <c r="AD206" s="222"/>
      <c r="AE206" s="222"/>
      <c r="AF206" s="222"/>
      <c r="AG206" s="222"/>
      <c r="AH206" s="222"/>
      <c r="AI206" s="222"/>
      <c r="AJ206" s="222"/>
      <c r="AK206" s="222"/>
      <c r="AL206" s="222"/>
      <c r="AM206" s="222"/>
      <c r="AN206" s="222"/>
      <c r="AO206" s="222"/>
      <c r="AP206" s="222"/>
      <c r="AQ206" s="222"/>
      <c r="AR206" s="222"/>
      <c r="AS206" s="222"/>
      <c r="AT206" s="222"/>
      <c r="AU206" s="222"/>
      <c r="AV206" s="222"/>
      <c r="AW206" s="222"/>
      <c r="AX206" s="222"/>
      <c r="AY206" s="222"/>
      <c r="AZ206" s="222"/>
      <c r="BA206" s="222"/>
      <c r="BB206" s="222"/>
      <c r="BC206" s="222"/>
      <c r="BD206" s="222"/>
      <c r="BE206" s="222"/>
      <c r="BF206" s="222"/>
      <c r="BG206" s="222"/>
      <c r="BH206" s="222"/>
      <c r="BI206" s="222"/>
      <c r="BJ206" s="222"/>
      <c r="BK206" s="222"/>
      <c r="BL206" s="222"/>
      <c r="BM206" s="223">
        <v>42</v>
      </c>
    </row>
    <row r="207" spans="1:65">
      <c r="A207" s="29"/>
      <c r="B207" s="3" t="s">
        <v>86</v>
      </c>
      <c r="C207" s="28"/>
      <c r="D207" s="13">
        <v>0</v>
      </c>
      <c r="E207" s="149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29"/>
      <c r="B208" s="3" t="s">
        <v>263</v>
      </c>
      <c r="C208" s="28"/>
      <c r="D208" s="13">
        <v>0</v>
      </c>
      <c r="E208" s="149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29"/>
      <c r="B209" s="45" t="s">
        <v>264</v>
      </c>
      <c r="C209" s="46"/>
      <c r="D209" s="44" t="s">
        <v>265</v>
      </c>
      <c r="E209" s="149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0"/>
      <c r="C210" s="20"/>
      <c r="D210" s="20"/>
      <c r="BM210" s="55"/>
    </row>
    <row r="211" spans="1:65" ht="15">
      <c r="B211" s="8" t="s">
        <v>652</v>
      </c>
      <c r="BM211" s="27" t="s">
        <v>316</v>
      </c>
    </row>
    <row r="212" spans="1:65" ht="15">
      <c r="A212" s="24" t="s">
        <v>5</v>
      </c>
      <c r="B212" s="18" t="s">
        <v>110</v>
      </c>
      <c r="C212" s="15" t="s">
        <v>111</v>
      </c>
      <c r="D212" s="16" t="s">
        <v>333</v>
      </c>
      <c r="E212" s="149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7">
        <v>1</v>
      </c>
    </row>
    <row r="213" spans="1:65">
      <c r="A213" s="29"/>
      <c r="B213" s="19" t="s">
        <v>230</v>
      </c>
      <c r="C213" s="9" t="s">
        <v>230</v>
      </c>
      <c r="D213" s="10" t="s">
        <v>112</v>
      </c>
      <c r="E213" s="149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7" t="s">
        <v>3</v>
      </c>
    </row>
    <row r="214" spans="1:65">
      <c r="A214" s="29"/>
      <c r="B214" s="19"/>
      <c r="C214" s="9"/>
      <c r="D214" s="10" t="s">
        <v>343</v>
      </c>
      <c r="E214" s="149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7">
        <v>2</v>
      </c>
    </row>
    <row r="215" spans="1:65">
      <c r="A215" s="29"/>
      <c r="B215" s="19"/>
      <c r="C215" s="9"/>
      <c r="D215" s="25"/>
      <c r="E215" s="149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7">
        <v>2</v>
      </c>
    </row>
    <row r="216" spans="1:65">
      <c r="A216" s="29"/>
      <c r="B216" s="18">
        <v>1</v>
      </c>
      <c r="C216" s="14">
        <v>1</v>
      </c>
      <c r="D216" s="21">
        <v>5.22</v>
      </c>
      <c r="E216" s="149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7">
        <v>1</v>
      </c>
    </row>
    <row r="217" spans="1:65">
      <c r="A217" s="29"/>
      <c r="B217" s="19">
        <v>1</v>
      </c>
      <c r="C217" s="9">
        <v>2</v>
      </c>
      <c r="D217" s="11">
        <v>5.14</v>
      </c>
      <c r="E217" s="149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7">
        <v>6</v>
      </c>
    </row>
    <row r="218" spans="1:65">
      <c r="A218" s="29"/>
      <c r="B218" s="20" t="s">
        <v>260</v>
      </c>
      <c r="C218" s="12"/>
      <c r="D218" s="22">
        <v>5.18</v>
      </c>
      <c r="E218" s="149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7">
        <v>16</v>
      </c>
    </row>
    <row r="219" spans="1:65">
      <c r="A219" s="29"/>
      <c r="B219" s="3" t="s">
        <v>261</v>
      </c>
      <c r="C219" s="28"/>
      <c r="D219" s="11">
        <v>5.18</v>
      </c>
      <c r="E219" s="149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7">
        <v>5.18</v>
      </c>
    </row>
    <row r="220" spans="1:65">
      <c r="A220" s="29"/>
      <c r="B220" s="3" t="s">
        <v>262</v>
      </c>
      <c r="C220" s="28"/>
      <c r="D220" s="23">
        <v>5.6568542494923851E-2</v>
      </c>
      <c r="E220" s="149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7">
        <v>43</v>
      </c>
    </row>
    <row r="221" spans="1:65">
      <c r="A221" s="29"/>
      <c r="B221" s="3" t="s">
        <v>86</v>
      </c>
      <c r="C221" s="28"/>
      <c r="D221" s="13">
        <v>1.0920568049213099E-2</v>
      </c>
      <c r="E221" s="149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29"/>
      <c r="B222" s="3" t="s">
        <v>263</v>
      </c>
      <c r="C222" s="28"/>
      <c r="D222" s="13">
        <v>0</v>
      </c>
      <c r="E222" s="149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29"/>
      <c r="B223" s="45" t="s">
        <v>264</v>
      </c>
      <c r="C223" s="46"/>
      <c r="D223" s="44" t="s">
        <v>265</v>
      </c>
      <c r="E223" s="149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0"/>
      <c r="C224" s="20"/>
      <c r="D224" s="20"/>
      <c r="BM224" s="55"/>
    </row>
    <row r="225" spans="1:65" ht="15">
      <c r="B225" s="8" t="s">
        <v>653</v>
      </c>
      <c r="BM225" s="27" t="s">
        <v>316</v>
      </c>
    </row>
    <row r="226" spans="1:65" ht="15">
      <c r="A226" s="24" t="s">
        <v>81</v>
      </c>
      <c r="B226" s="18" t="s">
        <v>110</v>
      </c>
      <c r="C226" s="15" t="s">
        <v>111</v>
      </c>
      <c r="D226" s="16" t="s">
        <v>333</v>
      </c>
      <c r="E226" s="149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1</v>
      </c>
    </row>
    <row r="227" spans="1:65">
      <c r="A227" s="29"/>
      <c r="B227" s="19" t="s">
        <v>230</v>
      </c>
      <c r="C227" s="9" t="s">
        <v>230</v>
      </c>
      <c r="D227" s="10" t="s">
        <v>112</v>
      </c>
      <c r="E227" s="149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 t="s">
        <v>3</v>
      </c>
    </row>
    <row r="228" spans="1:65">
      <c r="A228" s="29"/>
      <c r="B228" s="19"/>
      <c r="C228" s="9"/>
      <c r="D228" s="10" t="s">
        <v>343</v>
      </c>
      <c r="E228" s="149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2</v>
      </c>
    </row>
    <row r="229" spans="1:65">
      <c r="A229" s="29"/>
      <c r="B229" s="19"/>
      <c r="C229" s="9"/>
      <c r="D229" s="25"/>
      <c r="E229" s="149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7">
        <v>2</v>
      </c>
    </row>
    <row r="230" spans="1:65">
      <c r="A230" s="29"/>
      <c r="B230" s="18">
        <v>1</v>
      </c>
      <c r="C230" s="14">
        <v>1</v>
      </c>
      <c r="D230" s="21">
        <v>1.55</v>
      </c>
      <c r="E230" s="149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7">
        <v>1</v>
      </c>
    </row>
    <row r="231" spans="1:65">
      <c r="A231" s="29"/>
      <c r="B231" s="19">
        <v>1</v>
      </c>
      <c r="C231" s="9">
        <v>2</v>
      </c>
      <c r="D231" s="11">
        <v>1.65</v>
      </c>
      <c r="E231" s="149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7">
        <v>7</v>
      </c>
    </row>
    <row r="232" spans="1:65">
      <c r="A232" s="29"/>
      <c r="B232" s="20" t="s">
        <v>260</v>
      </c>
      <c r="C232" s="12"/>
      <c r="D232" s="22">
        <v>1.6</v>
      </c>
      <c r="E232" s="149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7">
        <v>16</v>
      </c>
    </row>
    <row r="233" spans="1:65">
      <c r="A233" s="29"/>
      <c r="B233" s="3" t="s">
        <v>261</v>
      </c>
      <c r="C233" s="28"/>
      <c r="D233" s="11">
        <v>1.6</v>
      </c>
      <c r="E233" s="149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7">
        <v>1.6</v>
      </c>
    </row>
    <row r="234" spans="1:65">
      <c r="A234" s="29"/>
      <c r="B234" s="3" t="s">
        <v>262</v>
      </c>
      <c r="C234" s="28"/>
      <c r="D234" s="23">
        <v>7.0710678118654655E-2</v>
      </c>
      <c r="E234" s="149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7">
        <v>44</v>
      </c>
    </row>
    <row r="235" spans="1:65">
      <c r="A235" s="29"/>
      <c r="B235" s="3" t="s">
        <v>86</v>
      </c>
      <c r="C235" s="28"/>
      <c r="D235" s="13">
        <v>4.4194173824159154E-2</v>
      </c>
      <c r="E235" s="149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29"/>
      <c r="B236" s="3" t="s">
        <v>263</v>
      </c>
      <c r="C236" s="28"/>
      <c r="D236" s="13">
        <v>0</v>
      </c>
      <c r="E236" s="149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29"/>
      <c r="B237" s="45" t="s">
        <v>264</v>
      </c>
      <c r="C237" s="46"/>
      <c r="D237" s="44" t="s">
        <v>265</v>
      </c>
      <c r="E237" s="149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0"/>
      <c r="C238" s="20"/>
      <c r="D238" s="20"/>
      <c r="BM238" s="55"/>
    </row>
    <row r="239" spans="1:65" ht="15">
      <c r="B239" s="8" t="s">
        <v>654</v>
      </c>
      <c r="BM239" s="27" t="s">
        <v>316</v>
      </c>
    </row>
    <row r="240" spans="1:65" ht="15">
      <c r="A240" s="24" t="s">
        <v>8</v>
      </c>
      <c r="B240" s="18" t="s">
        <v>110</v>
      </c>
      <c r="C240" s="15" t="s">
        <v>111</v>
      </c>
      <c r="D240" s="16" t="s">
        <v>333</v>
      </c>
      <c r="E240" s="149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1</v>
      </c>
    </row>
    <row r="241" spans="1:65">
      <c r="A241" s="29"/>
      <c r="B241" s="19" t="s">
        <v>230</v>
      </c>
      <c r="C241" s="9" t="s">
        <v>230</v>
      </c>
      <c r="D241" s="10" t="s">
        <v>112</v>
      </c>
      <c r="E241" s="149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 t="s">
        <v>3</v>
      </c>
    </row>
    <row r="242" spans="1:65">
      <c r="A242" s="29"/>
      <c r="B242" s="19"/>
      <c r="C242" s="9"/>
      <c r="D242" s="10" t="s">
        <v>343</v>
      </c>
      <c r="E242" s="149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2</v>
      </c>
    </row>
    <row r="243" spans="1:65">
      <c r="A243" s="29"/>
      <c r="B243" s="19"/>
      <c r="C243" s="9"/>
      <c r="D243" s="25"/>
      <c r="E243" s="149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2</v>
      </c>
    </row>
    <row r="244" spans="1:65">
      <c r="A244" s="29"/>
      <c r="B244" s="18">
        <v>1</v>
      </c>
      <c r="C244" s="14">
        <v>1</v>
      </c>
      <c r="D244" s="21">
        <v>6.84</v>
      </c>
      <c r="E244" s="149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>
        <v>1</v>
      </c>
    </row>
    <row r="245" spans="1:65">
      <c r="A245" s="29"/>
      <c r="B245" s="19">
        <v>1</v>
      </c>
      <c r="C245" s="9">
        <v>2</v>
      </c>
      <c r="D245" s="11">
        <v>7.12</v>
      </c>
      <c r="E245" s="149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7">
        <v>22</v>
      </c>
    </row>
    <row r="246" spans="1:65">
      <c r="A246" s="29"/>
      <c r="B246" s="20" t="s">
        <v>260</v>
      </c>
      <c r="C246" s="12"/>
      <c r="D246" s="22">
        <v>6.98</v>
      </c>
      <c r="E246" s="149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7">
        <v>16</v>
      </c>
    </row>
    <row r="247" spans="1:65">
      <c r="A247" s="29"/>
      <c r="B247" s="3" t="s">
        <v>261</v>
      </c>
      <c r="C247" s="28"/>
      <c r="D247" s="11">
        <v>6.98</v>
      </c>
      <c r="E247" s="149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7">
        <v>6.98</v>
      </c>
    </row>
    <row r="248" spans="1:65">
      <c r="A248" s="29"/>
      <c r="B248" s="3" t="s">
        <v>262</v>
      </c>
      <c r="C248" s="28"/>
      <c r="D248" s="23">
        <v>0.19798989873223347</v>
      </c>
      <c r="E248" s="149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7">
        <v>28</v>
      </c>
    </row>
    <row r="249" spans="1:65">
      <c r="A249" s="29"/>
      <c r="B249" s="3" t="s">
        <v>86</v>
      </c>
      <c r="C249" s="28"/>
      <c r="D249" s="13">
        <v>2.8365315004617975E-2</v>
      </c>
      <c r="E249" s="149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29"/>
      <c r="B250" s="3" t="s">
        <v>263</v>
      </c>
      <c r="C250" s="28"/>
      <c r="D250" s="13">
        <v>0</v>
      </c>
      <c r="E250" s="149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29"/>
      <c r="B251" s="45" t="s">
        <v>264</v>
      </c>
      <c r="C251" s="46"/>
      <c r="D251" s="44" t="s">
        <v>265</v>
      </c>
      <c r="E251" s="149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0"/>
      <c r="C252" s="20"/>
      <c r="D252" s="20"/>
      <c r="BM252" s="55"/>
    </row>
    <row r="253" spans="1:65" ht="15">
      <c r="B253" s="8" t="s">
        <v>655</v>
      </c>
      <c r="BM253" s="27" t="s">
        <v>316</v>
      </c>
    </row>
    <row r="254" spans="1:65" ht="15">
      <c r="A254" s="24" t="s">
        <v>11</v>
      </c>
      <c r="B254" s="18" t="s">
        <v>110</v>
      </c>
      <c r="C254" s="15" t="s">
        <v>111</v>
      </c>
      <c r="D254" s="16" t="s">
        <v>333</v>
      </c>
      <c r="E254" s="149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7">
        <v>1</v>
      </c>
    </row>
    <row r="255" spans="1:65">
      <c r="A255" s="29"/>
      <c r="B255" s="19" t="s">
        <v>230</v>
      </c>
      <c r="C255" s="9" t="s">
        <v>230</v>
      </c>
      <c r="D255" s="10" t="s">
        <v>112</v>
      </c>
      <c r="E255" s="149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7" t="s">
        <v>3</v>
      </c>
    </row>
    <row r="256" spans="1:65">
      <c r="A256" s="29"/>
      <c r="B256" s="19"/>
      <c r="C256" s="9"/>
      <c r="D256" s="10" t="s">
        <v>343</v>
      </c>
      <c r="E256" s="149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7">
        <v>2</v>
      </c>
    </row>
    <row r="257" spans="1:65">
      <c r="A257" s="29"/>
      <c r="B257" s="19"/>
      <c r="C257" s="9"/>
      <c r="D257" s="25"/>
      <c r="E257" s="149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>
        <v>2</v>
      </c>
    </row>
    <row r="258" spans="1:65">
      <c r="A258" s="29"/>
      <c r="B258" s="18">
        <v>1</v>
      </c>
      <c r="C258" s="14">
        <v>1</v>
      </c>
      <c r="D258" s="21">
        <v>1.03</v>
      </c>
      <c r="E258" s="149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>
        <v>1</v>
      </c>
    </row>
    <row r="259" spans="1:65">
      <c r="A259" s="29"/>
      <c r="B259" s="19">
        <v>1</v>
      </c>
      <c r="C259" s="9">
        <v>2</v>
      </c>
      <c r="D259" s="11">
        <v>1.02</v>
      </c>
      <c r="E259" s="149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>
        <v>23</v>
      </c>
    </row>
    <row r="260" spans="1:65">
      <c r="A260" s="29"/>
      <c r="B260" s="20" t="s">
        <v>260</v>
      </c>
      <c r="C260" s="12"/>
      <c r="D260" s="22">
        <v>1.0249999999999999</v>
      </c>
      <c r="E260" s="149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16</v>
      </c>
    </row>
    <row r="261" spans="1:65">
      <c r="A261" s="29"/>
      <c r="B261" s="3" t="s">
        <v>261</v>
      </c>
      <c r="C261" s="28"/>
      <c r="D261" s="11">
        <v>1.0249999999999999</v>
      </c>
      <c r="E261" s="149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1.0249999999999999</v>
      </c>
    </row>
    <row r="262" spans="1:65">
      <c r="A262" s="29"/>
      <c r="B262" s="3" t="s">
        <v>262</v>
      </c>
      <c r="C262" s="28"/>
      <c r="D262" s="23">
        <v>7.0710678118654814E-3</v>
      </c>
      <c r="E262" s="149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29</v>
      </c>
    </row>
    <row r="263" spans="1:65">
      <c r="A263" s="29"/>
      <c r="B263" s="3" t="s">
        <v>86</v>
      </c>
      <c r="C263" s="28"/>
      <c r="D263" s="13">
        <v>6.8986027432833968E-3</v>
      </c>
      <c r="E263" s="149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29"/>
      <c r="B264" s="3" t="s">
        <v>263</v>
      </c>
      <c r="C264" s="28"/>
      <c r="D264" s="13">
        <v>0</v>
      </c>
      <c r="E264" s="149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29"/>
      <c r="B265" s="45" t="s">
        <v>264</v>
      </c>
      <c r="C265" s="46"/>
      <c r="D265" s="44" t="s">
        <v>265</v>
      </c>
      <c r="E265" s="149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0"/>
      <c r="C266" s="20"/>
      <c r="D266" s="20"/>
      <c r="BM266" s="55"/>
    </row>
    <row r="267" spans="1:65" ht="15">
      <c r="B267" s="8" t="s">
        <v>656</v>
      </c>
      <c r="BM267" s="27" t="s">
        <v>316</v>
      </c>
    </row>
    <row r="268" spans="1:65" ht="15">
      <c r="A268" s="24" t="s">
        <v>14</v>
      </c>
      <c r="B268" s="18" t="s">
        <v>110</v>
      </c>
      <c r="C268" s="15" t="s">
        <v>111</v>
      </c>
      <c r="D268" s="16" t="s">
        <v>333</v>
      </c>
      <c r="E268" s="149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7">
        <v>1</v>
      </c>
    </row>
    <row r="269" spans="1:65">
      <c r="A269" s="29"/>
      <c r="B269" s="19" t="s">
        <v>230</v>
      </c>
      <c r="C269" s="9" t="s">
        <v>230</v>
      </c>
      <c r="D269" s="10" t="s">
        <v>112</v>
      </c>
      <c r="E269" s="149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7" t="s">
        <v>3</v>
      </c>
    </row>
    <row r="270" spans="1:65">
      <c r="A270" s="29"/>
      <c r="B270" s="19"/>
      <c r="C270" s="9"/>
      <c r="D270" s="10" t="s">
        <v>343</v>
      </c>
      <c r="E270" s="149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7">
        <v>3</v>
      </c>
    </row>
    <row r="271" spans="1:65">
      <c r="A271" s="29"/>
      <c r="B271" s="19"/>
      <c r="C271" s="9"/>
      <c r="D271" s="25"/>
      <c r="E271" s="149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7">
        <v>3</v>
      </c>
    </row>
    <row r="272" spans="1:65">
      <c r="A272" s="29"/>
      <c r="B272" s="18">
        <v>1</v>
      </c>
      <c r="C272" s="14">
        <v>1</v>
      </c>
      <c r="D272" s="200">
        <v>0.05</v>
      </c>
      <c r="E272" s="202"/>
      <c r="F272" s="203"/>
      <c r="G272" s="203"/>
      <c r="H272" s="203"/>
      <c r="I272" s="203"/>
      <c r="J272" s="203"/>
      <c r="K272" s="203"/>
      <c r="L272" s="203"/>
      <c r="M272" s="203"/>
      <c r="N272" s="203"/>
      <c r="O272" s="203"/>
      <c r="P272" s="203"/>
      <c r="Q272" s="203"/>
      <c r="R272" s="203"/>
      <c r="S272" s="203"/>
      <c r="T272" s="203"/>
      <c r="U272" s="203"/>
      <c r="V272" s="203"/>
      <c r="W272" s="203"/>
      <c r="X272" s="203"/>
      <c r="Y272" s="203"/>
      <c r="Z272" s="203"/>
      <c r="AA272" s="203"/>
      <c r="AB272" s="203"/>
      <c r="AC272" s="203"/>
      <c r="AD272" s="203"/>
      <c r="AE272" s="203"/>
      <c r="AF272" s="203"/>
      <c r="AG272" s="203"/>
      <c r="AH272" s="203"/>
      <c r="AI272" s="203"/>
      <c r="AJ272" s="203"/>
      <c r="AK272" s="203"/>
      <c r="AL272" s="203"/>
      <c r="AM272" s="203"/>
      <c r="AN272" s="203"/>
      <c r="AO272" s="203"/>
      <c r="AP272" s="203"/>
      <c r="AQ272" s="203"/>
      <c r="AR272" s="203"/>
      <c r="AS272" s="203"/>
      <c r="AT272" s="203"/>
      <c r="AU272" s="203"/>
      <c r="AV272" s="203"/>
      <c r="AW272" s="203"/>
      <c r="AX272" s="203"/>
      <c r="AY272" s="203"/>
      <c r="AZ272" s="203"/>
      <c r="BA272" s="203"/>
      <c r="BB272" s="203"/>
      <c r="BC272" s="203"/>
      <c r="BD272" s="203"/>
      <c r="BE272" s="203"/>
      <c r="BF272" s="203"/>
      <c r="BG272" s="203"/>
      <c r="BH272" s="203"/>
      <c r="BI272" s="203"/>
      <c r="BJ272" s="203"/>
      <c r="BK272" s="203"/>
      <c r="BL272" s="203"/>
      <c r="BM272" s="204">
        <v>1</v>
      </c>
    </row>
    <row r="273" spans="1:65">
      <c r="A273" s="29"/>
      <c r="B273" s="19">
        <v>1</v>
      </c>
      <c r="C273" s="9">
        <v>2</v>
      </c>
      <c r="D273" s="23">
        <v>0.05</v>
      </c>
      <c r="E273" s="202"/>
      <c r="F273" s="203"/>
      <c r="G273" s="203"/>
      <c r="H273" s="203"/>
      <c r="I273" s="203"/>
      <c r="J273" s="203"/>
      <c r="K273" s="203"/>
      <c r="L273" s="203"/>
      <c r="M273" s="203"/>
      <c r="N273" s="203"/>
      <c r="O273" s="203"/>
      <c r="P273" s="203"/>
      <c r="Q273" s="203"/>
      <c r="R273" s="203"/>
      <c r="S273" s="203"/>
      <c r="T273" s="203"/>
      <c r="U273" s="203"/>
      <c r="V273" s="203"/>
      <c r="W273" s="203"/>
      <c r="X273" s="203"/>
      <c r="Y273" s="203"/>
      <c r="Z273" s="203"/>
      <c r="AA273" s="203"/>
      <c r="AB273" s="203"/>
      <c r="AC273" s="203"/>
      <c r="AD273" s="203"/>
      <c r="AE273" s="203"/>
      <c r="AF273" s="203"/>
      <c r="AG273" s="203"/>
      <c r="AH273" s="203"/>
      <c r="AI273" s="203"/>
      <c r="AJ273" s="203"/>
      <c r="AK273" s="203"/>
      <c r="AL273" s="203"/>
      <c r="AM273" s="203"/>
      <c r="AN273" s="203"/>
      <c r="AO273" s="203"/>
      <c r="AP273" s="203"/>
      <c r="AQ273" s="203"/>
      <c r="AR273" s="203"/>
      <c r="AS273" s="203"/>
      <c r="AT273" s="203"/>
      <c r="AU273" s="203"/>
      <c r="AV273" s="203"/>
      <c r="AW273" s="203"/>
      <c r="AX273" s="203"/>
      <c r="AY273" s="203"/>
      <c r="AZ273" s="203"/>
      <c r="BA273" s="203"/>
      <c r="BB273" s="203"/>
      <c r="BC273" s="203"/>
      <c r="BD273" s="203"/>
      <c r="BE273" s="203"/>
      <c r="BF273" s="203"/>
      <c r="BG273" s="203"/>
      <c r="BH273" s="203"/>
      <c r="BI273" s="203"/>
      <c r="BJ273" s="203"/>
      <c r="BK273" s="203"/>
      <c r="BL273" s="203"/>
      <c r="BM273" s="204">
        <v>4</v>
      </c>
    </row>
    <row r="274" spans="1:65">
      <c r="A274" s="29"/>
      <c r="B274" s="20" t="s">
        <v>260</v>
      </c>
      <c r="C274" s="12"/>
      <c r="D274" s="208">
        <v>0.05</v>
      </c>
      <c r="E274" s="202"/>
      <c r="F274" s="203"/>
      <c r="G274" s="203"/>
      <c r="H274" s="203"/>
      <c r="I274" s="203"/>
      <c r="J274" s="203"/>
      <c r="K274" s="203"/>
      <c r="L274" s="203"/>
      <c r="M274" s="203"/>
      <c r="N274" s="203"/>
      <c r="O274" s="203"/>
      <c r="P274" s="203"/>
      <c r="Q274" s="203"/>
      <c r="R274" s="203"/>
      <c r="S274" s="203"/>
      <c r="T274" s="203"/>
      <c r="U274" s="203"/>
      <c r="V274" s="203"/>
      <c r="W274" s="203"/>
      <c r="X274" s="203"/>
      <c r="Y274" s="203"/>
      <c r="Z274" s="203"/>
      <c r="AA274" s="203"/>
      <c r="AB274" s="203"/>
      <c r="AC274" s="203"/>
      <c r="AD274" s="203"/>
      <c r="AE274" s="203"/>
      <c r="AF274" s="203"/>
      <c r="AG274" s="203"/>
      <c r="AH274" s="203"/>
      <c r="AI274" s="203"/>
      <c r="AJ274" s="203"/>
      <c r="AK274" s="203"/>
      <c r="AL274" s="203"/>
      <c r="AM274" s="203"/>
      <c r="AN274" s="203"/>
      <c r="AO274" s="203"/>
      <c r="AP274" s="203"/>
      <c r="AQ274" s="203"/>
      <c r="AR274" s="203"/>
      <c r="AS274" s="203"/>
      <c r="AT274" s="203"/>
      <c r="AU274" s="203"/>
      <c r="AV274" s="203"/>
      <c r="AW274" s="203"/>
      <c r="AX274" s="203"/>
      <c r="AY274" s="203"/>
      <c r="AZ274" s="203"/>
      <c r="BA274" s="203"/>
      <c r="BB274" s="203"/>
      <c r="BC274" s="203"/>
      <c r="BD274" s="203"/>
      <c r="BE274" s="203"/>
      <c r="BF274" s="203"/>
      <c r="BG274" s="203"/>
      <c r="BH274" s="203"/>
      <c r="BI274" s="203"/>
      <c r="BJ274" s="203"/>
      <c r="BK274" s="203"/>
      <c r="BL274" s="203"/>
      <c r="BM274" s="204">
        <v>16</v>
      </c>
    </row>
    <row r="275" spans="1:65">
      <c r="A275" s="29"/>
      <c r="B275" s="3" t="s">
        <v>261</v>
      </c>
      <c r="C275" s="28"/>
      <c r="D275" s="23">
        <v>0.05</v>
      </c>
      <c r="E275" s="202"/>
      <c r="F275" s="203"/>
      <c r="G275" s="203"/>
      <c r="H275" s="203"/>
      <c r="I275" s="203"/>
      <c r="J275" s="203"/>
      <c r="K275" s="203"/>
      <c r="L275" s="203"/>
      <c r="M275" s="203"/>
      <c r="N275" s="203"/>
      <c r="O275" s="203"/>
      <c r="P275" s="203"/>
      <c r="Q275" s="203"/>
      <c r="R275" s="203"/>
      <c r="S275" s="203"/>
      <c r="T275" s="203"/>
      <c r="U275" s="203"/>
      <c r="V275" s="203"/>
      <c r="W275" s="203"/>
      <c r="X275" s="203"/>
      <c r="Y275" s="203"/>
      <c r="Z275" s="203"/>
      <c r="AA275" s="203"/>
      <c r="AB275" s="203"/>
      <c r="AC275" s="203"/>
      <c r="AD275" s="203"/>
      <c r="AE275" s="203"/>
      <c r="AF275" s="203"/>
      <c r="AG275" s="203"/>
      <c r="AH275" s="203"/>
      <c r="AI275" s="203"/>
      <c r="AJ275" s="203"/>
      <c r="AK275" s="203"/>
      <c r="AL275" s="203"/>
      <c r="AM275" s="203"/>
      <c r="AN275" s="203"/>
      <c r="AO275" s="203"/>
      <c r="AP275" s="203"/>
      <c r="AQ275" s="203"/>
      <c r="AR275" s="203"/>
      <c r="AS275" s="203"/>
      <c r="AT275" s="203"/>
      <c r="AU275" s="203"/>
      <c r="AV275" s="203"/>
      <c r="AW275" s="203"/>
      <c r="AX275" s="203"/>
      <c r="AY275" s="203"/>
      <c r="AZ275" s="203"/>
      <c r="BA275" s="203"/>
      <c r="BB275" s="203"/>
      <c r="BC275" s="203"/>
      <c r="BD275" s="203"/>
      <c r="BE275" s="203"/>
      <c r="BF275" s="203"/>
      <c r="BG275" s="203"/>
      <c r="BH275" s="203"/>
      <c r="BI275" s="203"/>
      <c r="BJ275" s="203"/>
      <c r="BK275" s="203"/>
      <c r="BL275" s="203"/>
      <c r="BM275" s="204">
        <v>0.05</v>
      </c>
    </row>
    <row r="276" spans="1:65">
      <c r="A276" s="29"/>
      <c r="B276" s="3" t="s">
        <v>262</v>
      </c>
      <c r="C276" s="28"/>
      <c r="D276" s="23">
        <v>0</v>
      </c>
      <c r="E276" s="202"/>
      <c r="F276" s="203"/>
      <c r="G276" s="203"/>
      <c r="H276" s="203"/>
      <c r="I276" s="203"/>
      <c r="J276" s="203"/>
      <c r="K276" s="203"/>
      <c r="L276" s="203"/>
      <c r="M276" s="203"/>
      <c r="N276" s="203"/>
      <c r="O276" s="203"/>
      <c r="P276" s="203"/>
      <c r="Q276" s="203"/>
      <c r="R276" s="203"/>
      <c r="S276" s="203"/>
      <c r="T276" s="203"/>
      <c r="U276" s="203"/>
      <c r="V276" s="203"/>
      <c r="W276" s="203"/>
      <c r="X276" s="203"/>
      <c r="Y276" s="203"/>
      <c r="Z276" s="203"/>
      <c r="AA276" s="203"/>
      <c r="AB276" s="203"/>
      <c r="AC276" s="203"/>
      <c r="AD276" s="203"/>
      <c r="AE276" s="203"/>
      <c r="AF276" s="203"/>
      <c r="AG276" s="203"/>
      <c r="AH276" s="203"/>
      <c r="AI276" s="203"/>
      <c r="AJ276" s="203"/>
      <c r="AK276" s="203"/>
      <c r="AL276" s="203"/>
      <c r="AM276" s="203"/>
      <c r="AN276" s="203"/>
      <c r="AO276" s="203"/>
      <c r="AP276" s="203"/>
      <c r="AQ276" s="203"/>
      <c r="AR276" s="203"/>
      <c r="AS276" s="203"/>
      <c r="AT276" s="203"/>
      <c r="AU276" s="203"/>
      <c r="AV276" s="203"/>
      <c r="AW276" s="203"/>
      <c r="AX276" s="203"/>
      <c r="AY276" s="203"/>
      <c r="AZ276" s="203"/>
      <c r="BA276" s="203"/>
      <c r="BB276" s="203"/>
      <c r="BC276" s="203"/>
      <c r="BD276" s="203"/>
      <c r="BE276" s="203"/>
      <c r="BF276" s="203"/>
      <c r="BG276" s="203"/>
      <c r="BH276" s="203"/>
      <c r="BI276" s="203"/>
      <c r="BJ276" s="203"/>
      <c r="BK276" s="203"/>
      <c r="BL276" s="203"/>
      <c r="BM276" s="204">
        <v>30</v>
      </c>
    </row>
    <row r="277" spans="1:65">
      <c r="A277" s="29"/>
      <c r="B277" s="3" t="s">
        <v>86</v>
      </c>
      <c r="C277" s="28"/>
      <c r="D277" s="13">
        <v>0</v>
      </c>
      <c r="E277" s="149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29"/>
      <c r="B278" s="3" t="s">
        <v>263</v>
      </c>
      <c r="C278" s="28"/>
      <c r="D278" s="13">
        <v>0</v>
      </c>
      <c r="E278" s="149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29"/>
      <c r="B279" s="45" t="s">
        <v>264</v>
      </c>
      <c r="C279" s="46"/>
      <c r="D279" s="44" t="s">
        <v>265</v>
      </c>
      <c r="E279" s="149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0"/>
      <c r="C280" s="20"/>
      <c r="D280" s="20"/>
      <c r="BM280" s="55"/>
    </row>
    <row r="281" spans="1:65" ht="15">
      <c r="B281" s="8" t="s">
        <v>657</v>
      </c>
      <c r="BM281" s="27" t="s">
        <v>316</v>
      </c>
    </row>
    <row r="282" spans="1:65" ht="15">
      <c r="A282" s="24" t="s">
        <v>17</v>
      </c>
      <c r="B282" s="18" t="s">
        <v>110</v>
      </c>
      <c r="C282" s="15" t="s">
        <v>111</v>
      </c>
      <c r="D282" s="16" t="s">
        <v>333</v>
      </c>
      <c r="E282" s="149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1</v>
      </c>
    </row>
    <row r="283" spans="1:65">
      <c r="A283" s="29"/>
      <c r="B283" s="19" t="s">
        <v>230</v>
      </c>
      <c r="C283" s="9" t="s">
        <v>230</v>
      </c>
      <c r="D283" s="10" t="s">
        <v>112</v>
      </c>
      <c r="E283" s="149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 t="s">
        <v>3</v>
      </c>
    </row>
    <row r="284" spans="1:65">
      <c r="A284" s="29"/>
      <c r="B284" s="19"/>
      <c r="C284" s="9"/>
      <c r="D284" s="10" t="s">
        <v>343</v>
      </c>
      <c r="E284" s="149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1</v>
      </c>
    </row>
    <row r="285" spans="1:65">
      <c r="A285" s="29"/>
      <c r="B285" s="19"/>
      <c r="C285" s="9"/>
      <c r="D285" s="25"/>
      <c r="E285" s="149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7">
        <v>1</v>
      </c>
    </row>
    <row r="286" spans="1:65">
      <c r="A286" s="29"/>
      <c r="B286" s="18">
        <v>1</v>
      </c>
      <c r="C286" s="14">
        <v>1</v>
      </c>
      <c r="D286" s="220">
        <v>42.8</v>
      </c>
      <c r="E286" s="221"/>
      <c r="F286" s="222"/>
      <c r="G286" s="222"/>
      <c r="H286" s="222"/>
      <c r="I286" s="222"/>
      <c r="J286" s="222"/>
      <c r="K286" s="222"/>
      <c r="L286" s="222"/>
      <c r="M286" s="222"/>
      <c r="N286" s="222"/>
      <c r="O286" s="222"/>
      <c r="P286" s="222"/>
      <c r="Q286" s="222"/>
      <c r="R286" s="222"/>
      <c r="S286" s="222"/>
      <c r="T286" s="222"/>
      <c r="U286" s="222"/>
      <c r="V286" s="222"/>
      <c r="W286" s="222"/>
      <c r="X286" s="222"/>
      <c r="Y286" s="222"/>
      <c r="Z286" s="222"/>
      <c r="AA286" s="222"/>
      <c r="AB286" s="222"/>
      <c r="AC286" s="222"/>
      <c r="AD286" s="222"/>
      <c r="AE286" s="222"/>
      <c r="AF286" s="222"/>
      <c r="AG286" s="222"/>
      <c r="AH286" s="222"/>
      <c r="AI286" s="222"/>
      <c r="AJ286" s="222"/>
      <c r="AK286" s="222"/>
      <c r="AL286" s="222"/>
      <c r="AM286" s="222"/>
      <c r="AN286" s="222"/>
      <c r="AO286" s="222"/>
      <c r="AP286" s="222"/>
      <c r="AQ286" s="222"/>
      <c r="AR286" s="222"/>
      <c r="AS286" s="222"/>
      <c r="AT286" s="222"/>
      <c r="AU286" s="222"/>
      <c r="AV286" s="222"/>
      <c r="AW286" s="222"/>
      <c r="AX286" s="222"/>
      <c r="AY286" s="222"/>
      <c r="AZ286" s="222"/>
      <c r="BA286" s="222"/>
      <c r="BB286" s="222"/>
      <c r="BC286" s="222"/>
      <c r="BD286" s="222"/>
      <c r="BE286" s="222"/>
      <c r="BF286" s="222"/>
      <c r="BG286" s="222"/>
      <c r="BH286" s="222"/>
      <c r="BI286" s="222"/>
      <c r="BJ286" s="222"/>
      <c r="BK286" s="222"/>
      <c r="BL286" s="222"/>
      <c r="BM286" s="223">
        <v>1</v>
      </c>
    </row>
    <row r="287" spans="1:65">
      <c r="A287" s="29"/>
      <c r="B287" s="19">
        <v>1</v>
      </c>
      <c r="C287" s="9">
        <v>2</v>
      </c>
      <c r="D287" s="224">
        <v>42</v>
      </c>
      <c r="E287" s="221"/>
      <c r="F287" s="222"/>
      <c r="G287" s="222"/>
      <c r="H287" s="222"/>
      <c r="I287" s="222"/>
      <c r="J287" s="222"/>
      <c r="K287" s="222"/>
      <c r="L287" s="222"/>
      <c r="M287" s="222"/>
      <c r="N287" s="222"/>
      <c r="O287" s="222"/>
      <c r="P287" s="222"/>
      <c r="Q287" s="222"/>
      <c r="R287" s="222"/>
      <c r="S287" s="222"/>
      <c r="T287" s="222"/>
      <c r="U287" s="222"/>
      <c r="V287" s="222"/>
      <c r="W287" s="222"/>
      <c r="X287" s="222"/>
      <c r="Y287" s="222"/>
      <c r="Z287" s="222"/>
      <c r="AA287" s="222"/>
      <c r="AB287" s="222"/>
      <c r="AC287" s="222"/>
      <c r="AD287" s="222"/>
      <c r="AE287" s="222"/>
      <c r="AF287" s="222"/>
      <c r="AG287" s="222"/>
      <c r="AH287" s="222"/>
      <c r="AI287" s="222"/>
      <c r="AJ287" s="222"/>
      <c r="AK287" s="222"/>
      <c r="AL287" s="222"/>
      <c r="AM287" s="222"/>
      <c r="AN287" s="222"/>
      <c r="AO287" s="222"/>
      <c r="AP287" s="222"/>
      <c r="AQ287" s="222"/>
      <c r="AR287" s="222"/>
      <c r="AS287" s="222"/>
      <c r="AT287" s="222"/>
      <c r="AU287" s="222"/>
      <c r="AV287" s="222"/>
      <c r="AW287" s="222"/>
      <c r="AX287" s="222"/>
      <c r="AY287" s="222"/>
      <c r="AZ287" s="222"/>
      <c r="BA287" s="222"/>
      <c r="BB287" s="222"/>
      <c r="BC287" s="222"/>
      <c r="BD287" s="222"/>
      <c r="BE287" s="222"/>
      <c r="BF287" s="222"/>
      <c r="BG287" s="222"/>
      <c r="BH287" s="222"/>
      <c r="BI287" s="222"/>
      <c r="BJ287" s="222"/>
      <c r="BK287" s="222"/>
      <c r="BL287" s="222"/>
      <c r="BM287" s="223">
        <v>25</v>
      </c>
    </row>
    <row r="288" spans="1:65">
      <c r="A288" s="29"/>
      <c r="B288" s="20" t="s">
        <v>260</v>
      </c>
      <c r="C288" s="12"/>
      <c r="D288" s="226">
        <v>42.4</v>
      </c>
      <c r="E288" s="221"/>
      <c r="F288" s="222"/>
      <c r="G288" s="222"/>
      <c r="H288" s="222"/>
      <c r="I288" s="222"/>
      <c r="J288" s="222"/>
      <c r="K288" s="222"/>
      <c r="L288" s="222"/>
      <c r="M288" s="222"/>
      <c r="N288" s="222"/>
      <c r="O288" s="222"/>
      <c r="P288" s="222"/>
      <c r="Q288" s="222"/>
      <c r="R288" s="222"/>
      <c r="S288" s="222"/>
      <c r="T288" s="222"/>
      <c r="U288" s="222"/>
      <c r="V288" s="222"/>
      <c r="W288" s="222"/>
      <c r="X288" s="222"/>
      <c r="Y288" s="222"/>
      <c r="Z288" s="222"/>
      <c r="AA288" s="222"/>
      <c r="AB288" s="222"/>
      <c r="AC288" s="222"/>
      <c r="AD288" s="222"/>
      <c r="AE288" s="222"/>
      <c r="AF288" s="222"/>
      <c r="AG288" s="222"/>
      <c r="AH288" s="222"/>
      <c r="AI288" s="222"/>
      <c r="AJ288" s="222"/>
      <c r="AK288" s="222"/>
      <c r="AL288" s="222"/>
      <c r="AM288" s="222"/>
      <c r="AN288" s="222"/>
      <c r="AO288" s="222"/>
      <c r="AP288" s="222"/>
      <c r="AQ288" s="222"/>
      <c r="AR288" s="222"/>
      <c r="AS288" s="222"/>
      <c r="AT288" s="222"/>
      <c r="AU288" s="222"/>
      <c r="AV288" s="222"/>
      <c r="AW288" s="222"/>
      <c r="AX288" s="222"/>
      <c r="AY288" s="222"/>
      <c r="AZ288" s="222"/>
      <c r="BA288" s="222"/>
      <c r="BB288" s="222"/>
      <c r="BC288" s="222"/>
      <c r="BD288" s="222"/>
      <c r="BE288" s="222"/>
      <c r="BF288" s="222"/>
      <c r="BG288" s="222"/>
      <c r="BH288" s="222"/>
      <c r="BI288" s="222"/>
      <c r="BJ288" s="222"/>
      <c r="BK288" s="222"/>
      <c r="BL288" s="222"/>
      <c r="BM288" s="223">
        <v>16</v>
      </c>
    </row>
    <row r="289" spans="1:65">
      <c r="A289" s="29"/>
      <c r="B289" s="3" t="s">
        <v>261</v>
      </c>
      <c r="C289" s="28"/>
      <c r="D289" s="224">
        <v>42.4</v>
      </c>
      <c r="E289" s="221"/>
      <c r="F289" s="222"/>
      <c r="G289" s="222"/>
      <c r="H289" s="222"/>
      <c r="I289" s="222"/>
      <c r="J289" s="222"/>
      <c r="K289" s="222"/>
      <c r="L289" s="222"/>
      <c r="M289" s="222"/>
      <c r="N289" s="222"/>
      <c r="O289" s="222"/>
      <c r="P289" s="222"/>
      <c r="Q289" s="222"/>
      <c r="R289" s="222"/>
      <c r="S289" s="222"/>
      <c r="T289" s="222"/>
      <c r="U289" s="222"/>
      <c r="V289" s="222"/>
      <c r="W289" s="222"/>
      <c r="X289" s="222"/>
      <c r="Y289" s="222"/>
      <c r="Z289" s="222"/>
      <c r="AA289" s="222"/>
      <c r="AB289" s="222"/>
      <c r="AC289" s="222"/>
      <c r="AD289" s="222"/>
      <c r="AE289" s="222"/>
      <c r="AF289" s="222"/>
      <c r="AG289" s="222"/>
      <c r="AH289" s="222"/>
      <c r="AI289" s="222"/>
      <c r="AJ289" s="222"/>
      <c r="AK289" s="222"/>
      <c r="AL289" s="222"/>
      <c r="AM289" s="222"/>
      <c r="AN289" s="222"/>
      <c r="AO289" s="222"/>
      <c r="AP289" s="222"/>
      <c r="AQ289" s="222"/>
      <c r="AR289" s="222"/>
      <c r="AS289" s="222"/>
      <c r="AT289" s="222"/>
      <c r="AU289" s="222"/>
      <c r="AV289" s="222"/>
      <c r="AW289" s="222"/>
      <c r="AX289" s="222"/>
      <c r="AY289" s="222"/>
      <c r="AZ289" s="222"/>
      <c r="BA289" s="222"/>
      <c r="BB289" s="222"/>
      <c r="BC289" s="222"/>
      <c r="BD289" s="222"/>
      <c r="BE289" s="222"/>
      <c r="BF289" s="222"/>
      <c r="BG289" s="222"/>
      <c r="BH289" s="222"/>
      <c r="BI289" s="222"/>
      <c r="BJ289" s="222"/>
      <c r="BK289" s="222"/>
      <c r="BL289" s="222"/>
      <c r="BM289" s="223">
        <v>42.4</v>
      </c>
    </row>
    <row r="290" spans="1:65">
      <c r="A290" s="29"/>
      <c r="B290" s="3" t="s">
        <v>262</v>
      </c>
      <c r="C290" s="28"/>
      <c r="D290" s="224">
        <v>0.56568542494923602</v>
      </c>
      <c r="E290" s="221"/>
      <c r="F290" s="222"/>
      <c r="G290" s="222"/>
      <c r="H290" s="222"/>
      <c r="I290" s="222"/>
      <c r="J290" s="222"/>
      <c r="K290" s="222"/>
      <c r="L290" s="222"/>
      <c r="M290" s="222"/>
      <c r="N290" s="222"/>
      <c r="O290" s="222"/>
      <c r="P290" s="222"/>
      <c r="Q290" s="222"/>
      <c r="R290" s="222"/>
      <c r="S290" s="222"/>
      <c r="T290" s="222"/>
      <c r="U290" s="222"/>
      <c r="V290" s="222"/>
      <c r="W290" s="222"/>
      <c r="X290" s="222"/>
      <c r="Y290" s="222"/>
      <c r="Z290" s="222"/>
      <c r="AA290" s="222"/>
      <c r="AB290" s="222"/>
      <c r="AC290" s="222"/>
      <c r="AD290" s="222"/>
      <c r="AE290" s="222"/>
      <c r="AF290" s="222"/>
      <c r="AG290" s="222"/>
      <c r="AH290" s="222"/>
      <c r="AI290" s="222"/>
      <c r="AJ290" s="222"/>
      <c r="AK290" s="222"/>
      <c r="AL290" s="222"/>
      <c r="AM290" s="222"/>
      <c r="AN290" s="222"/>
      <c r="AO290" s="222"/>
      <c r="AP290" s="222"/>
      <c r="AQ290" s="222"/>
      <c r="AR290" s="222"/>
      <c r="AS290" s="222"/>
      <c r="AT290" s="222"/>
      <c r="AU290" s="222"/>
      <c r="AV290" s="222"/>
      <c r="AW290" s="222"/>
      <c r="AX290" s="222"/>
      <c r="AY290" s="222"/>
      <c r="AZ290" s="222"/>
      <c r="BA290" s="222"/>
      <c r="BB290" s="222"/>
      <c r="BC290" s="222"/>
      <c r="BD290" s="222"/>
      <c r="BE290" s="222"/>
      <c r="BF290" s="222"/>
      <c r="BG290" s="222"/>
      <c r="BH290" s="222"/>
      <c r="BI290" s="222"/>
      <c r="BJ290" s="222"/>
      <c r="BK290" s="222"/>
      <c r="BL290" s="222"/>
      <c r="BM290" s="223">
        <v>31</v>
      </c>
    </row>
    <row r="291" spans="1:65">
      <c r="A291" s="29"/>
      <c r="B291" s="3" t="s">
        <v>86</v>
      </c>
      <c r="C291" s="28"/>
      <c r="D291" s="13">
        <v>1.3341637380878209E-2</v>
      </c>
      <c r="E291" s="149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29"/>
      <c r="B292" s="3" t="s">
        <v>263</v>
      </c>
      <c r="C292" s="28"/>
      <c r="D292" s="13">
        <v>0</v>
      </c>
      <c r="E292" s="149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29"/>
      <c r="B293" s="45" t="s">
        <v>264</v>
      </c>
      <c r="C293" s="46"/>
      <c r="D293" s="44" t="s">
        <v>265</v>
      </c>
      <c r="E293" s="149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0"/>
      <c r="C294" s="20"/>
      <c r="D294" s="20"/>
      <c r="BM294" s="55"/>
    </row>
    <row r="295" spans="1:65" ht="15">
      <c r="B295" s="8" t="s">
        <v>658</v>
      </c>
      <c r="BM295" s="27" t="s">
        <v>316</v>
      </c>
    </row>
    <row r="296" spans="1:65" ht="15">
      <c r="A296" s="24" t="s">
        <v>23</v>
      </c>
      <c r="B296" s="18" t="s">
        <v>110</v>
      </c>
      <c r="C296" s="15" t="s">
        <v>111</v>
      </c>
      <c r="D296" s="16" t="s">
        <v>333</v>
      </c>
      <c r="E296" s="149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1</v>
      </c>
    </row>
    <row r="297" spans="1:65">
      <c r="A297" s="29"/>
      <c r="B297" s="19" t="s">
        <v>230</v>
      </c>
      <c r="C297" s="9" t="s">
        <v>230</v>
      </c>
      <c r="D297" s="10" t="s">
        <v>112</v>
      </c>
      <c r="E297" s="149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 t="s">
        <v>3</v>
      </c>
    </row>
    <row r="298" spans="1:65">
      <c r="A298" s="29"/>
      <c r="B298" s="19"/>
      <c r="C298" s="9"/>
      <c r="D298" s="10" t="s">
        <v>343</v>
      </c>
      <c r="E298" s="149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2</v>
      </c>
    </row>
    <row r="299" spans="1:65">
      <c r="A299" s="29"/>
      <c r="B299" s="19"/>
      <c r="C299" s="9"/>
      <c r="D299" s="25"/>
      <c r="E299" s="149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2</v>
      </c>
    </row>
    <row r="300" spans="1:65">
      <c r="A300" s="29"/>
      <c r="B300" s="18">
        <v>1</v>
      </c>
      <c r="C300" s="14">
        <v>1</v>
      </c>
      <c r="D300" s="21">
        <v>0.39</v>
      </c>
      <c r="E300" s="149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1</v>
      </c>
    </row>
    <row r="301" spans="1:65">
      <c r="A301" s="29"/>
      <c r="B301" s="19">
        <v>1</v>
      </c>
      <c r="C301" s="9">
        <v>2</v>
      </c>
      <c r="D301" s="11">
        <v>0.4</v>
      </c>
      <c r="E301" s="149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>
        <v>5</v>
      </c>
    </row>
    <row r="302" spans="1:65">
      <c r="A302" s="29"/>
      <c r="B302" s="20" t="s">
        <v>260</v>
      </c>
      <c r="C302" s="12"/>
      <c r="D302" s="22">
        <v>0.39500000000000002</v>
      </c>
      <c r="E302" s="149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7">
        <v>16</v>
      </c>
    </row>
    <row r="303" spans="1:65">
      <c r="A303" s="29"/>
      <c r="B303" s="3" t="s">
        <v>261</v>
      </c>
      <c r="C303" s="28"/>
      <c r="D303" s="11">
        <v>0.39500000000000002</v>
      </c>
      <c r="E303" s="149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7">
        <v>0.39500000000000002</v>
      </c>
    </row>
    <row r="304" spans="1:65">
      <c r="A304" s="29"/>
      <c r="B304" s="3" t="s">
        <v>262</v>
      </c>
      <c r="C304" s="28"/>
      <c r="D304" s="23">
        <v>7.0710678118654814E-3</v>
      </c>
      <c r="E304" s="149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7">
        <v>32</v>
      </c>
    </row>
    <row r="305" spans="1:65">
      <c r="A305" s="29"/>
      <c r="B305" s="3" t="s">
        <v>86</v>
      </c>
      <c r="C305" s="28"/>
      <c r="D305" s="13">
        <v>1.7901437498393624E-2</v>
      </c>
      <c r="E305" s="149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29"/>
      <c r="B306" s="3" t="s">
        <v>263</v>
      </c>
      <c r="C306" s="28"/>
      <c r="D306" s="13">
        <v>0</v>
      </c>
      <c r="E306" s="149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29"/>
      <c r="B307" s="45" t="s">
        <v>264</v>
      </c>
      <c r="C307" s="46"/>
      <c r="D307" s="44" t="s">
        <v>265</v>
      </c>
      <c r="E307" s="149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0"/>
      <c r="C308" s="20"/>
      <c r="D308" s="20"/>
      <c r="BM308" s="55"/>
    </row>
    <row r="309" spans="1:65" ht="15">
      <c r="B309" s="8" t="s">
        <v>659</v>
      </c>
      <c r="BM309" s="27" t="s">
        <v>316</v>
      </c>
    </row>
    <row r="310" spans="1:65" ht="15">
      <c r="A310" s="24" t="s">
        <v>56</v>
      </c>
      <c r="B310" s="18" t="s">
        <v>110</v>
      </c>
      <c r="C310" s="15" t="s">
        <v>111</v>
      </c>
      <c r="D310" s="16" t="s">
        <v>333</v>
      </c>
      <c r="E310" s="149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7">
        <v>1</v>
      </c>
    </row>
    <row r="311" spans="1:65">
      <c r="A311" s="29"/>
      <c r="B311" s="19" t="s">
        <v>230</v>
      </c>
      <c r="C311" s="9" t="s">
        <v>230</v>
      </c>
      <c r="D311" s="10" t="s">
        <v>112</v>
      </c>
      <c r="E311" s="149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7" t="s">
        <v>1</v>
      </c>
    </row>
    <row r="312" spans="1:65">
      <c r="A312" s="29"/>
      <c r="B312" s="19"/>
      <c r="C312" s="9"/>
      <c r="D312" s="10" t="s">
        <v>343</v>
      </c>
      <c r="E312" s="149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>
        <v>3</v>
      </c>
    </row>
    <row r="313" spans="1:65">
      <c r="A313" s="29"/>
      <c r="B313" s="19"/>
      <c r="C313" s="9"/>
      <c r="D313" s="25"/>
      <c r="E313" s="149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3</v>
      </c>
    </row>
    <row r="314" spans="1:65">
      <c r="A314" s="29"/>
      <c r="B314" s="18">
        <v>1</v>
      </c>
      <c r="C314" s="14">
        <v>1</v>
      </c>
      <c r="D314" s="200">
        <v>1.7899999999999999E-2</v>
      </c>
      <c r="E314" s="202"/>
      <c r="F314" s="203"/>
      <c r="G314" s="203"/>
      <c r="H314" s="203"/>
      <c r="I314" s="203"/>
      <c r="J314" s="203"/>
      <c r="K314" s="203"/>
      <c r="L314" s="203"/>
      <c r="M314" s="203"/>
      <c r="N314" s="203"/>
      <c r="O314" s="203"/>
      <c r="P314" s="203"/>
      <c r="Q314" s="203"/>
      <c r="R314" s="203"/>
      <c r="S314" s="203"/>
      <c r="T314" s="203"/>
      <c r="U314" s="203"/>
      <c r="V314" s="203"/>
      <c r="W314" s="203"/>
      <c r="X314" s="203"/>
      <c r="Y314" s="203"/>
      <c r="Z314" s="203"/>
      <c r="AA314" s="203"/>
      <c r="AB314" s="203"/>
      <c r="AC314" s="203"/>
      <c r="AD314" s="203"/>
      <c r="AE314" s="203"/>
      <c r="AF314" s="203"/>
      <c r="AG314" s="203"/>
      <c r="AH314" s="203"/>
      <c r="AI314" s="203"/>
      <c r="AJ314" s="203"/>
      <c r="AK314" s="203"/>
      <c r="AL314" s="203"/>
      <c r="AM314" s="203"/>
      <c r="AN314" s="203"/>
      <c r="AO314" s="203"/>
      <c r="AP314" s="203"/>
      <c r="AQ314" s="203"/>
      <c r="AR314" s="203"/>
      <c r="AS314" s="203"/>
      <c r="AT314" s="203"/>
      <c r="AU314" s="203"/>
      <c r="AV314" s="203"/>
      <c r="AW314" s="203"/>
      <c r="AX314" s="203"/>
      <c r="AY314" s="203"/>
      <c r="AZ314" s="203"/>
      <c r="BA314" s="203"/>
      <c r="BB314" s="203"/>
      <c r="BC314" s="203"/>
      <c r="BD314" s="203"/>
      <c r="BE314" s="203"/>
      <c r="BF314" s="203"/>
      <c r="BG314" s="203"/>
      <c r="BH314" s="203"/>
      <c r="BI314" s="203"/>
      <c r="BJ314" s="203"/>
      <c r="BK314" s="203"/>
      <c r="BL314" s="203"/>
      <c r="BM314" s="204">
        <v>1</v>
      </c>
    </row>
    <row r="315" spans="1:65">
      <c r="A315" s="29"/>
      <c r="B315" s="19">
        <v>1</v>
      </c>
      <c r="C315" s="9">
        <v>2</v>
      </c>
      <c r="D315" s="23">
        <v>1.78E-2</v>
      </c>
      <c r="E315" s="202"/>
      <c r="F315" s="203"/>
      <c r="G315" s="203"/>
      <c r="H315" s="203"/>
      <c r="I315" s="203"/>
      <c r="J315" s="203"/>
      <c r="K315" s="203"/>
      <c r="L315" s="203"/>
      <c r="M315" s="203"/>
      <c r="N315" s="203"/>
      <c r="O315" s="203"/>
      <c r="P315" s="203"/>
      <c r="Q315" s="203"/>
      <c r="R315" s="203"/>
      <c r="S315" s="203"/>
      <c r="T315" s="203"/>
      <c r="U315" s="203"/>
      <c r="V315" s="203"/>
      <c r="W315" s="203"/>
      <c r="X315" s="203"/>
      <c r="Y315" s="203"/>
      <c r="Z315" s="203"/>
      <c r="AA315" s="203"/>
      <c r="AB315" s="203"/>
      <c r="AC315" s="203"/>
      <c r="AD315" s="203"/>
      <c r="AE315" s="203"/>
      <c r="AF315" s="203"/>
      <c r="AG315" s="203"/>
      <c r="AH315" s="203"/>
      <c r="AI315" s="203"/>
      <c r="AJ315" s="203"/>
      <c r="AK315" s="203"/>
      <c r="AL315" s="203"/>
      <c r="AM315" s="203"/>
      <c r="AN315" s="203"/>
      <c r="AO315" s="203"/>
      <c r="AP315" s="203"/>
      <c r="AQ315" s="203"/>
      <c r="AR315" s="203"/>
      <c r="AS315" s="203"/>
      <c r="AT315" s="203"/>
      <c r="AU315" s="203"/>
      <c r="AV315" s="203"/>
      <c r="AW315" s="203"/>
      <c r="AX315" s="203"/>
      <c r="AY315" s="203"/>
      <c r="AZ315" s="203"/>
      <c r="BA315" s="203"/>
      <c r="BB315" s="203"/>
      <c r="BC315" s="203"/>
      <c r="BD315" s="203"/>
      <c r="BE315" s="203"/>
      <c r="BF315" s="203"/>
      <c r="BG315" s="203"/>
      <c r="BH315" s="203"/>
      <c r="BI315" s="203"/>
      <c r="BJ315" s="203"/>
      <c r="BK315" s="203"/>
      <c r="BL315" s="203"/>
      <c r="BM315" s="204">
        <v>27</v>
      </c>
    </row>
    <row r="316" spans="1:65">
      <c r="A316" s="29"/>
      <c r="B316" s="20" t="s">
        <v>260</v>
      </c>
      <c r="C316" s="12"/>
      <c r="D316" s="208">
        <v>1.7849999999999998E-2</v>
      </c>
      <c r="E316" s="202"/>
      <c r="F316" s="203"/>
      <c r="G316" s="203"/>
      <c r="H316" s="203"/>
      <c r="I316" s="203"/>
      <c r="J316" s="203"/>
      <c r="K316" s="203"/>
      <c r="L316" s="203"/>
      <c r="M316" s="203"/>
      <c r="N316" s="203"/>
      <c r="O316" s="203"/>
      <c r="P316" s="203"/>
      <c r="Q316" s="203"/>
      <c r="R316" s="203"/>
      <c r="S316" s="203"/>
      <c r="T316" s="203"/>
      <c r="U316" s="203"/>
      <c r="V316" s="203"/>
      <c r="W316" s="203"/>
      <c r="X316" s="203"/>
      <c r="Y316" s="203"/>
      <c r="Z316" s="203"/>
      <c r="AA316" s="203"/>
      <c r="AB316" s="203"/>
      <c r="AC316" s="203"/>
      <c r="AD316" s="203"/>
      <c r="AE316" s="203"/>
      <c r="AF316" s="203"/>
      <c r="AG316" s="203"/>
      <c r="AH316" s="203"/>
      <c r="AI316" s="203"/>
      <c r="AJ316" s="203"/>
      <c r="AK316" s="203"/>
      <c r="AL316" s="203"/>
      <c r="AM316" s="203"/>
      <c r="AN316" s="203"/>
      <c r="AO316" s="203"/>
      <c r="AP316" s="203"/>
      <c r="AQ316" s="203"/>
      <c r="AR316" s="203"/>
      <c r="AS316" s="203"/>
      <c r="AT316" s="203"/>
      <c r="AU316" s="203"/>
      <c r="AV316" s="203"/>
      <c r="AW316" s="203"/>
      <c r="AX316" s="203"/>
      <c r="AY316" s="203"/>
      <c r="AZ316" s="203"/>
      <c r="BA316" s="203"/>
      <c r="BB316" s="203"/>
      <c r="BC316" s="203"/>
      <c r="BD316" s="203"/>
      <c r="BE316" s="203"/>
      <c r="BF316" s="203"/>
      <c r="BG316" s="203"/>
      <c r="BH316" s="203"/>
      <c r="BI316" s="203"/>
      <c r="BJ316" s="203"/>
      <c r="BK316" s="203"/>
      <c r="BL316" s="203"/>
      <c r="BM316" s="204">
        <v>16</v>
      </c>
    </row>
    <row r="317" spans="1:65">
      <c r="A317" s="29"/>
      <c r="B317" s="3" t="s">
        <v>261</v>
      </c>
      <c r="C317" s="28"/>
      <c r="D317" s="23">
        <v>1.7849999999999998E-2</v>
      </c>
      <c r="E317" s="202"/>
      <c r="F317" s="203"/>
      <c r="G317" s="203"/>
      <c r="H317" s="203"/>
      <c r="I317" s="203"/>
      <c r="J317" s="203"/>
      <c r="K317" s="203"/>
      <c r="L317" s="203"/>
      <c r="M317" s="203"/>
      <c r="N317" s="203"/>
      <c r="O317" s="203"/>
      <c r="P317" s="203"/>
      <c r="Q317" s="203"/>
      <c r="R317" s="203"/>
      <c r="S317" s="203"/>
      <c r="T317" s="203"/>
      <c r="U317" s="203"/>
      <c r="V317" s="203"/>
      <c r="W317" s="203"/>
      <c r="X317" s="203"/>
      <c r="Y317" s="203"/>
      <c r="Z317" s="203"/>
      <c r="AA317" s="203"/>
      <c r="AB317" s="203"/>
      <c r="AC317" s="203"/>
      <c r="AD317" s="203"/>
      <c r="AE317" s="203"/>
      <c r="AF317" s="203"/>
      <c r="AG317" s="203"/>
      <c r="AH317" s="203"/>
      <c r="AI317" s="203"/>
      <c r="AJ317" s="203"/>
      <c r="AK317" s="203"/>
      <c r="AL317" s="203"/>
      <c r="AM317" s="203"/>
      <c r="AN317" s="203"/>
      <c r="AO317" s="203"/>
      <c r="AP317" s="203"/>
      <c r="AQ317" s="203"/>
      <c r="AR317" s="203"/>
      <c r="AS317" s="203"/>
      <c r="AT317" s="203"/>
      <c r="AU317" s="203"/>
      <c r="AV317" s="203"/>
      <c r="AW317" s="203"/>
      <c r="AX317" s="203"/>
      <c r="AY317" s="203"/>
      <c r="AZ317" s="203"/>
      <c r="BA317" s="203"/>
      <c r="BB317" s="203"/>
      <c r="BC317" s="203"/>
      <c r="BD317" s="203"/>
      <c r="BE317" s="203"/>
      <c r="BF317" s="203"/>
      <c r="BG317" s="203"/>
      <c r="BH317" s="203"/>
      <c r="BI317" s="203"/>
      <c r="BJ317" s="203"/>
      <c r="BK317" s="203"/>
      <c r="BL317" s="203"/>
      <c r="BM317" s="204">
        <v>1.7850000000000001E-2</v>
      </c>
    </row>
    <row r="318" spans="1:65">
      <c r="A318" s="29"/>
      <c r="B318" s="3" t="s">
        <v>262</v>
      </c>
      <c r="C318" s="28"/>
      <c r="D318" s="23">
        <v>7.071067811865432E-5</v>
      </c>
      <c r="E318" s="202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  <c r="Q318" s="203"/>
      <c r="R318" s="203"/>
      <c r="S318" s="203"/>
      <c r="T318" s="203"/>
      <c r="U318" s="203"/>
      <c r="V318" s="203"/>
      <c r="W318" s="203"/>
      <c r="X318" s="203"/>
      <c r="Y318" s="203"/>
      <c r="Z318" s="203"/>
      <c r="AA318" s="203"/>
      <c r="AB318" s="203"/>
      <c r="AC318" s="203"/>
      <c r="AD318" s="203"/>
      <c r="AE318" s="203"/>
      <c r="AF318" s="203"/>
      <c r="AG318" s="203"/>
      <c r="AH318" s="203"/>
      <c r="AI318" s="203"/>
      <c r="AJ318" s="203"/>
      <c r="AK318" s="203"/>
      <c r="AL318" s="203"/>
      <c r="AM318" s="203"/>
      <c r="AN318" s="203"/>
      <c r="AO318" s="203"/>
      <c r="AP318" s="203"/>
      <c r="AQ318" s="203"/>
      <c r="AR318" s="203"/>
      <c r="AS318" s="203"/>
      <c r="AT318" s="203"/>
      <c r="AU318" s="203"/>
      <c r="AV318" s="203"/>
      <c r="AW318" s="203"/>
      <c r="AX318" s="203"/>
      <c r="AY318" s="203"/>
      <c r="AZ318" s="203"/>
      <c r="BA318" s="203"/>
      <c r="BB318" s="203"/>
      <c r="BC318" s="203"/>
      <c r="BD318" s="203"/>
      <c r="BE318" s="203"/>
      <c r="BF318" s="203"/>
      <c r="BG318" s="203"/>
      <c r="BH318" s="203"/>
      <c r="BI318" s="203"/>
      <c r="BJ318" s="203"/>
      <c r="BK318" s="203"/>
      <c r="BL318" s="203"/>
      <c r="BM318" s="204">
        <v>33</v>
      </c>
    </row>
    <row r="319" spans="1:65">
      <c r="A319" s="29"/>
      <c r="B319" s="3" t="s">
        <v>86</v>
      </c>
      <c r="C319" s="28"/>
      <c r="D319" s="13">
        <v>3.961382527655705E-3</v>
      </c>
      <c r="E319" s="149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29"/>
      <c r="B320" s="3" t="s">
        <v>263</v>
      </c>
      <c r="C320" s="28"/>
      <c r="D320" s="13">
        <v>-2.2204460492503131E-16</v>
      </c>
      <c r="E320" s="149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29"/>
      <c r="B321" s="45" t="s">
        <v>264</v>
      </c>
      <c r="C321" s="46"/>
      <c r="D321" s="44" t="s">
        <v>265</v>
      </c>
      <c r="E321" s="149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B322" s="30"/>
      <c r="C322" s="20"/>
      <c r="D322" s="20"/>
      <c r="BM322" s="55"/>
    </row>
    <row r="323" spans="1:65" ht="15">
      <c r="B323" s="8" t="s">
        <v>660</v>
      </c>
      <c r="BM323" s="27" t="s">
        <v>316</v>
      </c>
    </row>
    <row r="324" spans="1:65" ht="15">
      <c r="A324" s="24" t="s">
        <v>26</v>
      </c>
      <c r="B324" s="18" t="s">
        <v>110</v>
      </c>
      <c r="C324" s="15" t="s">
        <v>111</v>
      </c>
      <c r="D324" s="16" t="s">
        <v>333</v>
      </c>
      <c r="E324" s="149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7">
        <v>1</v>
      </c>
    </row>
    <row r="325" spans="1:65">
      <c r="A325" s="29"/>
      <c r="B325" s="19" t="s">
        <v>230</v>
      </c>
      <c r="C325" s="9" t="s">
        <v>230</v>
      </c>
      <c r="D325" s="10" t="s">
        <v>112</v>
      </c>
      <c r="E325" s="149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7" t="s">
        <v>3</v>
      </c>
    </row>
    <row r="326" spans="1:65">
      <c r="A326" s="29"/>
      <c r="B326" s="19"/>
      <c r="C326" s="9"/>
      <c r="D326" s="10" t="s">
        <v>343</v>
      </c>
      <c r="E326" s="149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7">
        <v>2</v>
      </c>
    </row>
    <row r="327" spans="1:65">
      <c r="A327" s="29"/>
      <c r="B327" s="19"/>
      <c r="C327" s="9"/>
      <c r="D327" s="25"/>
      <c r="E327" s="149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7">
        <v>2</v>
      </c>
    </row>
    <row r="328" spans="1:65">
      <c r="A328" s="29"/>
      <c r="B328" s="18">
        <v>1</v>
      </c>
      <c r="C328" s="14">
        <v>1</v>
      </c>
      <c r="D328" s="21">
        <v>2.6</v>
      </c>
      <c r="E328" s="149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7">
        <v>1</v>
      </c>
    </row>
    <row r="329" spans="1:65">
      <c r="A329" s="29"/>
      <c r="B329" s="19">
        <v>1</v>
      </c>
      <c r="C329" s="9">
        <v>2</v>
      </c>
      <c r="D329" s="11">
        <v>2.6</v>
      </c>
      <c r="E329" s="149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7">
        <v>28</v>
      </c>
    </row>
    <row r="330" spans="1:65">
      <c r="A330" s="29"/>
      <c r="B330" s="20" t="s">
        <v>260</v>
      </c>
      <c r="C330" s="12"/>
      <c r="D330" s="22">
        <v>2.6</v>
      </c>
      <c r="E330" s="149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7">
        <v>16</v>
      </c>
    </row>
    <row r="331" spans="1:65">
      <c r="A331" s="29"/>
      <c r="B331" s="3" t="s">
        <v>261</v>
      </c>
      <c r="C331" s="28"/>
      <c r="D331" s="11">
        <v>2.6</v>
      </c>
      <c r="E331" s="149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7">
        <v>2.6</v>
      </c>
    </row>
    <row r="332" spans="1:65">
      <c r="A332" s="29"/>
      <c r="B332" s="3" t="s">
        <v>262</v>
      </c>
      <c r="C332" s="28"/>
      <c r="D332" s="23">
        <v>0</v>
      </c>
      <c r="E332" s="149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>
        <v>34</v>
      </c>
    </row>
    <row r="333" spans="1:65">
      <c r="A333" s="29"/>
      <c r="B333" s="3" t="s">
        <v>86</v>
      </c>
      <c r="C333" s="28"/>
      <c r="D333" s="13">
        <v>0</v>
      </c>
      <c r="E333" s="149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29"/>
      <c r="B334" s="3" t="s">
        <v>263</v>
      </c>
      <c r="C334" s="28"/>
      <c r="D334" s="13">
        <v>0</v>
      </c>
      <c r="E334" s="149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A335" s="29"/>
      <c r="B335" s="45" t="s">
        <v>264</v>
      </c>
      <c r="C335" s="46"/>
      <c r="D335" s="44" t="s">
        <v>265</v>
      </c>
      <c r="E335" s="149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B336" s="30"/>
      <c r="C336" s="20"/>
      <c r="D336" s="20"/>
      <c r="BM336" s="55"/>
    </row>
    <row r="337" spans="1:65" ht="15">
      <c r="B337" s="8" t="s">
        <v>661</v>
      </c>
      <c r="BM337" s="27" t="s">
        <v>316</v>
      </c>
    </row>
    <row r="338" spans="1:65" ht="15">
      <c r="A338" s="24" t="s">
        <v>29</v>
      </c>
      <c r="B338" s="18" t="s">
        <v>110</v>
      </c>
      <c r="C338" s="15" t="s">
        <v>111</v>
      </c>
      <c r="D338" s="16" t="s">
        <v>333</v>
      </c>
      <c r="E338" s="149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7">
        <v>1</v>
      </c>
    </row>
    <row r="339" spans="1:65">
      <c r="A339" s="29"/>
      <c r="B339" s="19" t="s">
        <v>230</v>
      </c>
      <c r="C339" s="9" t="s">
        <v>230</v>
      </c>
      <c r="D339" s="10" t="s">
        <v>112</v>
      </c>
      <c r="E339" s="149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7" t="s">
        <v>3</v>
      </c>
    </row>
    <row r="340" spans="1:65">
      <c r="A340" s="29"/>
      <c r="B340" s="19"/>
      <c r="C340" s="9"/>
      <c r="D340" s="10" t="s">
        <v>343</v>
      </c>
      <c r="E340" s="149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7">
        <v>1</v>
      </c>
    </row>
    <row r="341" spans="1:65">
      <c r="A341" s="29"/>
      <c r="B341" s="19"/>
      <c r="C341" s="9"/>
      <c r="D341" s="25"/>
      <c r="E341" s="149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7">
        <v>1</v>
      </c>
    </row>
    <row r="342" spans="1:65">
      <c r="A342" s="29"/>
      <c r="B342" s="18">
        <v>1</v>
      </c>
      <c r="C342" s="14">
        <v>1</v>
      </c>
      <c r="D342" s="220">
        <v>13.1</v>
      </c>
      <c r="E342" s="221"/>
      <c r="F342" s="222"/>
      <c r="G342" s="222"/>
      <c r="H342" s="222"/>
      <c r="I342" s="222"/>
      <c r="J342" s="222"/>
      <c r="K342" s="222"/>
      <c r="L342" s="222"/>
      <c r="M342" s="222"/>
      <c r="N342" s="222"/>
      <c r="O342" s="222"/>
      <c r="P342" s="222"/>
      <c r="Q342" s="222"/>
      <c r="R342" s="222"/>
      <c r="S342" s="222"/>
      <c r="T342" s="222"/>
      <c r="U342" s="222"/>
      <c r="V342" s="222"/>
      <c r="W342" s="222"/>
      <c r="X342" s="222"/>
      <c r="Y342" s="222"/>
      <c r="Z342" s="222"/>
      <c r="AA342" s="222"/>
      <c r="AB342" s="222"/>
      <c r="AC342" s="222"/>
      <c r="AD342" s="222"/>
      <c r="AE342" s="222"/>
      <c r="AF342" s="222"/>
      <c r="AG342" s="222"/>
      <c r="AH342" s="222"/>
      <c r="AI342" s="222"/>
      <c r="AJ342" s="222"/>
      <c r="AK342" s="222"/>
      <c r="AL342" s="222"/>
      <c r="AM342" s="222"/>
      <c r="AN342" s="222"/>
      <c r="AO342" s="222"/>
      <c r="AP342" s="222"/>
      <c r="AQ342" s="222"/>
      <c r="AR342" s="222"/>
      <c r="AS342" s="222"/>
      <c r="AT342" s="222"/>
      <c r="AU342" s="222"/>
      <c r="AV342" s="222"/>
      <c r="AW342" s="222"/>
      <c r="AX342" s="222"/>
      <c r="AY342" s="222"/>
      <c r="AZ342" s="222"/>
      <c r="BA342" s="222"/>
      <c r="BB342" s="222"/>
      <c r="BC342" s="222"/>
      <c r="BD342" s="222"/>
      <c r="BE342" s="222"/>
      <c r="BF342" s="222"/>
      <c r="BG342" s="222"/>
      <c r="BH342" s="222"/>
      <c r="BI342" s="222"/>
      <c r="BJ342" s="222"/>
      <c r="BK342" s="222"/>
      <c r="BL342" s="222"/>
      <c r="BM342" s="223">
        <v>1</v>
      </c>
    </row>
    <row r="343" spans="1:65">
      <c r="A343" s="29"/>
      <c r="B343" s="19">
        <v>1</v>
      </c>
      <c r="C343" s="9">
        <v>2</v>
      </c>
      <c r="D343" s="224">
        <v>13.4</v>
      </c>
      <c r="E343" s="221"/>
      <c r="F343" s="222"/>
      <c r="G343" s="222"/>
      <c r="H343" s="222"/>
      <c r="I343" s="222"/>
      <c r="J343" s="222"/>
      <c r="K343" s="222"/>
      <c r="L343" s="222"/>
      <c r="M343" s="222"/>
      <c r="N343" s="222"/>
      <c r="O343" s="222"/>
      <c r="P343" s="222"/>
      <c r="Q343" s="222"/>
      <c r="R343" s="222"/>
      <c r="S343" s="222"/>
      <c r="T343" s="222"/>
      <c r="U343" s="222"/>
      <c r="V343" s="222"/>
      <c r="W343" s="222"/>
      <c r="X343" s="222"/>
      <c r="Y343" s="222"/>
      <c r="Z343" s="222"/>
      <c r="AA343" s="222"/>
      <c r="AB343" s="222"/>
      <c r="AC343" s="222"/>
      <c r="AD343" s="222"/>
      <c r="AE343" s="222"/>
      <c r="AF343" s="222"/>
      <c r="AG343" s="222"/>
      <c r="AH343" s="222"/>
      <c r="AI343" s="222"/>
      <c r="AJ343" s="222"/>
      <c r="AK343" s="222"/>
      <c r="AL343" s="222"/>
      <c r="AM343" s="222"/>
      <c r="AN343" s="222"/>
      <c r="AO343" s="222"/>
      <c r="AP343" s="222"/>
      <c r="AQ343" s="222"/>
      <c r="AR343" s="222"/>
      <c r="AS343" s="222"/>
      <c r="AT343" s="222"/>
      <c r="AU343" s="222"/>
      <c r="AV343" s="222"/>
      <c r="AW343" s="222"/>
      <c r="AX343" s="222"/>
      <c r="AY343" s="222"/>
      <c r="AZ343" s="222"/>
      <c r="BA343" s="222"/>
      <c r="BB343" s="222"/>
      <c r="BC343" s="222"/>
      <c r="BD343" s="222"/>
      <c r="BE343" s="222"/>
      <c r="BF343" s="222"/>
      <c r="BG343" s="222"/>
      <c r="BH343" s="222"/>
      <c r="BI343" s="222"/>
      <c r="BJ343" s="222"/>
      <c r="BK343" s="222"/>
      <c r="BL343" s="222"/>
      <c r="BM343" s="223">
        <v>29</v>
      </c>
    </row>
    <row r="344" spans="1:65">
      <c r="A344" s="29"/>
      <c r="B344" s="20" t="s">
        <v>260</v>
      </c>
      <c r="C344" s="12"/>
      <c r="D344" s="226">
        <v>13.25</v>
      </c>
      <c r="E344" s="221"/>
      <c r="F344" s="222"/>
      <c r="G344" s="222"/>
      <c r="H344" s="222"/>
      <c r="I344" s="222"/>
      <c r="J344" s="222"/>
      <c r="K344" s="222"/>
      <c r="L344" s="222"/>
      <c r="M344" s="222"/>
      <c r="N344" s="222"/>
      <c r="O344" s="222"/>
      <c r="P344" s="222"/>
      <c r="Q344" s="222"/>
      <c r="R344" s="222"/>
      <c r="S344" s="222"/>
      <c r="T344" s="222"/>
      <c r="U344" s="222"/>
      <c r="V344" s="222"/>
      <c r="W344" s="222"/>
      <c r="X344" s="222"/>
      <c r="Y344" s="222"/>
      <c r="Z344" s="222"/>
      <c r="AA344" s="222"/>
      <c r="AB344" s="222"/>
      <c r="AC344" s="222"/>
      <c r="AD344" s="222"/>
      <c r="AE344" s="222"/>
      <c r="AF344" s="222"/>
      <c r="AG344" s="222"/>
      <c r="AH344" s="222"/>
      <c r="AI344" s="222"/>
      <c r="AJ344" s="222"/>
      <c r="AK344" s="222"/>
      <c r="AL344" s="222"/>
      <c r="AM344" s="222"/>
      <c r="AN344" s="222"/>
      <c r="AO344" s="222"/>
      <c r="AP344" s="222"/>
      <c r="AQ344" s="222"/>
      <c r="AR344" s="222"/>
      <c r="AS344" s="222"/>
      <c r="AT344" s="222"/>
      <c r="AU344" s="222"/>
      <c r="AV344" s="222"/>
      <c r="AW344" s="222"/>
      <c r="AX344" s="222"/>
      <c r="AY344" s="222"/>
      <c r="AZ344" s="222"/>
      <c r="BA344" s="222"/>
      <c r="BB344" s="222"/>
      <c r="BC344" s="222"/>
      <c r="BD344" s="222"/>
      <c r="BE344" s="222"/>
      <c r="BF344" s="222"/>
      <c r="BG344" s="222"/>
      <c r="BH344" s="222"/>
      <c r="BI344" s="222"/>
      <c r="BJ344" s="222"/>
      <c r="BK344" s="222"/>
      <c r="BL344" s="222"/>
      <c r="BM344" s="223">
        <v>16</v>
      </c>
    </row>
    <row r="345" spans="1:65">
      <c r="A345" s="29"/>
      <c r="B345" s="3" t="s">
        <v>261</v>
      </c>
      <c r="C345" s="28"/>
      <c r="D345" s="224">
        <v>13.25</v>
      </c>
      <c r="E345" s="221"/>
      <c r="F345" s="222"/>
      <c r="G345" s="222"/>
      <c r="H345" s="222"/>
      <c r="I345" s="222"/>
      <c r="J345" s="222"/>
      <c r="K345" s="222"/>
      <c r="L345" s="222"/>
      <c r="M345" s="222"/>
      <c r="N345" s="222"/>
      <c r="O345" s="222"/>
      <c r="P345" s="222"/>
      <c r="Q345" s="222"/>
      <c r="R345" s="222"/>
      <c r="S345" s="222"/>
      <c r="T345" s="222"/>
      <c r="U345" s="222"/>
      <c r="V345" s="222"/>
      <c r="W345" s="222"/>
      <c r="X345" s="222"/>
      <c r="Y345" s="222"/>
      <c r="Z345" s="222"/>
      <c r="AA345" s="222"/>
      <c r="AB345" s="222"/>
      <c r="AC345" s="222"/>
      <c r="AD345" s="222"/>
      <c r="AE345" s="222"/>
      <c r="AF345" s="222"/>
      <c r="AG345" s="222"/>
      <c r="AH345" s="222"/>
      <c r="AI345" s="222"/>
      <c r="AJ345" s="222"/>
      <c r="AK345" s="222"/>
      <c r="AL345" s="222"/>
      <c r="AM345" s="222"/>
      <c r="AN345" s="222"/>
      <c r="AO345" s="222"/>
      <c r="AP345" s="222"/>
      <c r="AQ345" s="222"/>
      <c r="AR345" s="222"/>
      <c r="AS345" s="222"/>
      <c r="AT345" s="222"/>
      <c r="AU345" s="222"/>
      <c r="AV345" s="222"/>
      <c r="AW345" s="222"/>
      <c r="AX345" s="222"/>
      <c r="AY345" s="222"/>
      <c r="AZ345" s="222"/>
      <c r="BA345" s="222"/>
      <c r="BB345" s="222"/>
      <c r="BC345" s="222"/>
      <c r="BD345" s="222"/>
      <c r="BE345" s="222"/>
      <c r="BF345" s="222"/>
      <c r="BG345" s="222"/>
      <c r="BH345" s="222"/>
      <c r="BI345" s="222"/>
      <c r="BJ345" s="222"/>
      <c r="BK345" s="222"/>
      <c r="BL345" s="222"/>
      <c r="BM345" s="223">
        <v>13.25</v>
      </c>
    </row>
    <row r="346" spans="1:65">
      <c r="A346" s="29"/>
      <c r="B346" s="3" t="s">
        <v>262</v>
      </c>
      <c r="C346" s="28"/>
      <c r="D346" s="224">
        <v>0.21213203435596475</v>
      </c>
      <c r="E346" s="221"/>
      <c r="F346" s="222"/>
      <c r="G346" s="222"/>
      <c r="H346" s="222"/>
      <c r="I346" s="222"/>
      <c r="J346" s="222"/>
      <c r="K346" s="222"/>
      <c r="L346" s="222"/>
      <c r="M346" s="222"/>
      <c r="N346" s="222"/>
      <c r="O346" s="222"/>
      <c r="P346" s="222"/>
      <c r="Q346" s="222"/>
      <c r="R346" s="222"/>
      <c r="S346" s="222"/>
      <c r="T346" s="222"/>
      <c r="U346" s="222"/>
      <c r="V346" s="222"/>
      <c r="W346" s="222"/>
      <c r="X346" s="222"/>
      <c r="Y346" s="222"/>
      <c r="Z346" s="222"/>
      <c r="AA346" s="222"/>
      <c r="AB346" s="222"/>
      <c r="AC346" s="222"/>
      <c r="AD346" s="222"/>
      <c r="AE346" s="222"/>
      <c r="AF346" s="222"/>
      <c r="AG346" s="222"/>
      <c r="AH346" s="222"/>
      <c r="AI346" s="222"/>
      <c r="AJ346" s="222"/>
      <c r="AK346" s="222"/>
      <c r="AL346" s="222"/>
      <c r="AM346" s="222"/>
      <c r="AN346" s="222"/>
      <c r="AO346" s="222"/>
      <c r="AP346" s="222"/>
      <c r="AQ346" s="222"/>
      <c r="AR346" s="222"/>
      <c r="AS346" s="222"/>
      <c r="AT346" s="222"/>
      <c r="AU346" s="222"/>
      <c r="AV346" s="222"/>
      <c r="AW346" s="222"/>
      <c r="AX346" s="222"/>
      <c r="AY346" s="222"/>
      <c r="AZ346" s="222"/>
      <c r="BA346" s="222"/>
      <c r="BB346" s="222"/>
      <c r="BC346" s="222"/>
      <c r="BD346" s="222"/>
      <c r="BE346" s="222"/>
      <c r="BF346" s="222"/>
      <c r="BG346" s="222"/>
      <c r="BH346" s="222"/>
      <c r="BI346" s="222"/>
      <c r="BJ346" s="222"/>
      <c r="BK346" s="222"/>
      <c r="BL346" s="222"/>
      <c r="BM346" s="223">
        <v>35</v>
      </c>
    </row>
    <row r="347" spans="1:65">
      <c r="A347" s="29"/>
      <c r="B347" s="3" t="s">
        <v>86</v>
      </c>
      <c r="C347" s="28"/>
      <c r="D347" s="13">
        <v>1.6009964857053943E-2</v>
      </c>
      <c r="E347" s="149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29"/>
      <c r="B348" s="3" t="s">
        <v>263</v>
      </c>
      <c r="C348" s="28"/>
      <c r="D348" s="13">
        <v>0</v>
      </c>
      <c r="E348" s="149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A349" s="29"/>
      <c r="B349" s="45" t="s">
        <v>264</v>
      </c>
      <c r="C349" s="46"/>
      <c r="D349" s="44" t="s">
        <v>265</v>
      </c>
      <c r="E349" s="149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B350" s="30"/>
      <c r="C350" s="20"/>
      <c r="D350" s="20"/>
      <c r="BM350" s="55"/>
    </row>
    <row r="351" spans="1:65" ht="15">
      <c r="B351" s="8" t="s">
        <v>662</v>
      </c>
      <c r="BM351" s="27" t="s">
        <v>316</v>
      </c>
    </row>
    <row r="352" spans="1:65" ht="15">
      <c r="A352" s="24" t="s">
        <v>31</v>
      </c>
      <c r="B352" s="18" t="s">
        <v>110</v>
      </c>
      <c r="C352" s="15" t="s">
        <v>111</v>
      </c>
      <c r="D352" s="16" t="s">
        <v>333</v>
      </c>
      <c r="E352" s="149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1</v>
      </c>
    </row>
    <row r="353" spans="1:65">
      <c r="A353" s="29"/>
      <c r="B353" s="19" t="s">
        <v>230</v>
      </c>
      <c r="C353" s="9" t="s">
        <v>230</v>
      </c>
      <c r="D353" s="10" t="s">
        <v>112</v>
      </c>
      <c r="E353" s="149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 t="s">
        <v>3</v>
      </c>
    </row>
    <row r="354" spans="1:65">
      <c r="A354" s="29"/>
      <c r="B354" s="19"/>
      <c r="C354" s="9"/>
      <c r="D354" s="10" t="s">
        <v>343</v>
      </c>
      <c r="E354" s="149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1</v>
      </c>
    </row>
    <row r="355" spans="1:65">
      <c r="A355" s="29"/>
      <c r="B355" s="19"/>
      <c r="C355" s="9"/>
      <c r="D355" s="25"/>
      <c r="E355" s="149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1</v>
      </c>
    </row>
    <row r="356" spans="1:65">
      <c r="A356" s="29"/>
      <c r="B356" s="18">
        <v>1</v>
      </c>
      <c r="C356" s="14">
        <v>1</v>
      </c>
      <c r="D356" s="220">
        <v>34.700000000000003</v>
      </c>
      <c r="E356" s="221"/>
      <c r="F356" s="222"/>
      <c r="G356" s="222"/>
      <c r="H356" s="222"/>
      <c r="I356" s="222"/>
      <c r="J356" s="222"/>
      <c r="K356" s="222"/>
      <c r="L356" s="222"/>
      <c r="M356" s="222"/>
      <c r="N356" s="222"/>
      <c r="O356" s="222"/>
      <c r="P356" s="222"/>
      <c r="Q356" s="222"/>
      <c r="R356" s="222"/>
      <c r="S356" s="222"/>
      <c r="T356" s="222"/>
      <c r="U356" s="222"/>
      <c r="V356" s="222"/>
      <c r="W356" s="222"/>
      <c r="X356" s="222"/>
      <c r="Y356" s="222"/>
      <c r="Z356" s="222"/>
      <c r="AA356" s="222"/>
      <c r="AB356" s="222"/>
      <c r="AC356" s="222"/>
      <c r="AD356" s="222"/>
      <c r="AE356" s="222"/>
      <c r="AF356" s="222"/>
      <c r="AG356" s="222"/>
      <c r="AH356" s="222"/>
      <c r="AI356" s="222"/>
      <c r="AJ356" s="222"/>
      <c r="AK356" s="222"/>
      <c r="AL356" s="222"/>
      <c r="AM356" s="222"/>
      <c r="AN356" s="222"/>
      <c r="AO356" s="222"/>
      <c r="AP356" s="222"/>
      <c r="AQ356" s="222"/>
      <c r="AR356" s="222"/>
      <c r="AS356" s="222"/>
      <c r="AT356" s="222"/>
      <c r="AU356" s="222"/>
      <c r="AV356" s="222"/>
      <c r="AW356" s="222"/>
      <c r="AX356" s="222"/>
      <c r="AY356" s="222"/>
      <c r="AZ356" s="222"/>
      <c r="BA356" s="222"/>
      <c r="BB356" s="222"/>
      <c r="BC356" s="222"/>
      <c r="BD356" s="222"/>
      <c r="BE356" s="222"/>
      <c r="BF356" s="222"/>
      <c r="BG356" s="222"/>
      <c r="BH356" s="222"/>
      <c r="BI356" s="222"/>
      <c r="BJ356" s="222"/>
      <c r="BK356" s="222"/>
      <c r="BL356" s="222"/>
      <c r="BM356" s="223">
        <v>1</v>
      </c>
    </row>
    <row r="357" spans="1:65">
      <c r="A357" s="29"/>
      <c r="B357" s="19">
        <v>1</v>
      </c>
      <c r="C357" s="9">
        <v>2</v>
      </c>
      <c r="D357" s="224">
        <v>34.9</v>
      </c>
      <c r="E357" s="221"/>
      <c r="F357" s="222"/>
      <c r="G357" s="222"/>
      <c r="H357" s="222"/>
      <c r="I357" s="222"/>
      <c r="J357" s="222"/>
      <c r="K357" s="222"/>
      <c r="L357" s="222"/>
      <c r="M357" s="222"/>
      <c r="N357" s="222"/>
      <c r="O357" s="222"/>
      <c r="P357" s="222"/>
      <c r="Q357" s="222"/>
      <c r="R357" s="222"/>
      <c r="S357" s="222"/>
      <c r="T357" s="222"/>
      <c r="U357" s="222"/>
      <c r="V357" s="222"/>
      <c r="W357" s="222"/>
      <c r="X357" s="222"/>
      <c r="Y357" s="222"/>
      <c r="Z357" s="222"/>
      <c r="AA357" s="222"/>
      <c r="AB357" s="222"/>
      <c r="AC357" s="222"/>
      <c r="AD357" s="222"/>
      <c r="AE357" s="222"/>
      <c r="AF357" s="222"/>
      <c r="AG357" s="222"/>
      <c r="AH357" s="222"/>
      <c r="AI357" s="222"/>
      <c r="AJ357" s="222"/>
      <c r="AK357" s="222"/>
      <c r="AL357" s="222"/>
      <c r="AM357" s="222"/>
      <c r="AN357" s="222"/>
      <c r="AO357" s="222"/>
      <c r="AP357" s="222"/>
      <c r="AQ357" s="222"/>
      <c r="AR357" s="222"/>
      <c r="AS357" s="222"/>
      <c r="AT357" s="222"/>
      <c r="AU357" s="222"/>
      <c r="AV357" s="222"/>
      <c r="AW357" s="222"/>
      <c r="AX357" s="222"/>
      <c r="AY357" s="222"/>
      <c r="AZ357" s="222"/>
      <c r="BA357" s="222"/>
      <c r="BB357" s="222"/>
      <c r="BC357" s="222"/>
      <c r="BD357" s="222"/>
      <c r="BE357" s="222"/>
      <c r="BF357" s="222"/>
      <c r="BG357" s="222"/>
      <c r="BH357" s="222"/>
      <c r="BI357" s="222"/>
      <c r="BJ357" s="222"/>
      <c r="BK357" s="222"/>
      <c r="BL357" s="222"/>
      <c r="BM357" s="223">
        <v>6</v>
      </c>
    </row>
    <row r="358" spans="1:65">
      <c r="A358" s="29"/>
      <c r="B358" s="20" t="s">
        <v>260</v>
      </c>
      <c r="C358" s="12"/>
      <c r="D358" s="226">
        <v>34.799999999999997</v>
      </c>
      <c r="E358" s="221"/>
      <c r="F358" s="222"/>
      <c r="G358" s="222"/>
      <c r="H358" s="222"/>
      <c r="I358" s="222"/>
      <c r="J358" s="222"/>
      <c r="K358" s="222"/>
      <c r="L358" s="222"/>
      <c r="M358" s="222"/>
      <c r="N358" s="222"/>
      <c r="O358" s="222"/>
      <c r="P358" s="222"/>
      <c r="Q358" s="222"/>
      <c r="R358" s="222"/>
      <c r="S358" s="222"/>
      <c r="T358" s="222"/>
      <c r="U358" s="222"/>
      <c r="V358" s="222"/>
      <c r="W358" s="222"/>
      <c r="X358" s="222"/>
      <c r="Y358" s="222"/>
      <c r="Z358" s="222"/>
      <c r="AA358" s="222"/>
      <c r="AB358" s="222"/>
      <c r="AC358" s="222"/>
      <c r="AD358" s="222"/>
      <c r="AE358" s="222"/>
      <c r="AF358" s="222"/>
      <c r="AG358" s="222"/>
      <c r="AH358" s="222"/>
      <c r="AI358" s="222"/>
      <c r="AJ358" s="222"/>
      <c r="AK358" s="222"/>
      <c r="AL358" s="222"/>
      <c r="AM358" s="222"/>
      <c r="AN358" s="222"/>
      <c r="AO358" s="222"/>
      <c r="AP358" s="222"/>
      <c r="AQ358" s="222"/>
      <c r="AR358" s="222"/>
      <c r="AS358" s="222"/>
      <c r="AT358" s="222"/>
      <c r="AU358" s="222"/>
      <c r="AV358" s="222"/>
      <c r="AW358" s="222"/>
      <c r="AX358" s="222"/>
      <c r="AY358" s="222"/>
      <c r="AZ358" s="222"/>
      <c r="BA358" s="222"/>
      <c r="BB358" s="222"/>
      <c r="BC358" s="222"/>
      <c r="BD358" s="222"/>
      <c r="BE358" s="222"/>
      <c r="BF358" s="222"/>
      <c r="BG358" s="222"/>
      <c r="BH358" s="222"/>
      <c r="BI358" s="222"/>
      <c r="BJ358" s="222"/>
      <c r="BK358" s="222"/>
      <c r="BL358" s="222"/>
      <c r="BM358" s="223">
        <v>16</v>
      </c>
    </row>
    <row r="359" spans="1:65">
      <c r="A359" s="29"/>
      <c r="B359" s="3" t="s">
        <v>261</v>
      </c>
      <c r="C359" s="28"/>
      <c r="D359" s="224">
        <v>34.799999999999997</v>
      </c>
      <c r="E359" s="221"/>
      <c r="F359" s="222"/>
      <c r="G359" s="222"/>
      <c r="H359" s="222"/>
      <c r="I359" s="222"/>
      <c r="J359" s="222"/>
      <c r="K359" s="222"/>
      <c r="L359" s="222"/>
      <c r="M359" s="222"/>
      <c r="N359" s="222"/>
      <c r="O359" s="222"/>
      <c r="P359" s="222"/>
      <c r="Q359" s="222"/>
      <c r="R359" s="222"/>
      <c r="S359" s="222"/>
      <c r="T359" s="222"/>
      <c r="U359" s="222"/>
      <c r="V359" s="222"/>
      <c r="W359" s="222"/>
      <c r="X359" s="222"/>
      <c r="Y359" s="222"/>
      <c r="Z359" s="222"/>
      <c r="AA359" s="222"/>
      <c r="AB359" s="222"/>
      <c r="AC359" s="222"/>
      <c r="AD359" s="222"/>
      <c r="AE359" s="222"/>
      <c r="AF359" s="222"/>
      <c r="AG359" s="222"/>
      <c r="AH359" s="222"/>
      <c r="AI359" s="222"/>
      <c r="AJ359" s="222"/>
      <c r="AK359" s="222"/>
      <c r="AL359" s="222"/>
      <c r="AM359" s="222"/>
      <c r="AN359" s="222"/>
      <c r="AO359" s="222"/>
      <c r="AP359" s="222"/>
      <c r="AQ359" s="222"/>
      <c r="AR359" s="222"/>
      <c r="AS359" s="222"/>
      <c r="AT359" s="222"/>
      <c r="AU359" s="222"/>
      <c r="AV359" s="222"/>
      <c r="AW359" s="222"/>
      <c r="AX359" s="222"/>
      <c r="AY359" s="222"/>
      <c r="AZ359" s="222"/>
      <c r="BA359" s="222"/>
      <c r="BB359" s="222"/>
      <c r="BC359" s="222"/>
      <c r="BD359" s="222"/>
      <c r="BE359" s="222"/>
      <c r="BF359" s="222"/>
      <c r="BG359" s="222"/>
      <c r="BH359" s="222"/>
      <c r="BI359" s="222"/>
      <c r="BJ359" s="222"/>
      <c r="BK359" s="222"/>
      <c r="BL359" s="222"/>
      <c r="BM359" s="223">
        <v>34.799999999999997</v>
      </c>
    </row>
    <row r="360" spans="1:65">
      <c r="A360" s="29"/>
      <c r="B360" s="3" t="s">
        <v>262</v>
      </c>
      <c r="C360" s="28"/>
      <c r="D360" s="224">
        <v>0.14142135623730651</v>
      </c>
      <c r="E360" s="221"/>
      <c r="F360" s="222"/>
      <c r="G360" s="222"/>
      <c r="H360" s="222"/>
      <c r="I360" s="222"/>
      <c r="J360" s="222"/>
      <c r="K360" s="222"/>
      <c r="L360" s="222"/>
      <c r="M360" s="222"/>
      <c r="N360" s="222"/>
      <c r="O360" s="222"/>
      <c r="P360" s="222"/>
      <c r="Q360" s="222"/>
      <c r="R360" s="222"/>
      <c r="S360" s="222"/>
      <c r="T360" s="222"/>
      <c r="U360" s="222"/>
      <c r="V360" s="222"/>
      <c r="W360" s="222"/>
      <c r="X360" s="222"/>
      <c r="Y360" s="222"/>
      <c r="Z360" s="222"/>
      <c r="AA360" s="222"/>
      <c r="AB360" s="222"/>
      <c r="AC360" s="222"/>
      <c r="AD360" s="222"/>
      <c r="AE360" s="222"/>
      <c r="AF360" s="222"/>
      <c r="AG360" s="222"/>
      <c r="AH360" s="222"/>
      <c r="AI360" s="222"/>
      <c r="AJ360" s="222"/>
      <c r="AK360" s="222"/>
      <c r="AL360" s="222"/>
      <c r="AM360" s="222"/>
      <c r="AN360" s="222"/>
      <c r="AO360" s="222"/>
      <c r="AP360" s="222"/>
      <c r="AQ360" s="222"/>
      <c r="AR360" s="222"/>
      <c r="AS360" s="222"/>
      <c r="AT360" s="222"/>
      <c r="AU360" s="222"/>
      <c r="AV360" s="222"/>
      <c r="AW360" s="222"/>
      <c r="AX360" s="222"/>
      <c r="AY360" s="222"/>
      <c r="AZ360" s="222"/>
      <c r="BA360" s="222"/>
      <c r="BB360" s="222"/>
      <c r="BC360" s="222"/>
      <c r="BD360" s="222"/>
      <c r="BE360" s="222"/>
      <c r="BF360" s="222"/>
      <c r="BG360" s="222"/>
      <c r="BH360" s="222"/>
      <c r="BI360" s="222"/>
      <c r="BJ360" s="222"/>
      <c r="BK360" s="222"/>
      <c r="BL360" s="222"/>
      <c r="BM360" s="223">
        <v>36</v>
      </c>
    </row>
    <row r="361" spans="1:65">
      <c r="A361" s="29"/>
      <c r="B361" s="3" t="s">
        <v>86</v>
      </c>
      <c r="C361" s="28"/>
      <c r="D361" s="13">
        <v>4.0638320757846701E-3</v>
      </c>
      <c r="E361" s="149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29"/>
      <c r="B362" s="3" t="s">
        <v>263</v>
      </c>
      <c r="C362" s="28"/>
      <c r="D362" s="13">
        <v>0</v>
      </c>
      <c r="E362" s="149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29"/>
      <c r="B363" s="45" t="s">
        <v>264</v>
      </c>
      <c r="C363" s="46"/>
      <c r="D363" s="44" t="s">
        <v>265</v>
      </c>
      <c r="E363" s="149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0"/>
      <c r="C364" s="20"/>
      <c r="D364" s="20"/>
      <c r="BM364" s="55"/>
    </row>
    <row r="365" spans="1:65" ht="15">
      <c r="B365" s="8" t="s">
        <v>663</v>
      </c>
      <c r="BM365" s="27" t="s">
        <v>316</v>
      </c>
    </row>
    <row r="366" spans="1:65" ht="15">
      <c r="A366" s="24" t="s">
        <v>34</v>
      </c>
      <c r="B366" s="18" t="s">
        <v>110</v>
      </c>
      <c r="C366" s="15" t="s">
        <v>111</v>
      </c>
      <c r="D366" s="16" t="s">
        <v>333</v>
      </c>
      <c r="E366" s="149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7">
        <v>1</v>
      </c>
    </row>
    <row r="367" spans="1:65">
      <c r="A367" s="29"/>
      <c r="B367" s="19" t="s">
        <v>230</v>
      </c>
      <c r="C367" s="9" t="s">
        <v>230</v>
      </c>
      <c r="D367" s="10" t="s">
        <v>112</v>
      </c>
      <c r="E367" s="149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7" t="s">
        <v>3</v>
      </c>
    </row>
    <row r="368" spans="1:65">
      <c r="A368" s="29"/>
      <c r="B368" s="19"/>
      <c r="C368" s="9"/>
      <c r="D368" s="10" t="s">
        <v>343</v>
      </c>
      <c r="E368" s="149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>
        <v>1</v>
      </c>
    </row>
    <row r="369" spans="1:65">
      <c r="A369" s="29"/>
      <c r="B369" s="19"/>
      <c r="C369" s="9"/>
      <c r="D369" s="25"/>
      <c r="E369" s="149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1</v>
      </c>
    </row>
    <row r="370" spans="1:65">
      <c r="A370" s="29"/>
      <c r="B370" s="18">
        <v>1</v>
      </c>
      <c r="C370" s="14">
        <v>1</v>
      </c>
      <c r="D370" s="220">
        <v>46</v>
      </c>
      <c r="E370" s="221"/>
      <c r="F370" s="222"/>
      <c r="G370" s="222"/>
      <c r="H370" s="222"/>
      <c r="I370" s="222"/>
      <c r="J370" s="222"/>
      <c r="K370" s="222"/>
      <c r="L370" s="222"/>
      <c r="M370" s="222"/>
      <c r="N370" s="222"/>
      <c r="O370" s="222"/>
      <c r="P370" s="222"/>
      <c r="Q370" s="222"/>
      <c r="R370" s="222"/>
      <c r="S370" s="222"/>
      <c r="T370" s="222"/>
      <c r="U370" s="222"/>
      <c r="V370" s="222"/>
      <c r="W370" s="222"/>
      <c r="X370" s="222"/>
      <c r="Y370" s="222"/>
      <c r="Z370" s="222"/>
      <c r="AA370" s="222"/>
      <c r="AB370" s="222"/>
      <c r="AC370" s="222"/>
      <c r="AD370" s="222"/>
      <c r="AE370" s="222"/>
      <c r="AF370" s="222"/>
      <c r="AG370" s="222"/>
      <c r="AH370" s="222"/>
      <c r="AI370" s="222"/>
      <c r="AJ370" s="222"/>
      <c r="AK370" s="222"/>
      <c r="AL370" s="222"/>
      <c r="AM370" s="222"/>
      <c r="AN370" s="222"/>
      <c r="AO370" s="222"/>
      <c r="AP370" s="222"/>
      <c r="AQ370" s="222"/>
      <c r="AR370" s="222"/>
      <c r="AS370" s="222"/>
      <c r="AT370" s="222"/>
      <c r="AU370" s="222"/>
      <c r="AV370" s="222"/>
      <c r="AW370" s="222"/>
      <c r="AX370" s="222"/>
      <c r="AY370" s="222"/>
      <c r="AZ370" s="222"/>
      <c r="BA370" s="222"/>
      <c r="BB370" s="222"/>
      <c r="BC370" s="222"/>
      <c r="BD370" s="222"/>
      <c r="BE370" s="222"/>
      <c r="BF370" s="222"/>
      <c r="BG370" s="222"/>
      <c r="BH370" s="222"/>
      <c r="BI370" s="222"/>
      <c r="BJ370" s="222"/>
      <c r="BK370" s="222"/>
      <c r="BL370" s="222"/>
      <c r="BM370" s="223">
        <v>1</v>
      </c>
    </row>
    <row r="371" spans="1:65">
      <c r="A371" s="29"/>
      <c r="B371" s="19">
        <v>1</v>
      </c>
      <c r="C371" s="9">
        <v>2</v>
      </c>
      <c r="D371" s="224">
        <v>46</v>
      </c>
      <c r="E371" s="221"/>
      <c r="F371" s="222"/>
      <c r="G371" s="222"/>
      <c r="H371" s="222"/>
      <c r="I371" s="222"/>
      <c r="J371" s="222"/>
      <c r="K371" s="222"/>
      <c r="L371" s="222"/>
      <c r="M371" s="222"/>
      <c r="N371" s="222"/>
      <c r="O371" s="222"/>
      <c r="P371" s="222"/>
      <c r="Q371" s="222"/>
      <c r="R371" s="222"/>
      <c r="S371" s="222"/>
      <c r="T371" s="222"/>
      <c r="U371" s="222"/>
      <c r="V371" s="222"/>
      <c r="W371" s="222"/>
      <c r="X371" s="222"/>
      <c r="Y371" s="222"/>
      <c r="Z371" s="222"/>
      <c r="AA371" s="222"/>
      <c r="AB371" s="222"/>
      <c r="AC371" s="222"/>
      <c r="AD371" s="222"/>
      <c r="AE371" s="222"/>
      <c r="AF371" s="222"/>
      <c r="AG371" s="222"/>
      <c r="AH371" s="222"/>
      <c r="AI371" s="222"/>
      <c r="AJ371" s="222"/>
      <c r="AK371" s="222"/>
      <c r="AL371" s="222"/>
      <c r="AM371" s="222"/>
      <c r="AN371" s="222"/>
      <c r="AO371" s="222"/>
      <c r="AP371" s="222"/>
      <c r="AQ371" s="222"/>
      <c r="AR371" s="222"/>
      <c r="AS371" s="222"/>
      <c r="AT371" s="222"/>
      <c r="AU371" s="222"/>
      <c r="AV371" s="222"/>
      <c r="AW371" s="222"/>
      <c r="AX371" s="222"/>
      <c r="AY371" s="222"/>
      <c r="AZ371" s="222"/>
      <c r="BA371" s="222"/>
      <c r="BB371" s="222"/>
      <c r="BC371" s="222"/>
      <c r="BD371" s="222"/>
      <c r="BE371" s="222"/>
      <c r="BF371" s="222"/>
      <c r="BG371" s="222"/>
      <c r="BH371" s="222"/>
      <c r="BI371" s="222"/>
      <c r="BJ371" s="222"/>
      <c r="BK371" s="222"/>
      <c r="BL371" s="222"/>
      <c r="BM371" s="223">
        <v>14</v>
      </c>
    </row>
    <row r="372" spans="1:65">
      <c r="A372" s="29"/>
      <c r="B372" s="20" t="s">
        <v>260</v>
      </c>
      <c r="C372" s="12"/>
      <c r="D372" s="226">
        <v>46</v>
      </c>
      <c r="E372" s="221"/>
      <c r="F372" s="222"/>
      <c r="G372" s="222"/>
      <c r="H372" s="222"/>
      <c r="I372" s="222"/>
      <c r="J372" s="222"/>
      <c r="K372" s="222"/>
      <c r="L372" s="222"/>
      <c r="M372" s="222"/>
      <c r="N372" s="222"/>
      <c r="O372" s="222"/>
      <c r="P372" s="222"/>
      <c r="Q372" s="222"/>
      <c r="R372" s="222"/>
      <c r="S372" s="222"/>
      <c r="T372" s="222"/>
      <c r="U372" s="222"/>
      <c r="V372" s="222"/>
      <c r="W372" s="222"/>
      <c r="X372" s="222"/>
      <c r="Y372" s="222"/>
      <c r="Z372" s="222"/>
      <c r="AA372" s="222"/>
      <c r="AB372" s="222"/>
      <c r="AC372" s="222"/>
      <c r="AD372" s="222"/>
      <c r="AE372" s="222"/>
      <c r="AF372" s="222"/>
      <c r="AG372" s="222"/>
      <c r="AH372" s="222"/>
      <c r="AI372" s="222"/>
      <c r="AJ372" s="222"/>
      <c r="AK372" s="222"/>
      <c r="AL372" s="222"/>
      <c r="AM372" s="222"/>
      <c r="AN372" s="222"/>
      <c r="AO372" s="222"/>
      <c r="AP372" s="222"/>
      <c r="AQ372" s="222"/>
      <c r="AR372" s="222"/>
      <c r="AS372" s="222"/>
      <c r="AT372" s="222"/>
      <c r="AU372" s="222"/>
      <c r="AV372" s="222"/>
      <c r="AW372" s="222"/>
      <c r="AX372" s="222"/>
      <c r="AY372" s="222"/>
      <c r="AZ372" s="222"/>
      <c r="BA372" s="222"/>
      <c r="BB372" s="222"/>
      <c r="BC372" s="222"/>
      <c r="BD372" s="222"/>
      <c r="BE372" s="222"/>
      <c r="BF372" s="222"/>
      <c r="BG372" s="222"/>
      <c r="BH372" s="222"/>
      <c r="BI372" s="222"/>
      <c r="BJ372" s="222"/>
      <c r="BK372" s="222"/>
      <c r="BL372" s="222"/>
      <c r="BM372" s="223">
        <v>16</v>
      </c>
    </row>
    <row r="373" spans="1:65">
      <c r="A373" s="29"/>
      <c r="B373" s="3" t="s">
        <v>261</v>
      </c>
      <c r="C373" s="28"/>
      <c r="D373" s="224">
        <v>46</v>
      </c>
      <c r="E373" s="221"/>
      <c r="F373" s="222"/>
      <c r="G373" s="222"/>
      <c r="H373" s="222"/>
      <c r="I373" s="222"/>
      <c r="J373" s="222"/>
      <c r="K373" s="222"/>
      <c r="L373" s="222"/>
      <c r="M373" s="222"/>
      <c r="N373" s="222"/>
      <c r="O373" s="222"/>
      <c r="P373" s="222"/>
      <c r="Q373" s="222"/>
      <c r="R373" s="222"/>
      <c r="S373" s="222"/>
      <c r="T373" s="222"/>
      <c r="U373" s="222"/>
      <c r="V373" s="222"/>
      <c r="W373" s="222"/>
      <c r="X373" s="222"/>
      <c r="Y373" s="222"/>
      <c r="Z373" s="222"/>
      <c r="AA373" s="222"/>
      <c r="AB373" s="222"/>
      <c r="AC373" s="222"/>
      <c r="AD373" s="222"/>
      <c r="AE373" s="222"/>
      <c r="AF373" s="222"/>
      <c r="AG373" s="222"/>
      <c r="AH373" s="222"/>
      <c r="AI373" s="222"/>
      <c r="AJ373" s="222"/>
      <c r="AK373" s="222"/>
      <c r="AL373" s="222"/>
      <c r="AM373" s="222"/>
      <c r="AN373" s="222"/>
      <c r="AO373" s="222"/>
      <c r="AP373" s="222"/>
      <c r="AQ373" s="222"/>
      <c r="AR373" s="222"/>
      <c r="AS373" s="222"/>
      <c r="AT373" s="222"/>
      <c r="AU373" s="222"/>
      <c r="AV373" s="222"/>
      <c r="AW373" s="222"/>
      <c r="AX373" s="222"/>
      <c r="AY373" s="222"/>
      <c r="AZ373" s="222"/>
      <c r="BA373" s="222"/>
      <c r="BB373" s="222"/>
      <c r="BC373" s="222"/>
      <c r="BD373" s="222"/>
      <c r="BE373" s="222"/>
      <c r="BF373" s="222"/>
      <c r="BG373" s="222"/>
      <c r="BH373" s="222"/>
      <c r="BI373" s="222"/>
      <c r="BJ373" s="222"/>
      <c r="BK373" s="222"/>
      <c r="BL373" s="222"/>
      <c r="BM373" s="223">
        <v>46</v>
      </c>
    </row>
    <row r="374" spans="1:65">
      <c r="A374" s="29"/>
      <c r="B374" s="3" t="s">
        <v>262</v>
      </c>
      <c r="C374" s="28"/>
      <c r="D374" s="224">
        <v>0</v>
      </c>
      <c r="E374" s="221"/>
      <c r="F374" s="222"/>
      <c r="G374" s="222"/>
      <c r="H374" s="222"/>
      <c r="I374" s="222"/>
      <c r="J374" s="222"/>
      <c r="K374" s="222"/>
      <c r="L374" s="222"/>
      <c r="M374" s="222"/>
      <c r="N374" s="222"/>
      <c r="O374" s="222"/>
      <c r="P374" s="222"/>
      <c r="Q374" s="222"/>
      <c r="R374" s="222"/>
      <c r="S374" s="222"/>
      <c r="T374" s="222"/>
      <c r="U374" s="222"/>
      <c r="V374" s="222"/>
      <c r="W374" s="222"/>
      <c r="X374" s="222"/>
      <c r="Y374" s="222"/>
      <c r="Z374" s="222"/>
      <c r="AA374" s="222"/>
      <c r="AB374" s="222"/>
      <c r="AC374" s="222"/>
      <c r="AD374" s="222"/>
      <c r="AE374" s="222"/>
      <c r="AF374" s="222"/>
      <c r="AG374" s="222"/>
      <c r="AH374" s="222"/>
      <c r="AI374" s="222"/>
      <c r="AJ374" s="222"/>
      <c r="AK374" s="222"/>
      <c r="AL374" s="222"/>
      <c r="AM374" s="222"/>
      <c r="AN374" s="222"/>
      <c r="AO374" s="222"/>
      <c r="AP374" s="222"/>
      <c r="AQ374" s="222"/>
      <c r="AR374" s="222"/>
      <c r="AS374" s="222"/>
      <c r="AT374" s="222"/>
      <c r="AU374" s="222"/>
      <c r="AV374" s="222"/>
      <c r="AW374" s="222"/>
      <c r="AX374" s="222"/>
      <c r="AY374" s="222"/>
      <c r="AZ374" s="222"/>
      <c r="BA374" s="222"/>
      <c r="BB374" s="222"/>
      <c r="BC374" s="222"/>
      <c r="BD374" s="222"/>
      <c r="BE374" s="222"/>
      <c r="BF374" s="222"/>
      <c r="BG374" s="222"/>
      <c r="BH374" s="222"/>
      <c r="BI374" s="222"/>
      <c r="BJ374" s="222"/>
      <c r="BK374" s="222"/>
      <c r="BL374" s="222"/>
      <c r="BM374" s="223">
        <v>37</v>
      </c>
    </row>
    <row r="375" spans="1:65">
      <c r="A375" s="29"/>
      <c r="B375" s="3" t="s">
        <v>86</v>
      </c>
      <c r="C375" s="28"/>
      <c r="D375" s="13">
        <v>0</v>
      </c>
      <c r="E375" s="149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29"/>
      <c r="B376" s="3" t="s">
        <v>263</v>
      </c>
      <c r="C376" s="28"/>
      <c r="D376" s="13">
        <v>0</v>
      </c>
      <c r="E376" s="149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29"/>
      <c r="B377" s="45" t="s">
        <v>264</v>
      </c>
      <c r="C377" s="46"/>
      <c r="D377" s="44" t="s">
        <v>265</v>
      </c>
      <c r="E377" s="149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B378" s="30"/>
      <c r="C378" s="20"/>
      <c r="D378" s="20"/>
      <c r="BM378" s="55"/>
    </row>
    <row r="379" spans="1:65" ht="15">
      <c r="B379" s="8" t="s">
        <v>664</v>
      </c>
      <c r="BM379" s="27" t="s">
        <v>316</v>
      </c>
    </row>
    <row r="380" spans="1:65" ht="15">
      <c r="A380" s="24" t="s">
        <v>37</v>
      </c>
      <c r="B380" s="18" t="s">
        <v>110</v>
      </c>
      <c r="C380" s="15" t="s">
        <v>111</v>
      </c>
      <c r="D380" s="16" t="s">
        <v>333</v>
      </c>
      <c r="E380" s="149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7">
        <v>1</v>
      </c>
    </row>
    <row r="381" spans="1:65">
      <c r="A381" s="29"/>
      <c r="B381" s="19" t="s">
        <v>230</v>
      </c>
      <c r="C381" s="9" t="s">
        <v>230</v>
      </c>
      <c r="D381" s="10" t="s">
        <v>112</v>
      </c>
      <c r="E381" s="149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7" t="s">
        <v>3</v>
      </c>
    </row>
    <row r="382" spans="1:65">
      <c r="A382" s="29"/>
      <c r="B382" s="19"/>
      <c r="C382" s="9"/>
      <c r="D382" s="10" t="s">
        <v>343</v>
      </c>
      <c r="E382" s="149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7">
        <v>1</v>
      </c>
    </row>
    <row r="383" spans="1:65">
      <c r="A383" s="29"/>
      <c r="B383" s="19"/>
      <c r="C383" s="9"/>
      <c r="D383" s="25"/>
      <c r="E383" s="149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7">
        <v>1</v>
      </c>
    </row>
    <row r="384" spans="1:65">
      <c r="A384" s="29"/>
      <c r="B384" s="18">
        <v>1</v>
      </c>
      <c r="C384" s="14">
        <v>1</v>
      </c>
      <c r="D384" s="220">
        <v>20</v>
      </c>
      <c r="E384" s="221"/>
      <c r="F384" s="222"/>
      <c r="G384" s="222"/>
      <c r="H384" s="222"/>
      <c r="I384" s="222"/>
      <c r="J384" s="222"/>
      <c r="K384" s="222"/>
      <c r="L384" s="222"/>
      <c r="M384" s="222"/>
      <c r="N384" s="222"/>
      <c r="O384" s="222"/>
      <c r="P384" s="222"/>
      <c r="Q384" s="222"/>
      <c r="R384" s="222"/>
      <c r="S384" s="222"/>
      <c r="T384" s="222"/>
      <c r="U384" s="222"/>
      <c r="V384" s="222"/>
      <c r="W384" s="222"/>
      <c r="X384" s="222"/>
      <c r="Y384" s="222"/>
      <c r="Z384" s="222"/>
      <c r="AA384" s="222"/>
      <c r="AB384" s="222"/>
      <c r="AC384" s="222"/>
      <c r="AD384" s="222"/>
      <c r="AE384" s="222"/>
      <c r="AF384" s="222"/>
      <c r="AG384" s="222"/>
      <c r="AH384" s="222"/>
      <c r="AI384" s="222"/>
      <c r="AJ384" s="222"/>
      <c r="AK384" s="222"/>
      <c r="AL384" s="222"/>
      <c r="AM384" s="222"/>
      <c r="AN384" s="222"/>
      <c r="AO384" s="222"/>
      <c r="AP384" s="222"/>
      <c r="AQ384" s="222"/>
      <c r="AR384" s="222"/>
      <c r="AS384" s="222"/>
      <c r="AT384" s="222"/>
      <c r="AU384" s="222"/>
      <c r="AV384" s="222"/>
      <c r="AW384" s="222"/>
      <c r="AX384" s="222"/>
      <c r="AY384" s="222"/>
      <c r="AZ384" s="222"/>
      <c r="BA384" s="222"/>
      <c r="BB384" s="222"/>
      <c r="BC384" s="222"/>
      <c r="BD384" s="222"/>
      <c r="BE384" s="222"/>
      <c r="BF384" s="222"/>
      <c r="BG384" s="222"/>
      <c r="BH384" s="222"/>
      <c r="BI384" s="222"/>
      <c r="BJ384" s="222"/>
      <c r="BK384" s="222"/>
      <c r="BL384" s="222"/>
      <c r="BM384" s="223">
        <v>1</v>
      </c>
    </row>
    <row r="385" spans="1:65">
      <c r="A385" s="29"/>
      <c r="B385" s="19">
        <v>1</v>
      </c>
      <c r="C385" s="9">
        <v>2</v>
      </c>
      <c r="D385" s="224">
        <v>20</v>
      </c>
      <c r="E385" s="221"/>
      <c r="F385" s="222"/>
      <c r="G385" s="222"/>
      <c r="H385" s="222"/>
      <c r="I385" s="222"/>
      <c r="J385" s="222"/>
      <c r="K385" s="222"/>
      <c r="L385" s="222"/>
      <c r="M385" s="222"/>
      <c r="N385" s="222"/>
      <c r="O385" s="222"/>
      <c r="P385" s="222"/>
      <c r="Q385" s="222"/>
      <c r="R385" s="222"/>
      <c r="S385" s="222"/>
      <c r="T385" s="222"/>
      <c r="U385" s="222"/>
      <c r="V385" s="222"/>
      <c r="W385" s="222"/>
      <c r="X385" s="222"/>
      <c r="Y385" s="222"/>
      <c r="Z385" s="222"/>
      <c r="AA385" s="222"/>
      <c r="AB385" s="222"/>
      <c r="AC385" s="222"/>
      <c r="AD385" s="222"/>
      <c r="AE385" s="222"/>
      <c r="AF385" s="222"/>
      <c r="AG385" s="222"/>
      <c r="AH385" s="222"/>
      <c r="AI385" s="222"/>
      <c r="AJ385" s="222"/>
      <c r="AK385" s="222"/>
      <c r="AL385" s="222"/>
      <c r="AM385" s="222"/>
      <c r="AN385" s="222"/>
      <c r="AO385" s="222"/>
      <c r="AP385" s="222"/>
      <c r="AQ385" s="222"/>
      <c r="AR385" s="222"/>
      <c r="AS385" s="222"/>
      <c r="AT385" s="222"/>
      <c r="AU385" s="222"/>
      <c r="AV385" s="222"/>
      <c r="AW385" s="222"/>
      <c r="AX385" s="222"/>
      <c r="AY385" s="222"/>
      <c r="AZ385" s="222"/>
      <c r="BA385" s="222"/>
      <c r="BB385" s="222"/>
      <c r="BC385" s="222"/>
      <c r="BD385" s="222"/>
      <c r="BE385" s="222"/>
      <c r="BF385" s="222"/>
      <c r="BG385" s="222"/>
      <c r="BH385" s="222"/>
      <c r="BI385" s="222"/>
      <c r="BJ385" s="222"/>
      <c r="BK385" s="222"/>
      <c r="BL385" s="222"/>
      <c r="BM385" s="223">
        <v>16</v>
      </c>
    </row>
    <row r="386" spans="1:65">
      <c r="A386" s="29"/>
      <c r="B386" s="20" t="s">
        <v>260</v>
      </c>
      <c r="C386" s="12"/>
      <c r="D386" s="226">
        <v>20</v>
      </c>
      <c r="E386" s="221"/>
      <c r="F386" s="222"/>
      <c r="G386" s="222"/>
      <c r="H386" s="222"/>
      <c r="I386" s="222"/>
      <c r="J386" s="222"/>
      <c r="K386" s="222"/>
      <c r="L386" s="222"/>
      <c r="M386" s="222"/>
      <c r="N386" s="222"/>
      <c r="O386" s="222"/>
      <c r="P386" s="222"/>
      <c r="Q386" s="222"/>
      <c r="R386" s="222"/>
      <c r="S386" s="222"/>
      <c r="T386" s="222"/>
      <c r="U386" s="222"/>
      <c r="V386" s="222"/>
      <c r="W386" s="222"/>
      <c r="X386" s="222"/>
      <c r="Y386" s="222"/>
      <c r="Z386" s="222"/>
      <c r="AA386" s="222"/>
      <c r="AB386" s="222"/>
      <c r="AC386" s="222"/>
      <c r="AD386" s="222"/>
      <c r="AE386" s="222"/>
      <c r="AF386" s="222"/>
      <c r="AG386" s="222"/>
      <c r="AH386" s="222"/>
      <c r="AI386" s="222"/>
      <c r="AJ386" s="222"/>
      <c r="AK386" s="222"/>
      <c r="AL386" s="222"/>
      <c r="AM386" s="222"/>
      <c r="AN386" s="222"/>
      <c r="AO386" s="222"/>
      <c r="AP386" s="222"/>
      <c r="AQ386" s="222"/>
      <c r="AR386" s="222"/>
      <c r="AS386" s="222"/>
      <c r="AT386" s="222"/>
      <c r="AU386" s="222"/>
      <c r="AV386" s="222"/>
      <c r="AW386" s="222"/>
      <c r="AX386" s="222"/>
      <c r="AY386" s="222"/>
      <c r="AZ386" s="222"/>
      <c r="BA386" s="222"/>
      <c r="BB386" s="222"/>
      <c r="BC386" s="222"/>
      <c r="BD386" s="222"/>
      <c r="BE386" s="222"/>
      <c r="BF386" s="222"/>
      <c r="BG386" s="222"/>
      <c r="BH386" s="222"/>
      <c r="BI386" s="222"/>
      <c r="BJ386" s="222"/>
      <c r="BK386" s="222"/>
      <c r="BL386" s="222"/>
      <c r="BM386" s="223">
        <v>16</v>
      </c>
    </row>
    <row r="387" spans="1:65">
      <c r="A387" s="29"/>
      <c r="B387" s="3" t="s">
        <v>261</v>
      </c>
      <c r="C387" s="28"/>
      <c r="D387" s="224">
        <v>20</v>
      </c>
      <c r="E387" s="221"/>
      <c r="F387" s="222"/>
      <c r="G387" s="222"/>
      <c r="H387" s="222"/>
      <c r="I387" s="222"/>
      <c r="J387" s="222"/>
      <c r="K387" s="222"/>
      <c r="L387" s="222"/>
      <c r="M387" s="222"/>
      <c r="N387" s="222"/>
      <c r="O387" s="222"/>
      <c r="P387" s="222"/>
      <c r="Q387" s="222"/>
      <c r="R387" s="222"/>
      <c r="S387" s="222"/>
      <c r="T387" s="222"/>
      <c r="U387" s="222"/>
      <c r="V387" s="222"/>
      <c r="W387" s="222"/>
      <c r="X387" s="222"/>
      <c r="Y387" s="222"/>
      <c r="Z387" s="222"/>
      <c r="AA387" s="222"/>
      <c r="AB387" s="222"/>
      <c r="AC387" s="222"/>
      <c r="AD387" s="222"/>
      <c r="AE387" s="222"/>
      <c r="AF387" s="222"/>
      <c r="AG387" s="222"/>
      <c r="AH387" s="222"/>
      <c r="AI387" s="222"/>
      <c r="AJ387" s="222"/>
      <c r="AK387" s="222"/>
      <c r="AL387" s="222"/>
      <c r="AM387" s="222"/>
      <c r="AN387" s="222"/>
      <c r="AO387" s="222"/>
      <c r="AP387" s="222"/>
      <c r="AQ387" s="222"/>
      <c r="AR387" s="222"/>
      <c r="AS387" s="222"/>
      <c r="AT387" s="222"/>
      <c r="AU387" s="222"/>
      <c r="AV387" s="222"/>
      <c r="AW387" s="222"/>
      <c r="AX387" s="222"/>
      <c r="AY387" s="222"/>
      <c r="AZ387" s="222"/>
      <c r="BA387" s="222"/>
      <c r="BB387" s="222"/>
      <c r="BC387" s="222"/>
      <c r="BD387" s="222"/>
      <c r="BE387" s="222"/>
      <c r="BF387" s="222"/>
      <c r="BG387" s="222"/>
      <c r="BH387" s="222"/>
      <c r="BI387" s="222"/>
      <c r="BJ387" s="222"/>
      <c r="BK387" s="222"/>
      <c r="BL387" s="222"/>
      <c r="BM387" s="223">
        <v>20</v>
      </c>
    </row>
    <row r="388" spans="1:65">
      <c r="A388" s="29"/>
      <c r="B388" s="3" t="s">
        <v>262</v>
      </c>
      <c r="C388" s="28"/>
      <c r="D388" s="224">
        <v>0</v>
      </c>
      <c r="E388" s="221"/>
      <c r="F388" s="222"/>
      <c r="G388" s="222"/>
      <c r="H388" s="222"/>
      <c r="I388" s="222"/>
      <c r="J388" s="222"/>
      <c r="K388" s="222"/>
      <c r="L388" s="222"/>
      <c r="M388" s="222"/>
      <c r="N388" s="222"/>
      <c r="O388" s="222"/>
      <c r="P388" s="222"/>
      <c r="Q388" s="222"/>
      <c r="R388" s="222"/>
      <c r="S388" s="222"/>
      <c r="T388" s="222"/>
      <c r="U388" s="222"/>
      <c r="V388" s="222"/>
      <c r="W388" s="222"/>
      <c r="X388" s="222"/>
      <c r="Y388" s="222"/>
      <c r="Z388" s="222"/>
      <c r="AA388" s="222"/>
      <c r="AB388" s="222"/>
      <c r="AC388" s="222"/>
      <c r="AD388" s="222"/>
      <c r="AE388" s="222"/>
      <c r="AF388" s="222"/>
      <c r="AG388" s="222"/>
      <c r="AH388" s="222"/>
      <c r="AI388" s="222"/>
      <c r="AJ388" s="222"/>
      <c r="AK388" s="222"/>
      <c r="AL388" s="222"/>
      <c r="AM388" s="222"/>
      <c r="AN388" s="222"/>
      <c r="AO388" s="222"/>
      <c r="AP388" s="222"/>
      <c r="AQ388" s="222"/>
      <c r="AR388" s="222"/>
      <c r="AS388" s="222"/>
      <c r="AT388" s="222"/>
      <c r="AU388" s="222"/>
      <c r="AV388" s="222"/>
      <c r="AW388" s="222"/>
      <c r="AX388" s="222"/>
      <c r="AY388" s="222"/>
      <c r="AZ388" s="222"/>
      <c r="BA388" s="222"/>
      <c r="BB388" s="222"/>
      <c r="BC388" s="222"/>
      <c r="BD388" s="222"/>
      <c r="BE388" s="222"/>
      <c r="BF388" s="222"/>
      <c r="BG388" s="222"/>
      <c r="BH388" s="222"/>
      <c r="BI388" s="222"/>
      <c r="BJ388" s="222"/>
      <c r="BK388" s="222"/>
      <c r="BL388" s="222"/>
      <c r="BM388" s="223">
        <v>38</v>
      </c>
    </row>
    <row r="389" spans="1:65">
      <c r="A389" s="29"/>
      <c r="B389" s="3" t="s">
        <v>86</v>
      </c>
      <c r="C389" s="28"/>
      <c r="D389" s="13">
        <v>0</v>
      </c>
      <c r="E389" s="149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5"/>
    </row>
    <row r="390" spans="1:65">
      <c r="A390" s="29"/>
      <c r="B390" s="3" t="s">
        <v>263</v>
      </c>
      <c r="C390" s="28"/>
      <c r="D390" s="13">
        <v>0</v>
      </c>
      <c r="E390" s="149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5"/>
    </row>
    <row r="391" spans="1:65">
      <c r="A391" s="29"/>
      <c r="B391" s="45" t="s">
        <v>264</v>
      </c>
      <c r="C391" s="46"/>
      <c r="D391" s="44" t="s">
        <v>265</v>
      </c>
      <c r="E391" s="149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5"/>
    </row>
    <row r="392" spans="1:65">
      <c r="B392" s="30"/>
      <c r="C392" s="20"/>
      <c r="D392" s="20"/>
      <c r="BM392" s="55"/>
    </row>
    <row r="393" spans="1:65" ht="15">
      <c r="B393" s="8" t="s">
        <v>665</v>
      </c>
      <c r="BM393" s="27" t="s">
        <v>316</v>
      </c>
    </row>
    <row r="394" spans="1:65" ht="15">
      <c r="A394" s="24" t="s">
        <v>40</v>
      </c>
      <c r="B394" s="18" t="s">
        <v>110</v>
      </c>
      <c r="C394" s="15" t="s">
        <v>111</v>
      </c>
      <c r="D394" s="16" t="s">
        <v>333</v>
      </c>
      <c r="E394" s="149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7">
        <v>1</v>
      </c>
    </row>
    <row r="395" spans="1:65">
      <c r="A395" s="29"/>
      <c r="B395" s="19" t="s">
        <v>230</v>
      </c>
      <c r="C395" s="9" t="s">
        <v>230</v>
      </c>
      <c r="D395" s="10" t="s">
        <v>112</v>
      </c>
      <c r="E395" s="149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7" t="s">
        <v>3</v>
      </c>
    </row>
    <row r="396" spans="1:65">
      <c r="A396" s="29"/>
      <c r="B396" s="19"/>
      <c r="C396" s="9"/>
      <c r="D396" s="10" t="s">
        <v>343</v>
      </c>
      <c r="E396" s="149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7">
        <v>2</v>
      </c>
    </row>
    <row r="397" spans="1:65">
      <c r="A397" s="29"/>
      <c r="B397" s="19"/>
      <c r="C397" s="9"/>
      <c r="D397" s="25"/>
      <c r="E397" s="149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7">
        <v>2</v>
      </c>
    </row>
    <row r="398" spans="1:65">
      <c r="A398" s="29"/>
      <c r="B398" s="18">
        <v>1</v>
      </c>
      <c r="C398" s="14">
        <v>1</v>
      </c>
      <c r="D398" s="21">
        <v>9.6999999999999993</v>
      </c>
      <c r="E398" s="149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7">
        <v>1</v>
      </c>
    </row>
    <row r="399" spans="1:65">
      <c r="A399" s="29"/>
      <c r="B399" s="19">
        <v>1</v>
      </c>
      <c r="C399" s="9">
        <v>2</v>
      </c>
      <c r="D399" s="11">
        <v>9.5399999999999991</v>
      </c>
      <c r="E399" s="149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7">
        <v>33</v>
      </c>
    </row>
    <row r="400" spans="1:65">
      <c r="A400" s="29"/>
      <c r="B400" s="20" t="s">
        <v>260</v>
      </c>
      <c r="C400" s="12"/>
      <c r="D400" s="22">
        <v>9.6199999999999992</v>
      </c>
      <c r="E400" s="149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7">
        <v>16</v>
      </c>
    </row>
    <row r="401" spans="1:65">
      <c r="A401" s="29"/>
      <c r="B401" s="3" t="s">
        <v>261</v>
      </c>
      <c r="C401" s="28"/>
      <c r="D401" s="11">
        <v>9.6199999999999992</v>
      </c>
      <c r="E401" s="149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7">
        <v>9.6199999999999992</v>
      </c>
    </row>
    <row r="402" spans="1:65">
      <c r="A402" s="29"/>
      <c r="B402" s="3" t="s">
        <v>262</v>
      </c>
      <c r="C402" s="28"/>
      <c r="D402" s="23">
        <v>0.1131370849898477</v>
      </c>
      <c r="E402" s="149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7">
        <v>39</v>
      </c>
    </row>
    <row r="403" spans="1:65">
      <c r="A403" s="29"/>
      <c r="B403" s="3" t="s">
        <v>86</v>
      </c>
      <c r="C403" s="28"/>
      <c r="D403" s="13">
        <v>1.1760611745306414E-2</v>
      </c>
      <c r="E403" s="149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A404" s="29"/>
      <c r="B404" s="3" t="s">
        <v>263</v>
      </c>
      <c r="C404" s="28"/>
      <c r="D404" s="13">
        <v>0</v>
      </c>
      <c r="E404" s="149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5"/>
    </row>
    <row r="405" spans="1:65">
      <c r="A405" s="29"/>
      <c r="B405" s="45" t="s">
        <v>264</v>
      </c>
      <c r="C405" s="46"/>
      <c r="D405" s="44" t="s">
        <v>265</v>
      </c>
      <c r="E405" s="149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5"/>
    </row>
    <row r="406" spans="1:65">
      <c r="B406" s="30"/>
      <c r="C406" s="20"/>
      <c r="D406" s="20"/>
      <c r="BM406" s="55"/>
    </row>
    <row r="407" spans="1:65" ht="15">
      <c r="B407" s="8" t="s">
        <v>666</v>
      </c>
      <c r="BM407" s="27" t="s">
        <v>316</v>
      </c>
    </row>
    <row r="408" spans="1:65" ht="15">
      <c r="A408" s="24" t="s">
        <v>43</v>
      </c>
      <c r="B408" s="18" t="s">
        <v>110</v>
      </c>
      <c r="C408" s="15" t="s">
        <v>111</v>
      </c>
      <c r="D408" s="16" t="s">
        <v>333</v>
      </c>
      <c r="E408" s="149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>
        <v>1</v>
      </c>
    </row>
    <row r="409" spans="1:65">
      <c r="A409" s="29"/>
      <c r="B409" s="19" t="s">
        <v>230</v>
      </c>
      <c r="C409" s="9" t="s">
        <v>230</v>
      </c>
      <c r="D409" s="10" t="s">
        <v>112</v>
      </c>
      <c r="E409" s="149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7" t="s">
        <v>3</v>
      </c>
    </row>
    <row r="410" spans="1:65">
      <c r="A410" s="29"/>
      <c r="B410" s="19"/>
      <c r="C410" s="9"/>
      <c r="D410" s="10" t="s">
        <v>343</v>
      </c>
      <c r="E410" s="149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7">
        <v>0</v>
      </c>
    </row>
    <row r="411" spans="1:65">
      <c r="A411" s="29"/>
      <c r="B411" s="19"/>
      <c r="C411" s="9"/>
      <c r="D411" s="25"/>
      <c r="E411" s="149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7">
        <v>0</v>
      </c>
    </row>
    <row r="412" spans="1:65">
      <c r="A412" s="29"/>
      <c r="B412" s="18">
        <v>1</v>
      </c>
      <c r="C412" s="14">
        <v>1</v>
      </c>
      <c r="D412" s="210">
        <v>127</v>
      </c>
      <c r="E412" s="212"/>
      <c r="F412" s="213"/>
      <c r="G412" s="213"/>
      <c r="H412" s="213"/>
      <c r="I412" s="213"/>
      <c r="J412" s="213"/>
      <c r="K412" s="213"/>
      <c r="L412" s="213"/>
      <c r="M412" s="213"/>
      <c r="N412" s="213"/>
      <c r="O412" s="213"/>
      <c r="P412" s="213"/>
      <c r="Q412" s="213"/>
      <c r="R412" s="213"/>
      <c r="S412" s="213"/>
      <c r="T412" s="213"/>
      <c r="U412" s="213"/>
      <c r="V412" s="213"/>
      <c r="W412" s="213"/>
      <c r="X412" s="213"/>
      <c r="Y412" s="213"/>
      <c r="Z412" s="213"/>
      <c r="AA412" s="213"/>
      <c r="AB412" s="213"/>
      <c r="AC412" s="213"/>
      <c r="AD412" s="213"/>
      <c r="AE412" s="213"/>
      <c r="AF412" s="213"/>
      <c r="AG412" s="213"/>
      <c r="AH412" s="213"/>
      <c r="AI412" s="213"/>
      <c r="AJ412" s="213"/>
      <c r="AK412" s="213"/>
      <c r="AL412" s="213"/>
      <c r="AM412" s="213"/>
      <c r="AN412" s="213"/>
      <c r="AO412" s="213"/>
      <c r="AP412" s="213"/>
      <c r="AQ412" s="213"/>
      <c r="AR412" s="213"/>
      <c r="AS412" s="213"/>
      <c r="AT412" s="213"/>
      <c r="AU412" s="213"/>
      <c r="AV412" s="213"/>
      <c r="AW412" s="213"/>
      <c r="AX412" s="213"/>
      <c r="AY412" s="213"/>
      <c r="AZ412" s="213"/>
      <c r="BA412" s="213"/>
      <c r="BB412" s="213"/>
      <c r="BC412" s="213"/>
      <c r="BD412" s="213"/>
      <c r="BE412" s="213"/>
      <c r="BF412" s="213"/>
      <c r="BG412" s="213"/>
      <c r="BH412" s="213"/>
      <c r="BI412" s="213"/>
      <c r="BJ412" s="213"/>
      <c r="BK412" s="213"/>
      <c r="BL412" s="213"/>
      <c r="BM412" s="214">
        <v>1</v>
      </c>
    </row>
    <row r="413" spans="1:65">
      <c r="A413" s="29"/>
      <c r="B413" s="19">
        <v>1</v>
      </c>
      <c r="C413" s="9">
        <v>2</v>
      </c>
      <c r="D413" s="215">
        <v>130</v>
      </c>
      <c r="E413" s="212"/>
      <c r="F413" s="213"/>
      <c r="G413" s="213"/>
      <c r="H413" s="213"/>
      <c r="I413" s="213"/>
      <c r="J413" s="213"/>
      <c r="K413" s="213"/>
      <c r="L413" s="213"/>
      <c r="M413" s="213"/>
      <c r="N413" s="213"/>
      <c r="O413" s="213"/>
      <c r="P413" s="213"/>
      <c r="Q413" s="213"/>
      <c r="R413" s="213"/>
      <c r="S413" s="213"/>
      <c r="T413" s="213"/>
      <c r="U413" s="213"/>
      <c r="V413" s="213"/>
      <c r="W413" s="213"/>
      <c r="X413" s="213"/>
      <c r="Y413" s="213"/>
      <c r="Z413" s="213"/>
      <c r="AA413" s="213"/>
      <c r="AB413" s="213"/>
      <c r="AC413" s="213"/>
      <c r="AD413" s="213"/>
      <c r="AE413" s="213"/>
      <c r="AF413" s="213"/>
      <c r="AG413" s="213"/>
      <c r="AH413" s="213"/>
      <c r="AI413" s="213"/>
      <c r="AJ413" s="213"/>
      <c r="AK413" s="213"/>
      <c r="AL413" s="213"/>
      <c r="AM413" s="213"/>
      <c r="AN413" s="213"/>
      <c r="AO413" s="213"/>
      <c r="AP413" s="213"/>
      <c r="AQ413" s="213"/>
      <c r="AR413" s="213"/>
      <c r="AS413" s="213"/>
      <c r="AT413" s="213"/>
      <c r="AU413" s="213"/>
      <c r="AV413" s="213"/>
      <c r="AW413" s="213"/>
      <c r="AX413" s="213"/>
      <c r="AY413" s="213"/>
      <c r="AZ413" s="213"/>
      <c r="BA413" s="213"/>
      <c r="BB413" s="213"/>
      <c r="BC413" s="213"/>
      <c r="BD413" s="213"/>
      <c r="BE413" s="213"/>
      <c r="BF413" s="213"/>
      <c r="BG413" s="213"/>
      <c r="BH413" s="213"/>
      <c r="BI413" s="213"/>
      <c r="BJ413" s="213"/>
      <c r="BK413" s="213"/>
      <c r="BL413" s="213"/>
      <c r="BM413" s="214">
        <v>34</v>
      </c>
    </row>
    <row r="414" spans="1:65">
      <c r="A414" s="29"/>
      <c r="B414" s="20" t="s">
        <v>260</v>
      </c>
      <c r="C414" s="12"/>
      <c r="D414" s="219">
        <v>128.5</v>
      </c>
      <c r="E414" s="212"/>
      <c r="F414" s="213"/>
      <c r="G414" s="213"/>
      <c r="H414" s="213"/>
      <c r="I414" s="213"/>
      <c r="J414" s="213"/>
      <c r="K414" s="213"/>
      <c r="L414" s="213"/>
      <c r="M414" s="213"/>
      <c r="N414" s="213"/>
      <c r="O414" s="213"/>
      <c r="P414" s="213"/>
      <c r="Q414" s="213"/>
      <c r="R414" s="213"/>
      <c r="S414" s="213"/>
      <c r="T414" s="213"/>
      <c r="U414" s="213"/>
      <c r="V414" s="213"/>
      <c r="W414" s="213"/>
      <c r="X414" s="213"/>
      <c r="Y414" s="213"/>
      <c r="Z414" s="213"/>
      <c r="AA414" s="213"/>
      <c r="AB414" s="213"/>
      <c r="AC414" s="213"/>
      <c r="AD414" s="213"/>
      <c r="AE414" s="213"/>
      <c r="AF414" s="213"/>
      <c r="AG414" s="213"/>
      <c r="AH414" s="213"/>
      <c r="AI414" s="213"/>
      <c r="AJ414" s="213"/>
      <c r="AK414" s="213"/>
      <c r="AL414" s="213"/>
      <c r="AM414" s="213"/>
      <c r="AN414" s="213"/>
      <c r="AO414" s="213"/>
      <c r="AP414" s="213"/>
      <c r="AQ414" s="213"/>
      <c r="AR414" s="213"/>
      <c r="AS414" s="213"/>
      <c r="AT414" s="213"/>
      <c r="AU414" s="213"/>
      <c r="AV414" s="213"/>
      <c r="AW414" s="213"/>
      <c r="AX414" s="213"/>
      <c r="AY414" s="213"/>
      <c r="AZ414" s="213"/>
      <c r="BA414" s="213"/>
      <c r="BB414" s="213"/>
      <c r="BC414" s="213"/>
      <c r="BD414" s="213"/>
      <c r="BE414" s="213"/>
      <c r="BF414" s="213"/>
      <c r="BG414" s="213"/>
      <c r="BH414" s="213"/>
      <c r="BI414" s="213"/>
      <c r="BJ414" s="213"/>
      <c r="BK414" s="213"/>
      <c r="BL414" s="213"/>
      <c r="BM414" s="214">
        <v>16</v>
      </c>
    </row>
    <row r="415" spans="1:65">
      <c r="A415" s="29"/>
      <c r="B415" s="3" t="s">
        <v>261</v>
      </c>
      <c r="C415" s="28"/>
      <c r="D415" s="215">
        <v>128.5</v>
      </c>
      <c r="E415" s="212"/>
      <c r="F415" s="213"/>
      <c r="G415" s="213"/>
      <c r="H415" s="213"/>
      <c r="I415" s="213"/>
      <c r="J415" s="213"/>
      <c r="K415" s="213"/>
      <c r="L415" s="213"/>
      <c r="M415" s="213"/>
      <c r="N415" s="213"/>
      <c r="O415" s="213"/>
      <c r="P415" s="213"/>
      <c r="Q415" s="213"/>
      <c r="R415" s="213"/>
      <c r="S415" s="213"/>
      <c r="T415" s="213"/>
      <c r="U415" s="213"/>
      <c r="V415" s="213"/>
      <c r="W415" s="213"/>
      <c r="X415" s="213"/>
      <c r="Y415" s="213"/>
      <c r="Z415" s="213"/>
      <c r="AA415" s="213"/>
      <c r="AB415" s="213"/>
      <c r="AC415" s="213"/>
      <c r="AD415" s="213"/>
      <c r="AE415" s="213"/>
      <c r="AF415" s="213"/>
      <c r="AG415" s="213"/>
      <c r="AH415" s="213"/>
      <c r="AI415" s="213"/>
      <c r="AJ415" s="213"/>
      <c r="AK415" s="213"/>
      <c r="AL415" s="213"/>
      <c r="AM415" s="213"/>
      <c r="AN415" s="213"/>
      <c r="AO415" s="213"/>
      <c r="AP415" s="213"/>
      <c r="AQ415" s="213"/>
      <c r="AR415" s="213"/>
      <c r="AS415" s="213"/>
      <c r="AT415" s="213"/>
      <c r="AU415" s="213"/>
      <c r="AV415" s="213"/>
      <c r="AW415" s="213"/>
      <c r="AX415" s="213"/>
      <c r="AY415" s="213"/>
      <c r="AZ415" s="213"/>
      <c r="BA415" s="213"/>
      <c r="BB415" s="213"/>
      <c r="BC415" s="213"/>
      <c r="BD415" s="213"/>
      <c r="BE415" s="213"/>
      <c r="BF415" s="213"/>
      <c r="BG415" s="213"/>
      <c r="BH415" s="213"/>
      <c r="BI415" s="213"/>
      <c r="BJ415" s="213"/>
      <c r="BK415" s="213"/>
      <c r="BL415" s="213"/>
      <c r="BM415" s="214">
        <v>128.5</v>
      </c>
    </row>
    <row r="416" spans="1:65">
      <c r="A416" s="29"/>
      <c r="B416" s="3" t="s">
        <v>262</v>
      </c>
      <c r="C416" s="28"/>
      <c r="D416" s="215">
        <v>2.1213203435596424</v>
      </c>
      <c r="E416" s="212"/>
      <c r="F416" s="213"/>
      <c r="G416" s="213"/>
      <c r="H416" s="213"/>
      <c r="I416" s="213"/>
      <c r="J416" s="213"/>
      <c r="K416" s="213"/>
      <c r="L416" s="213"/>
      <c r="M416" s="213"/>
      <c r="N416" s="213"/>
      <c r="O416" s="213"/>
      <c r="P416" s="213"/>
      <c r="Q416" s="213"/>
      <c r="R416" s="213"/>
      <c r="S416" s="213"/>
      <c r="T416" s="213"/>
      <c r="U416" s="213"/>
      <c r="V416" s="213"/>
      <c r="W416" s="213"/>
      <c r="X416" s="213"/>
      <c r="Y416" s="213"/>
      <c r="Z416" s="213"/>
      <c r="AA416" s="213"/>
      <c r="AB416" s="213"/>
      <c r="AC416" s="213"/>
      <c r="AD416" s="213"/>
      <c r="AE416" s="213"/>
      <c r="AF416" s="213"/>
      <c r="AG416" s="213"/>
      <c r="AH416" s="213"/>
      <c r="AI416" s="213"/>
      <c r="AJ416" s="213"/>
      <c r="AK416" s="213"/>
      <c r="AL416" s="213"/>
      <c r="AM416" s="213"/>
      <c r="AN416" s="213"/>
      <c r="AO416" s="213"/>
      <c r="AP416" s="213"/>
      <c r="AQ416" s="213"/>
      <c r="AR416" s="213"/>
      <c r="AS416" s="213"/>
      <c r="AT416" s="213"/>
      <c r="AU416" s="213"/>
      <c r="AV416" s="213"/>
      <c r="AW416" s="213"/>
      <c r="AX416" s="213"/>
      <c r="AY416" s="213"/>
      <c r="AZ416" s="213"/>
      <c r="BA416" s="213"/>
      <c r="BB416" s="213"/>
      <c r="BC416" s="213"/>
      <c r="BD416" s="213"/>
      <c r="BE416" s="213"/>
      <c r="BF416" s="213"/>
      <c r="BG416" s="213"/>
      <c r="BH416" s="213"/>
      <c r="BI416" s="213"/>
      <c r="BJ416" s="213"/>
      <c r="BK416" s="213"/>
      <c r="BL416" s="213"/>
      <c r="BM416" s="214">
        <v>40</v>
      </c>
    </row>
    <row r="417" spans="1:65">
      <c r="A417" s="29"/>
      <c r="B417" s="3" t="s">
        <v>86</v>
      </c>
      <c r="C417" s="28"/>
      <c r="D417" s="13">
        <v>1.6508329521864921E-2</v>
      </c>
      <c r="E417" s="149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29"/>
      <c r="B418" s="3" t="s">
        <v>263</v>
      </c>
      <c r="C418" s="28"/>
      <c r="D418" s="13">
        <v>0</v>
      </c>
      <c r="E418" s="149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29"/>
      <c r="B419" s="45" t="s">
        <v>264</v>
      </c>
      <c r="C419" s="46"/>
      <c r="D419" s="44" t="s">
        <v>265</v>
      </c>
      <c r="E419" s="149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0"/>
      <c r="C420" s="20"/>
      <c r="D420" s="20"/>
      <c r="BM420" s="55"/>
    </row>
    <row r="421" spans="1:65" ht="15">
      <c r="B421" s="8" t="s">
        <v>667</v>
      </c>
      <c r="BM421" s="27" t="s">
        <v>316</v>
      </c>
    </row>
    <row r="422" spans="1:65" ht="15">
      <c r="A422" s="24" t="s">
        <v>59</v>
      </c>
      <c r="B422" s="18" t="s">
        <v>110</v>
      </c>
      <c r="C422" s="15" t="s">
        <v>111</v>
      </c>
      <c r="D422" s="16" t="s">
        <v>333</v>
      </c>
      <c r="E422" s="149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7">
        <v>1</v>
      </c>
    </row>
    <row r="423" spans="1:65">
      <c r="A423" s="29"/>
      <c r="B423" s="19" t="s">
        <v>230</v>
      </c>
      <c r="C423" s="9" t="s">
        <v>230</v>
      </c>
      <c r="D423" s="10" t="s">
        <v>112</v>
      </c>
      <c r="E423" s="149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 t="s">
        <v>3</v>
      </c>
    </row>
    <row r="424" spans="1:65">
      <c r="A424" s="29"/>
      <c r="B424" s="19"/>
      <c r="C424" s="9"/>
      <c r="D424" s="10" t="s">
        <v>343</v>
      </c>
      <c r="E424" s="149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>
        <v>3</v>
      </c>
    </row>
    <row r="425" spans="1:65">
      <c r="A425" s="29"/>
      <c r="B425" s="19"/>
      <c r="C425" s="9"/>
      <c r="D425" s="25"/>
      <c r="E425" s="149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3</v>
      </c>
    </row>
    <row r="426" spans="1:65">
      <c r="A426" s="29"/>
      <c r="B426" s="18">
        <v>1</v>
      </c>
      <c r="C426" s="14">
        <v>1</v>
      </c>
      <c r="D426" s="201" t="s">
        <v>105</v>
      </c>
      <c r="E426" s="202"/>
      <c r="F426" s="203"/>
      <c r="G426" s="203"/>
      <c r="H426" s="203"/>
      <c r="I426" s="203"/>
      <c r="J426" s="203"/>
      <c r="K426" s="203"/>
      <c r="L426" s="203"/>
      <c r="M426" s="203"/>
      <c r="N426" s="203"/>
      <c r="O426" s="203"/>
      <c r="P426" s="203"/>
      <c r="Q426" s="203"/>
      <c r="R426" s="203"/>
      <c r="S426" s="203"/>
      <c r="T426" s="203"/>
      <c r="U426" s="203"/>
      <c r="V426" s="203"/>
      <c r="W426" s="203"/>
      <c r="X426" s="203"/>
      <c r="Y426" s="203"/>
      <c r="Z426" s="203"/>
      <c r="AA426" s="203"/>
      <c r="AB426" s="203"/>
      <c r="AC426" s="203"/>
      <c r="AD426" s="203"/>
      <c r="AE426" s="203"/>
      <c r="AF426" s="203"/>
      <c r="AG426" s="203"/>
      <c r="AH426" s="203"/>
      <c r="AI426" s="203"/>
      <c r="AJ426" s="203"/>
      <c r="AK426" s="203"/>
      <c r="AL426" s="203"/>
      <c r="AM426" s="203"/>
      <c r="AN426" s="203"/>
      <c r="AO426" s="203"/>
      <c r="AP426" s="203"/>
      <c r="AQ426" s="203"/>
      <c r="AR426" s="203"/>
      <c r="AS426" s="203"/>
      <c r="AT426" s="203"/>
      <c r="AU426" s="203"/>
      <c r="AV426" s="203"/>
      <c r="AW426" s="203"/>
      <c r="AX426" s="203"/>
      <c r="AY426" s="203"/>
      <c r="AZ426" s="203"/>
      <c r="BA426" s="203"/>
      <c r="BB426" s="203"/>
      <c r="BC426" s="203"/>
      <c r="BD426" s="203"/>
      <c r="BE426" s="203"/>
      <c r="BF426" s="203"/>
      <c r="BG426" s="203"/>
      <c r="BH426" s="203"/>
      <c r="BI426" s="203"/>
      <c r="BJ426" s="203"/>
      <c r="BK426" s="203"/>
      <c r="BL426" s="203"/>
      <c r="BM426" s="204">
        <v>1</v>
      </c>
    </row>
    <row r="427" spans="1:65">
      <c r="A427" s="29"/>
      <c r="B427" s="19">
        <v>1</v>
      </c>
      <c r="C427" s="9">
        <v>2</v>
      </c>
      <c r="D427" s="206" t="s">
        <v>105</v>
      </c>
      <c r="E427" s="202"/>
      <c r="F427" s="203"/>
      <c r="G427" s="203"/>
      <c r="H427" s="203"/>
      <c r="I427" s="203"/>
      <c r="J427" s="203"/>
      <c r="K427" s="203"/>
      <c r="L427" s="203"/>
      <c r="M427" s="203"/>
      <c r="N427" s="203"/>
      <c r="O427" s="203"/>
      <c r="P427" s="203"/>
      <c r="Q427" s="203"/>
      <c r="R427" s="203"/>
      <c r="S427" s="203"/>
      <c r="T427" s="203"/>
      <c r="U427" s="203"/>
      <c r="V427" s="203"/>
      <c r="W427" s="203"/>
      <c r="X427" s="203"/>
      <c r="Y427" s="203"/>
      <c r="Z427" s="203"/>
      <c r="AA427" s="203"/>
      <c r="AB427" s="203"/>
      <c r="AC427" s="203"/>
      <c r="AD427" s="203"/>
      <c r="AE427" s="203"/>
      <c r="AF427" s="203"/>
      <c r="AG427" s="203"/>
      <c r="AH427" s="203"/>
      <c r="AI427" s="203"/>
      <c r="AJ427" s="203"/>
      <c r="AK427" s="203"/>
      <c r="AL427" s="203"/>
      <c r="AM427" s="203"/>
      <c r="AN427" s="203"/>
      <c r="AO427" s="203"/>
      <c r="AP427" s="203"/>
      <c r="AQ427" s="203"/>
      <c r="AR427" s="203"/>
      <c r="AS427" s="203"/>
      <c r="AT427" s="203"/>
      <c r="AU427" s="203"/>
      <c r="AV427" s="203"/>
      <c r="AW427" s="203"/>
      <c r="AX427" s="203"/>
      <c r="AY427" s="203"/>
      <c r="AZ427" s="203"/>
      <c r="BA427" s="203"/>
      <c r="BB427" s="203"/>
      <c r="BC427" s="203"/>
      <c r="BD427" s="203"/>
      <c r="BE427" s="203"/>
      <c r="BF427" s="203"/>
      <c r="BG427" s="203"/>
      <c r="BH427" s="203"/>
      <c r="BI427" s="203"/>
      <c r="BJ427" s="203"/>
      <c r="BK427" s="203"/>
      <c r="BL427" s="203"/>
      <c r="BM427" s="204">
        <v>2</v>
      </c>
    </row>
    <row r="428" spans="1:65">
      <c r="A428" s="29"/>
      <c r="B428" s="20" t="s">
        <v>260</v>
      </c>
      <c r="C428" s="12"/>
      <c r="D428" s="208" t="s">
        <v>687</v>
      </c>
      <c r="E428" s="202"/>
      <c r="F428" s="203"/>
      <c r="G428" s="203"/>
      <c r="H428" s="203"/>
      <c r="I428" s="203"/>
      <c r="J428" s="203"/>
      <c r="K428" s="203"/>
      <c r="L428" s="203"/>
      <c r="M428" s="203"/>
      <c r="N428" s="203"/>
      <c r="O428" s="203"/>
      <c r="P428" s="203"/>
      <c r="Q428" s="203"/>
      <c r="R428" s="203"/>
      <c r="S428" s="203"/>
      <c r="T428" s="203"/>
      <c r="U428" s="203"/>
      <c r="V428" s="203"/>
      <c r="W428" s="203"/>
      <c r="X428" s="203"/>
      <c r="Y428" s="203"/>
      <c r="Z428" s="203"/>
      <c r="AA428" s="203"/>
      <c r="AB428" s="203"/>
      <c r="AC428" s="203"/>
      <c r="AD428" s="203"/>
      <c r="AE428" s="203"/>
      <c r="AF428" s="203"/>
      <c r="AG428" s="203"/>
      <c r="AH428" s="203"/>
      <c r="AI428" s="203"/>
      <c r="AJ428" s="203"/>
      <c r="AK428" s="203"/>
      <c r="AL428" s="203"/>
      <c r="AM428" s="203"/>
      <c r="AN428" s="203"/>
      <c r="AO428" s="203"/>
      <c r="AP428" s="203"/>
      <c r="AQ428" s="203"/>
      <c r="AR428" s="203"/>
      <c r="AS428" s="203"/>
      <c r="AT428" s="203"/>
      <c r="AU428" s="203"/>
      <c r="AV428" s="203"/>
      <c r="AW428" s="203"/>
      <c r="AX428" s="203"/>
      <c r="AY428" s="203"/>
      <c r="AZ428" s="203"/>
      <c r="BA428" s="203"/>
      <c r="BB428" s="203"/>
      <c r="BC428" s="203"/>
      <c r="BD428" s="203"/>
      <c r="BE428" s="203"/>
      <c r="BF428" s="203"/>
      <c r="BG428" s="203"/>
      <c r="BH428" s="203"/>
      <c r="BI428" s="203"/>
      <c r="BJ428" s="203"/>
      <c r="BK428" s="203"/>
      <c r="BL428" s="203"/>
      <c r="BM428" s="204">
        <v>16</v>
      </c>
    </row>
    <row r="429" spans="1:65">
      <c r="A429" s="29"/>
      <c r="B429" s="3" t="s">
        <v>261</v>
      </c>
      <c r="C429" s="28"/>
      <c r="D429" s="23" t="s">
        <v>687</v>
      </c>
      <c r="E429" s="202"/>
      <c r="F429" s="203"/>
      <c r="G429" s="203"/>
      <c r="H429" s="203"/>
      <c r="I429" s="203"/>
      <c r="J429" s="203"/>
      <c r="K429" s="203"/>
      <c r="L429" s="203"/>
      <c r="M429" s="203"/>
      <c r="N429" s="203"/>
      <c r="O429" s="203"/>
      <c r="P429" s="203"/>
      <c r="Q429" s="203"/>
      <c r="R429" s="203"/>
      <c r="S429" s="203"/>
      <c r="T429" s="203"/>
      <c r="U429" s="203"/>
      <c r="V429" s="203"/>
      <c r="W429" s="203"/>
      <c r="X429" s="203"/>
      <c r="Y429" s="203"/>
      <c r="Z429" s="203"/>
      <c r="AA429" s="203"/>
      <c r="AB429" s="203"/>
      <c r="AC429" s="203"/>
      <c r="AD429" s="203"/>
      <c r="AE429" s="203"/>
      <c r="AF429" s="203"/>
      <c r="AG429" s="203"/>
      <c r="AH429" s="203"/>
      <c r="AI429" s="203"/>
      <c r="AJ429" s="203"/>
      <c r="AK429" s="203"/>
      <c r="AL429" s="203"/>
      <c r="AM429" s="203"/>
      <c r="AN429" s="203"/>
      <c r="AO429" s="203"/>
      <c r="AP429" s="203"/>
      <c r="AQ429" s="203"/>
      <c r="AR429" s="203"/>
      <c r="AS429" s="203"/>
      <c r="AT429" s="203"/>
      <c r="AU429" s="203"/>
      <c r="AV429" s="203"/>
      <c r="AW429" s="203"/>
      <c r="AX429" s="203"/>
      <c r="AY429" s="203"/>
      <c r="AZ429" s="203"/>
      <c r="BA429" s="203"/>
      <c r="BB429" s="203"/>
      <c r="BC429" s="203"/>
      <c r="BD429" s="203"/>
      <c r="BE429" s="203"/>
      <c r="BF429" s="203"/>
      <c r="BG429" s="203"/>
      <c r="BH429" s="203"/>
      <c r="BI429" s="203"/>
      <c r="BJ429" s="203"/>
      <c r="BK429" s="203"/>
      <c r="BL429" s="203"/>
      <c r="BM429" s="204" t="s">
        <v>105</v>
      </c>
    </row>
    <row r="430" spans="1:65">
      <c r="A430" s="29"/>
      <c r="B430" s="3" t="s">
        <v>262</v>
      </c>
      <c r="C430" s="28"/>
      <c r="D430" s="23" t="s">
        <v>687</v>
      </c>
      <c r="E430" s="202"/>
      <c r="F430" s="203"/>
      <c r="G430" s="203"/>
      <c r="H430" s="203"/>
      <c r="I430" s="203"/>
      <c r="J430" s="203"/>
      <c r="K430" s="203"/>
      <c r="L430" s="203"/>
      <c r="M430" s="203"/>
      <c r="N430" s="203"/>
      <c r="O430" s="203"/>
      <c r="P430" s="203"/>
      <c r="Q430" s="203"/>
      <c r="R430" s="203"/>
      <c r="S430" s="203"/>
      <c r="T430" s="203"/>
      <c r="U430" s="203"/>
      <c r="V430" s="203"/>
      <c r="W430" s="203"/>
      <c r="X430" s="203"/>
      <c r="Y430" s="203"/>
      <c r="Z430" s="203"/>
      <c r="AA430" s="203"/>
      <c r="AB430" s="203"/>
      <c r="AC430" s="203"/>
      <c r="AD430" s="203"/>
      <c r="AE430" s="203"/>
      <c r="AF430" s="203"/>
      <c r="AG430" s="203"/>
      <c r="AH430" s="203"/>
      <c r="AI430" s="203"/>
      <c r="AJ430" s="203"/>
      <c r="AK430" s="203"/>
      <c r="AL430" s="203"/>
      <c r="AM430" s="203"/>
      <c r="AN430" s="203"/>
      <c r="AO430" s="203"/>
      <c r="AP430" s="203"/>
      <c r="AQ430" s="203"/>
      <c r="AR430" s="203"/>
      <c r="AS430" s="203"/>
      <c r="AT430" s="203"/>
      <c r="AU430" s="203"/>
      <c r="AV430" s="203"/>
      <c r="AW430" s="203"/>
      <c r="AX430" s="203"/>
      <c r="AY430" s="203"/>
      <c r="AZ430" s="203"/>
      <c r="BA430" s="203"/>
      <c r="BB430" s="203"/>
      <c r="BC430" s="203"/>
      <c r="BD430" s="203"/>
      <c r="BE430" s="203"/>
      <c r="BF430" s="203"/>
      <c r="BG430" s="203"/>
      <c r="BH430" s="203"/>
      <c r="BI430" s="203"/>
      <c r="BJ430" s="203"/>
      <c r="BK430" s="203"/>
      <c r="BL430" s="203"/>
      <c r="BM430" s="204">
        <v>41</v>
      </c>
    </row>
    <row r="431" spans="1:65">
      <c r="A431" s="29"/>
      <c r="B431" s="3" t="s">
        <v>86</v>
      </c>
      <c r="C431" s="28"/>
      <c r="D431" s="13" t="s">
        <v>687</v>
      </c>
      <c r="E431" s="149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29"/>
      <c r="B432" s="3" t="s">
        <v>263</v>
      </c>
      <c r="C432" s="28"/>
      <c r="D432" s="13" t="s">
        <v>687</v>
      </c>
      <c r="E432" s="149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29"/>
      <c r="B433" s="45" t="s">
        <v>264</v>
      </c>
      <c r="C433" s="46"/>
      <c r="D433" s="44" t="s">
        <v>265</v>
      </c>
      <c r="E433" s="149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B434" s="30"/>
      <c r="C434" s="20"/>
      <c r="D434" s="20"/>
      <c r="BM434" s="55"/>
    </row>
    <row r="435" spans="1:65" ht="15">
      <c r="B435" s="8" t="s">
        <v>668</v>
      </c>
      <c r="BM435" s="27" t="s">
        <v>316</v>
      </c>
    </row>
    <row r="436" spans="1:65" ht="15">
      <c r="A436" s="24" t="s">
        <v>6</v>
      </c>
      <c r="B436" s="18" t="s">
        <v>110</v>
      </c>
      <c r="C436" s="15" t="s">
        <v>111</v>
      </c>
      <c r="D436" s="16" t="s">
        <v>333</v>
      </c>
      <c r="E436" s="149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7">
        <v>1</v>
      </c>
    </row>
    <row r="437" spans="1:65">
      <c r="A437" s="29"/>
      <c r="B437" s="19" t="s">
        <v>230</v>
      </c>
      <c r="C437" s="9" t="s">
        <v>230</v>
      </c>
      <c r="D437" s="10" t="s">
        <v>112</v>
      </c>
      <c r="E437" s="149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7" t="s">
        <v>3</v>
      </c>
    </row>
    <row r="438" spans="1:65">
      <c r="A438" s="29"/>
      <c r="B438" s="19"/>
      <c r="C438" s="9"/>
      <c r="D438" s="10" t="s">
        <v>343</v>
      </c>
      <c r="E438" s="149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7">
        <v>1</v>
      </c>
    </row>
    <row r="439" spans="1:65">
      <c r="A439" s="29"/>
      <c r="B439" s="19"/>
      <c r="C439" s="9"/>
      <c r="D439" s="25"/>
      <c r="E439" s="149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7">
        <v>1</v>
      </c>
    </row>
    <row r="440" spans="1:65">
      <c r="A440" s="29"/>
      <c r="B440" s="18">
        <v>1</v>
      </c>
      <c r="C440" s="14">
        <v>1</v>
      </c>
      <c r="D440" s="220">
        <v>13.5</v>
      </c>
      <c r="E440" s="221"/>
      <c r="F440" s="222"/>
      <c r="G440" s="222"/>
      <c r="H440" s="222"/>
      <c r="I440" s="222"/>
      <c r="J440" s="222"/>
      <c r="K440" s="222"/>
      <c r="L440" s="222"/>
      <c r="M440" s="222"/>
      <c r="N440" s="222"/>
      <c r="O440" s="222"/>
      <c r="P440" s="222"/>
      <c r="Q440" s="222"/>
      <c r="R440" s="222"/>
      <c r="S440" s="222"/>
      <c r="T440" s="222"/>
      <c r="U440" s="222"/>
      <c r="V440" s="222"/>
      <c r="W440" s="222"/>
      <c r="X440" s="222"/>
      <c r="Y440" s="222"/>
      <c r="Z440" s="222"/>
      <c r="AA440" s="222"/>
      <c r="AB440" s="222"/>
      <c r="AC440" s="222"/>
      <c r="AD440" s="222"/>
      <c r="AE440" s="222"/>
      <c r="AF440" s="222"/>
      <c r="AG440" s="222"/>
      <c r="AH440" s="222"/>
      <c r="AI440" s="222"/>
      <c r="AJ440" s="222"/>
      <c r="AK440" s="222"/>
      <c r="AL440" s="222"/>
      <c r="AM440" s="222"/>
      <c r="AN440" s="222"/>
      <c r="AO440" s="222"/>
      <c r="AP440" s="222"/>
      <c r="AQ440" s="222"/>
      <c r="AR440" s="222"/>
      <c r="AS440" s="222"/>
      <c r="AT440" s="222"/>
      <c r="AU440" s="222"/>
      <c r="AV440" s="222"/>
      <c r="AW440" s="222"/>
      <c r="AX440" s="222"/>
      <c r="AY440" s="222"/>
      <c r="AZ440" s="222"/>
      <c r="BA440" s="222"/>
      <c r="BB440" s="222"/>
      <c r="BC440" s="222"/>
      <c r="BD440" s="222"/>
      <c r="BE440" s="222"/>
      <c r="BF440" s="222"/>
      <c r="BG440" s="222"/>
      <c r="BH440" s="222"/>
      <c r="BI440" s="222"/>
      <c r="BJ440" s="222"/>
      <c r="BK440" s="222"/>
      <c r="BL440" s="222"/>
      <c r="BM440" s="223">
        <v>1</v>
      </c>
    </row>
    <row r="441" spans="1:65">
      <c r="A441" s="29"/>
      <c r="B441" s="19">
        <v>1</v>
      </c>
      <c r="C441" s="9">
        <v>2</v>
      </c>
      <c r="D441" s="224">
        <v>13.2</v>
      </c>
      <c r="E441" s="221"/>
      <c r="F441" s="222"/>
      <c r="G441" s="222"/>
      <c r="H441" s="222"/>
      <c r="I441" s="222"/>
      <c r="J441" s="222"/>
      <c r="K441" s="222"/>
      <c r="L441" s="222"/>
      <c r="M441" s="222"/>
      <c r="N441" s="222"/>
      <c r="O441" s="222"/>
      <c r="P441" s="222"/>
      <c r="Q441" s="222"/>
      <c r="R441" s="222"/>
      <c r="S441" s="222"/>
      <c r="T441" s="222"/>
      <c r="U441" s="222"/>
      <c r="V441" s="222"/>
      <c r="W441" s="222"/>
      <c r="X441" s="222"/>
      <c r="Y441" s="222"/>
      <c r="Z441" s="222"/>
      <c r="AA441" s="222"/>
      <c r="AB441" s="222"/>
      <c r="AC441" s="222"/>
      <c r="AD441" s="222"/>
      <c r="AE441" s="222"/>
      <c r="AF441" s="222"/>
      <c r="AG441" s="222"/>
      <c r="AH441" s="222"/>
      <c r="AI441" s="222"/>
      <c r="AJ441" s="222"/>
      <c r="AK441" s="222"/>
      <c r="AL441" s="222"/>
      <c r="AM441" s="222"/>
      <c r="AN441" s="222"/>
      <c r="AO441" s="222"/>
      <c r="AP441" s="222"/>
      <c r="AQ441" s="222"/>
      <c r="AR441" s="222"/>
      <c r="AS441" s="222"/>
      <c r="AT441" s="222"/>
      <c r="AU441" s="222"/>
      <c r="AV441" s="222"/>
      <c r="AW441" s="222"/>
      <c r="AX441" s="222"/>
      <c r="AY441" s="222"/>
      <c r="AZ441" s="222"/>
      <c r="BA441" s="222"/>
      <c r="BB441" s="222"/>
      <c r="BC441" s="222"/>
      <c r="BD441" s="222"/>
      <c r="BE441" s="222"/>
      <c r="BF441" s="222"/>
      <c r="BG441" s="222"/>
      <c r="BH441" s="222"/>
      <c r="BI441" s="222"/>
      <c r="BJ441" s="222"/>
      <c r="BK441" s="222"/>
      <c r="BL441" s="222"/>
      <c r="BM441" s="223">
        <v>36</v>
      </c>
    </row>
    <row r="442" spans="1:65">
      <c r="A442" s="29"/>
      <c r="B442" s="20" t="s">
        <v>260</v>
      </c>
      <c r="C442" s="12"/>
      <c r="D442" s="226">
        <v>13.35</v>
      </c>
      <c r="E442" s="221"/>
      <c r="F442" s="222"/>
      <c r="G442" s="222"/>
      <c r="H442" s="222"/>
      <c r="I442" s="222"/>
      <c r="J442" s="222"/>
      <c r="K442" s="222"/>
      <c r="L442" s="222"/>
      <c r="M442" s="222"/>
      <c r="N442" s="222"/>
      <c r="O442" s="222"/>
      <c r="P442" s="222"/>
      <c r="Q442" s="222"/>
      <c r="R442" s="222"/>
      <c r="S442" s="222"/>
      <c r="T442" s="222"/>
      <c r="U442" s="222"/>
      <c r="V442" s="222"/>
      <c r="W442" s="222"/>
      <c r="X442" s="222"/>
      <c r="Y442" s="222"/>
      <c r="Z442" s="222"/>
      <c r="AA442" s="222"/>
      <c r="AB442" s="222"/>
      <c r="AC442" s="222"/>
      <c r="AD442" s="222"/>
      <c r="AE442" s="222"/>
      <c r="AF442" s="222"/>
      <c r="AG442" s="222"/>
      <c r="AH442" s="222"/>
      <c r="AI442" s="222"/>
      <c r="AJ442" s="222"/>
      <c r="AK442" s="222"/>
      <c r="AL442" s="222"/>
      <c r="AM442" s="222"/>
      <c r="AN442" s="222"/>
      <c r="AO442" s="222"/>
      <c r="AP442" s="222"/>
      <c r="AQ442" s="222"/>
      <c r="AR442" s="222"/>
      <c r="AS442" s="222"/>
      <c r="AT442" s="222"/>
      <c r="AU442" s="222"/>
      <c r="AV442" s="222"/>
      <c r="AW442" s="222"/>
      <c r="AX442" s="222"/>
      <c r="AY442" s="222"/>
      <c r="AZ442" s="222"/>
      <c r="BA442" s="222"/>
      <c r="BB442" s="222"/>
      <c r="BC442" s="222"/>
      <c r="BD442" s="222"/>
      <c r="BE442" s="222"/>
      <c r="BF442" s="222"/>
      <c r="BG442" s="222"/>
      <c r="BH442" s="222"/>
      <c r="BI442" s="222"/>
      <c r="BJ442" s="222"/>
      <c r="BK442" s="222"/>
      <c r="BL442" s="222"/>
      <c r="BM442" s="223">
        <v>16</v>
      </c>
    </row>
    <row r="443" spans="1:65">
      <c r="A443" s="29"/>
      <c r="B443" s="3" t="s">
        <v>261</v>
      </c>
      <c r="C443" s="28"/>
      <c r="D443" s="224">
        <v>13.35</v>
      </c>
      <c r="E443" s="221"/>
      <c r="F443" s="222"/>
      <c r="G443" s="222"/>
      <c r="H443" s="222"/>
      <c r="I443" s="222"/>
      <c r="J443" s="222"/>
      <c r="K443" s="222"/>
      <c r="L443" s="222"/>
      <c r="M443" s="222"/>
      <c r="N443" s="222"/>
      <c r="O443" s="222"/>
      <c r="P443" s="222"/>
      <c r="Q443" s="222"/>
      <c r="R443" s="222"/>
      <c r="S443" s="222"/>
      <c r="T443" s="222"/>
      <c r="U443" s="222"/>
      <c r="V443" s="222"/>
      <c r="W443" s="222"/>
      <c r="X443" s="222"/>
      <c r="Y443" s="222"/>
      <c r="Z443" s="222"/>
      <c r="AA443" s="222"/>
      <c r="AB443" s="222"/>
      <c r="AC443" s="222"/>
      <c r="AD443" s="222"/>
      <c r="AE443" s="222"/>
      <c r="AF443" s="222"/>
      <c r="AG443" s="222"/>
      <c r="AH443" s="222"/>
      <c r="AI443" s="222"/>
      <c r="AJ443" s="222"/>
      <c r="AK443" s="222"/>
      <c r="AL443" s="222"/>
      <c r="AM443" s="222"/>
      <c r="AN443" s="222"/>
      <c r="AO443" s="222"/>
      <c r="AP443" s="222"/>
      <c r="AQ443" s="222"/>
      <c r="AR443" s="222"/>
      <c r="AS443" s="222"/>
      <c r="AT443" s="222"/>
      <c r="AU443" s="222"/>
      <c r="AV443" s="222"/>
      <c r="AW443" s="222"/>
      <c r="AX443" s="222"/>
      <c r="AY443" s="222"/>
      <c r="AZ443" s="222"/>
      <c r="BA443" s="222"/>
      <c r="BB443" s="222"/>
      <c r="BC443" s="222"/>
      <c r="BD443" s="222"/>
      <c r="BE443" s="222"/>
      <c r="BF443" s="222"/>
      <c r="BG443" s="222"/>
      <c r="BH443" s="222"/>
      <c r="BI443" s="222"/>
      <c r="BJ443" s="222"/>
      <c r="BK443" s="222"/>
      <c r="BL443" s="222"/>
      <c r="BM443" s="223">
        <v>13.35</v>
      </c>
    </row>
    <row r="444" spans="1:65">
      <c r="A444" s="29"/>
      <c r="B444" s="3" t="s">
        <v>262</v>
      </c>
      <c r="C444" s="28"/>
      <c r="D444" s="224">
        <v>0.21213203435596475</v>
      </c>
      <c r="E444" s="221"/>
      <c r="F444" s="222"/>
      <c r="G444" s="222"/>
      <c r="H444" s="222"/>
      <c r="I444" s="222"/>
      <c r="J444" s="222"/>
      <c r="K444" s="222"/>
      <c r="L444" s="222"/>
      <c r="M444" s="222"/>
      <c r="N444" s="222"/>
      <c r="O444" s="222"/>
      <c r="P444" s="222"/>
      <c r="Q444" s="222"/>
      <c r="R444" s="222"/>
      <c r="S444" s="222"/>
      <c r="T444" s="222"/>
      <c r="U444" s="222"/>
      <c r="V444" s="222"/>
      <c r="W444" s="222"/>
      <c r="X444" s="222"/>
      <c r="Y444" s="222"/>
      <c r="Z444" s="222"/>
      <c r="AA444" s="222"/>
      <c r="AB444" s="222"/>
      <c r="AC444" s="222"/>
      <c r="AD444" s="222"/>
      <c r="AE444" s="222"/>
      <c r="AF444" s="222"/>
      <c r="AG444" s="222"/>
      <c r="AH444" s="222"/>
      <c r="AI444" s="222"/>
      <c r="AJ444" s="222"/>
      <c r="AK444" s="222"/>
      <c r="AL444" s="222"/>
      <c r="AM444" s="222"/>
      <c r="AN444" s="222"/>
      <c r="AO444" s="222"/>
      <c r="AP444" s="222"/>
      <c r="AQ444" s="222"/>
      <c r="AR444" s="222"/>
      <c r="AS444" s="222"/>
      <c r="AT444" s="222"/>
      <c r="AU444" s="222"/>
      <c r="AV444" s="222"/>
      <c r="AW444" s="222"/>
      <c r="AX444" s="222"/>
      <c r="AY444" s="222"/>
      <c r="AZ444" s="222"/>
      <c r="BA444" s="222"/>
      <c r="BB444" s="222"/>
      <c r="BC444" s="222"/>
      <c r="BD444" s="222"/>
      <c r="BE444" s="222"/>
      <c r="BF444" s="222"/>
      <c r="BG444" s="222"/>
      <c r="BH444" s="222"/>
      <c r="BI444" s="222"/>
      <c r="BJ444" s="222"/>
      <c r="BK444" s="222"/>
      <c r="BL444" s="222"/>
      <c r="BM444" s="223">
        <v>42</v>
      </c>
    </row>
    <row r="445" spans="1:65">
      <c r="A445" s="29"/>
      <c r="B445" s="3" t="s">
        <v>86</v>
      </c>
      <c r="C445" s="28"/>
      <c r="D445" s="13">
        <v>1.5890040026664026E-2</v>
      </c>
      <c r="E445" s="149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5"/>
    </row>
    <row r="446" spans="1:65">
      <c r="A446" s="29"/>
      <c r="B446" s="3" t="s">
        <v>263</v>
      </c>
      <c r="C446" s="28"/>
      <c r="D446" s="13">
        <v>0</v>
      </c>
      <c r="E446" s="149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5"/>
    </row>
    <row r="447" spans="1:65">
      <c r="A447" s="29"/>
      <c r="B447" s="45" t="s">
        <v>264</v>
      </c>
      <c r="C447" s="46"/>
      <c r="D447" s="44" t="s">
        <v>265</v>
      </c>
      <c r="E447" s="149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B448" s="30"/>
      <c r="C448" s="20"/>
      <c r="D448" s="20"/>
      <c r="BM448" s="55"/>
    </row>
    <row r="449" spans="1:65" ht="15">
      <c r="B449" s="8" t="s">
        <v>669</v>
      </c>
      <c r="BM449" s="27" t="s">
        <v>316</v>
      </c>
    </row>
    <row r="450" spans="1:65" ht="15">
      <c r="A450" s="24" t="s">
        <v>9</v>
      </c>
      <c r="B450" s="18" t="s">
        <v>110</v>
      </c>
      <c r="C450" s="15" t="s">
        <v>111</v>
      </c>
      <c r="D450" s="16" t="s">
        <v>333</v>
      </c>
      <c r="E450" s="149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7">
        <v>1</v>
      </c>
    </row>
    <row r="451" spans="1:65">
      <c r="A451" s="29"/>
      <c r="B451" s="19" t="s">
        <v>230</v>
      </c>
      <c r="C451" s="9" t="s">
        <v>230</v>
      </c>
      <c r="D451" s="10" t="s">
        <v>112</v>
      </c>
      <c r="E451" s="149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7" t="s">
        <v>3</v>
      </c>
    </row>
    <row r="452" spans="1:65">
      <c r="A452" s="29"/>
      <c r="B452" s="19"/>
      <c r="C452" s="9"/>
      <c r="D452" s="10" t="s">
        <v>343</v>
      </c>
      <c r="E452" s="149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7">
        <v>1</v>
      </c>
    </row>
    <row r="453" spans="1:65">
      <c r="A453" s="29"/>
      <c r="B453" s="19"/>
      <c r="C453" s="9"/>
      <c r="D453" s="25"/>
      <c r="E453" s="149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7">
        <v>1</v>
      </c>
    </row>
    <row r="454" spans="1:65">
      <c r="A454" s="29"/>
      <c r="B454" s="18">
        <v>1</v>
      </c>
      <c r="C454" s="14">
        <v>1</v>
      </c>
      <c r="D454" s="220">
        <v>11.6</v>
      </c>
      <c r="E454" s="221"/>
      <c r="F454" s="222"/>
      <c r="G454" s="222"/>
      <c r="H454" s="222"/>
      <c r="I454" s="222"/>
      <c r="J454" s="222"/>
      <c r="K454" s="222"/>
      <c r="L454" s="222"/>
      <c r="M454" s="222"/>
      <c r="N454" s="222"/>
      <c r="O454" s="222"/>
      <c r="P454" s="222"/>
      <c r="Q454" s="222"/>
      <c r="R454" s="222"/>
      <c r="S454" s="222"/>
      <c r="T454" s="222"/>
      <c r="U454" s="222"/>
      <c r="V454" s="222"/>
      <c r="W454" s="222"/>
      <c r="X454" s="222"/>
      <c r="Y454" s="222"/>
      <c r="Z454" s="222"/>
      <c r="AA454" s="222"/>
      <c r="AB454" s="222"/>
      <c r="AC454" s="222"/>
      <c r="AD454" s="222"/>
      <c r="AE454" s="222"/>
      <c r="AF454" s="222"/>
      <c r="AG454" s="222"/>
      <c r="AH454" s="222"/>
      <c r="AI454" s="222"/>
      <c r="AJ454" s="222"/>
      <c r="AK454" s="222"/>
      <c r="AL454" s="222"/>
      <c r="AM454" s="222"/>
      <c r="AN454" s="222"/>
      <c r="AO454" s="222"/>
      <c r="AP454" s="222"/>
      <c r="AQ454" s="222"/>
      <c r="AR454" s="222"/>
      <c r="AS454" s="222"/>
      <c r="AT454" s="222"/>
      <c r="AU454" s="222"/>
      <c r="AV454" s="222"/>
      <c r="AW454" s="222"/>
      <c r="AX454" s="222"/>
      <c r="AY454" s="222"/>
      <c r="AZ454" s="222"/>
      <c r="BA454" s="222"/>
      <c r="BB454" s="222"/>
      <c r="BC454" s="222"/>
      <c r="BD454" s="222"/>
      <c r="BE454" s="222"/>
      <c r="BF454" s="222"/>
      <c r="BG454" s="222"/>
      <c r="BH454" s="222"/>
      <c r="BI454" s="222"/>
      <c r="BJ454" s="222"/>
      <c r="BK454" s="222"/>
      <c r="BL454" s="222"/>
      <c r="BM454" s="223">
        <v>1</v>
      </c>
    </row>
    <row r="455" spans="1:65">
      <c r="A455" s="29"/>
      <c r="B455" s="19">
        <v>1</v>
      </c>
      <c r="C455" s="9">
        <v>2</v>
      </c>
      <c r="D455" s="224">
        <v>11.5</v>
      </c>
      <c r="E455" s="221"/>
      <c r="F455" s="222"/>
      <c r="G455" s="222"/>
      <c r="H455" s="222"/>
      <c r="I455" s="222"/>
      <c r="J455" s="222"/>
      <c r="K455" s="222"/>
      <c r="L455" s="222"/>
      <c r="M455" s="222"/>
      <c r="N455" s="222"/>
      <c r="O455" s="222"/>
      <c r="P455" s="222"/>
      <c r="Q455" s="222"/>
      <c r="R455" s="222"/>
      <c r="S455" s="222"/>
      <c r="T455" s="222"/>
      <c r="U455" s="222"/>
      <c r="V455" s="222"/>
      <c r="W455" s="222"/>
      <c r="X455" s="222"/>
      <c r="Y455" s="222"/>
      <c r="Z455" s="222"/>
      <c r="AA455" s="222"/>
      <c r="AB455" s="222"/>
      <c r="AC455" s="222"/>
      <c r="AD455" s="222"/>
      <c r="AE455" s="222"/>
      <c r="AF455" s="222"/>
      <c r="AG455" s="222"/>
      <c r="AH455" s="222"/>
      <c r="AI455" s="222"/>
      <c r="AJ455" s="222"/>
      <c r="AK455" s="222"/>
      <c r="AL455" s="222"/>
      <c r="AM455" s="222"/>
      <c r="AN455" s="222"/>
      <c r="AO455" s="222"/>
      <c r="AP455" s="222"/>
      <c r="AQ455" s="222"/>
      <c r="AR455" s="222"/>
      <c r="AS455" s="222"/>
      <c r="AT455" s="222"/>
      <c r="AU455" s="222"/>
      <c r="AV455" s="222"/>
      <c r="AW455" s="222"/>
      <c r="AX455" s="222"/>
      <c r="AY455" s="222"/>
      <c r="AZ455" s="222"/>
      <c r="BA455" s="222"/>
      <c r="BB455" s="222"/>
      <c r="BC455" s="222"/>
      <c r="BD455" s="222"/>
      <c r="BE455" s="222"/>
      <c r="BF455" s="222"/>
      <c r="BG455" s="222"/>
      <c r="BH455" s="222"/>
      <c r="BI455" s="222"/>
      <c r="BJ455" s="222"/>
      <c r="BK455" s="222"/>
      <c r="BL455" s="222"/>
      <c r="BM455" s="223">
        <v>37</v>
      </c>
    </row>
    <row r="456" spans="1:65">
      <c r="A456" s="29"/>
      <c r="B456" s="20" t="s">
        <v>260</v>
      </c>
      <c r="C456" s="12"/>
      <c r="D456" s="226">
        <v>11.55</v>
      </c>
      <c r="E456" s="221"/>
      <c r="F456" s="222"/>
      <c r="G456" s="222"/>
      <c r="H456" s="222"/>
      <c r="I456" s="222"/>
      <c r="J456" s="222"/>
      <c r="K456" s="222"/>
      <c r="L456" s="222"/>
      <c r="M456" s="222"/>
      <c r="N456" s="222"/>
      <c r="O456" s="222"/>
      <c r="P456" s="222"/>
      <c r="Q456" s="222"/>
      <c r="R456" s="222"/>
      <c r="S456" s="222"/>
      <c r="T456" s="222"/>
      <c r="U456" s="222"/>
      <c r="V456" s="222"/>
      <c r="W456" s="222"/>
      <c r="X456" s="222"/>
      <c r="Y456" s="222"/>
      <c r="Z456" s="222"/>
      <c r="AA456" s="222"/>
      <c r="AB456" s="222"/>
      <c r="AC456" s="222"/>
      <c r="AD456" s="222"/>
      <c r="AE456" s="222"/>
      <c r="AF456" s="222"/>
      <c r="AG456" s="222"/>
      <c r="AH456" s="222"/>
      <c r="AI456" s="222"/>
      <c r="AJ456" s="222"/>
      <c r="AK456" s="222"/>
      <c r="AL456" s="222"/>
      <c r="AM456" s="222"/>
      <c r="AN456" s="222"/>
      <c r="AO456" s="222"/>
      <c r="AP456" s="222"/>
      <c r="AQ456" s="222"/>
      <c r="AR456" s="222"/>
      <c r="AS456" s="222"/>
      <c r="AT456" s="222"/>
      <c r="AU456" s="222"/>
      <c r="AV456" s="222"/>
      <c r="AW456" s="222"/>
      <c r="AX456" s="222"/>
      <c r="AY456" s="222"/>
      <c r="AZ456" s="222"/>
      <c r="BA456" s="222"/>
      <c r="BB456" s="222"/>
      <c r="BC456" s="222"/>
      <c r="BD456" s="222"/>
      <c r="BE456" s="222"/>
      <c r="BF456" s="222"/>
      <c r="BG456" s="222"/>
      <c r="BH456" s="222"/>
      <c r="BI456" s="222"/>
      <c r="BJ456" s="222"/>
      <c r="BK456" s="222"/>
      <c r="BL456" s="222"/>
      <c r="BM456" s="223">
        <v>16</v>
      </c>
    </row>
    <row r="457" spans="1:65">
      <c r="A457" s="29"/>
      <c r="B457" s="3" t="s">
        <v>261</v>
      </c>
      <c r="C457" s="28"/>
      <c r="D457" s="224">
        <v>11.55</v>
      </c>
      <c r="E457" s="221"/>
      <c r="F457" s="222"/>
      <c r="G457" s="222"/>
      <c r="H457" s="222"/>
      <c r="I457" s="222"/>
      <c r="J457" s="222"/>
      <c r="K457" s="222"/>
      <c r="L457" s="222"/>
      <c r="M457" s="222"/>
      <c r="N457" s="222"/>
      <c r="O457" s="222"/>
      <c r="P457" s="222"/>
      <c r="Q457" s="222"/>
      <c r="R457" s="222"/>
      <c r="S457" s="222"/>
      <c r="T457" s="222"/>
      <c r="U457" s="222"/>
      <c r="V457" s="222"/>
      <c r="W457" s="222"/>
      <c r="X457" s="222"/>
      <c r="Y457" s="222"/>
      <c r="Z457" s="222"/>
      <c r="AA457" s="222"/>
      <c r="AB457" s="222"/>
      <c r="AC457" s="222"/>
      <c r="AD457" s="222"/>
      <c r="AE457" s="222"/>
      <c r="AF457" s="222"/>
      <c r="AG457" s="222"/>
      <c r="AH457" s="222"/>
      <c r="AI457" s="222"/>
      <c r="AJ457" s="222"/>
      <c r="AK457" s="222"/>
      <c r="AL457" s="222"/>
      <c r="AM457" s="222"/>
      <c r="AN457" s="222"/>
      <c r="AO457" s="222"/>
      <c r="AP457" s="222"/>
      <c r="AQ457" s="222"/>
      <c r="AR457" s="222"/>
      <c r="AS457" s="222"/>
      <c r="AT457" s="222"/>
      <c r="AU457" s="222"/>
      <c r="AV457" s="222"/>
      <c r="AW457" s="222"/>
      <c r="AX457" s="222"/>
      <c r="AY457" s="222"/>
      <c r="AZ457" s="222"/>
      <c r="BA457" s="222"/>
      <c r="BB457" s="222"/>
      <c r="BC457" s="222"/>
      <c r="BD457" s="222"/>
      <c r="BE457" s="222"/>
      <c r="BF457" s="222"/>
      <c r="BG457" s="222"/>
      <c r="BH457" s="222"/>
      <c r="BI457" s="222"/>
      <c r="BJ457" s="222"/>
      <c r="BK457" s="222"/>
      <c r="BL457" s="222"/>
      <c r="BM457" s="223">
        <v>11.55</v>
      </c>
    </row>
    <row r="458" spans="1:65">
      <c r="A458" s="29"/>
      <c r="B458" s="3" t="s">
        <v>262</v>
      </c>
      <c r="C458" s="28"/>
      <c r="D458" s="224">
        <v>7.0710678118654502E-2</v>
      </c>
      <c r="E458" s="221"/>
      <c r="F458" s="222"/>
      <c r="G458" s="222"/>
      <c r="H458" s="222"/>
      <c r="I458" s="222"/>
      <c r="J458" s="222"/>
      <c r="K458" s="222"/>
      <c r="L458" s="222"/>
      <c r="M458" s="222"/>
      <c r="N458" s="222"/>
      <c r="O458" s="222"/>
      <c r="P458" s="222"/>
      <c r="Q458" s="222"/>
      <c r="R458" s="222"/>
      <c r="S458" s="222"/>
      <c r="T458" s="222"/>
      <c r="U458" s="222"/>
      <c r="V458" s="222"/>
      <c r="W458" s="222"/>
      <c r="X458" s="222"/>
      <c r="Y458" s="222"/>
      <c r="Z458" s="222"/>
      <c r="AA458" s="222"/>
      <c r="AB458" s="222"/>
      <c r="AC458" s="222"/>
      <c r="AD458" s="222"/>
      <c r="AE458" s="222"/>
      <c r="AF458" s="222"/>
      <c r="AG458" s="222"/>
      <c r="AH458" s="222"/>
      <c r="AI458" s="222"/>
      <c r="AJ458" s="222"/>
      <c r="AK458" s="222"/>
      <c r="AL458" s="222"/>
      <c r="AM458" s="222"/>
      <c r="AN458" s="222"/>
      <c r="AO458" s="222"/>
      <c r="AP458" s="222"/>
      <c r="AQ458" s="222"/>
      <c r="AR458" s="222"/>
      <c r="AS458" s="222"/>
      <c r="AT458" s="222"/>
      <c r="AU458" s="222"/>
      <c r="AV458" s="222"/>
      <c r="AW458" s="222"/>
      <c r="AX458" s="222"/>
      <c r="AY458" s="222"/>
      <c r="AZ458" s="222"/>
      <c r="BA458" s="222"/>
      <c r="BB458" s="222"/>
      <c r="BC458" s="222"/>
      <c r="BD458" s="222"/>
      <c r="BE458" s="222"/>
      <c r="BF458" s="222"/>
      <c r="BG458" s="222"/>
      <c r="BH458" s="222"/>
      <c r="BI458" s="222"/>
      <c r="BJ458" s="222"/>
      <c r="BK458" s="222"/>
      <c r="BL458" s="222"/>
      <c r="BM458" s="223">
        <v>43</v>
      </c>
    </row>
    <row r="459" spans="1:65">
      <c r="A459" s="29"/>
      <c r="B459" s="3" t="s">
        <v>86</v>
      </c>
      <c r="C459" s="28"/>
      <c r="D459" s="13">
        <v>6.1221366336497397E-3</v>
      </c>
      <c r="E459" s="149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5"/>
    </row>
    <row r="460" spans="1:65">
      <c r="A460" s="29"/>
      <c r="B460" s="3" t="s">
        <v>263</v>
      </c>
      <c r="C460" s="28"/>
      <c r="D460" s="13">
        <v>0</v>
      </c>
      <c r="E460" s="149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5"/>
    </row>
    <row r="461" spans="1:65">
      <c r="A461" s="29"/>
      <c r="B461" s="45" t="s">
        <v>264</v>
      </c>
      <c r="C461" s="46"/>
      <c r="D461" s="44" t="s">
        <v>265</v>
      </c>
      <c r="E461" s="149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5"/>
    </row>
    <row r="462" spans="1:65">
      <c r="B462" s="30"/>
      <c r="C462" s="20"/>
      <c r="D462" s="20"/>
      <c r="BM462" s="55"/>
    </row>
    <row r="463" spans="1:65" ht="15">
      <c r="B463" s="8" t="s">
        <v>670</v>
      </c>
      <c r="BM463" s="27" t="s">
        <v>316</v>
      </c>
    </row>
    <row r="464" spans="1:65" ht="15">
      <c r="A464" s="24" t="s">
        <v>61</v>
      </c>
      <c r="B464" s="18" t="s">
        <v>110</v>
      </c>
      <c r="C464" s="15" t="s">
        <v>111</v>
      </c>
      <c r="D464" s="16" t="s">
        <v>333</v>
      </c>
      <c r="E464" s="149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7">
        <v>1</v>
      </c>
    </row>
    <row r="465" spans="1:65">
      <c r="A465" s="29"/>
      <c r="B465" s="19" t="s">
        <v>230</v>
      </c>
      <c r="C465" s="9" t="s">
        <v>230</v>
      </c>
      <c r="D465" s="10" t="s">
        <v>112</v>
      </c>
      <c r="E465" s="149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7" t="s">
        <v>3</v>
      </c>
    </row>
    <row r="466" spans="1:65">
      <c r="A466" s="29"/>
      <c r="B466" s="19"/>
      <c r="C466" s="9"/>
      <c r="D466" s="10" t="s">
        <v>343</v>
      </c>
      <c r="E466" s="149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7">
        <v>2</v>
      </c>
    </row>
    <row r="467" spans="1:65">
      <c r="A467" s="29"/>
      <c r="B467" s="19"/>
      <c r="C467" s="9"/>
      <c r="D467" s="25"/>
      <c r="E467" s="149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7">
        <v>2</v>
      </c>
    </row>
    <row r="468" spans="1:65">
      <c r="A468" s="29"/>
      <c r="B468" s="18">
        <v>1</v>
      </c>
      <c r="C468" s="14">
        <v>1</v>
      </c>
      <c r="D468" s="143" t="s">
        <v>103</v>
      </c>
      <c r="E468" s="149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7">
        <v>1</v>
      </c>
    </row>
    <row r="469" spans="1:65">
      <c r="A469" s="29"/>
      <c r="B469" s="19">
        <v>1</v>
      </c>
      <c r="C469" s="9">
        <v>2</v>
      </c>
      <c r="D469" s="144" t="s">
        <v>103</v>
      </c>
      <c r="E469" s="149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7">
        <v>38</v>
      </c>
    </row>
    <row r="470" spans="1:65">
      <c r="A470" s="29"/>
      <c r="B470" s="20" t="s">
        <v>260</v>
      </c>
      <c r="C470" s="12"/>
      <c r="D470" s="22" t="s">
        <v>687</v>
      </c>
      <c r="E470" s="149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7">
        <v>16</v>
      </c>
    </row>
    <row r="471" spans="1:65">
      <c r="A471" s="29"/>
      <c r="B471" s="3" t="s">
        <v>261</v>
      </c>
      <c r="C471" s="28"/>
      <c r="D471" s="11" t="s">
        <v>687</v>
      </c>
      <c r="E471" s="149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7" t="s">
        <v>103</v>
      </c>
    </row>
    <row r="472" spans="1:65">
      <c r="A472" s="29"/>
      <c r="B472" s="3" t="s">
        <v>262</v>
      </c>
      <c r="C472" s="28"/>
      <c r="D472" s="23" t="s">
        <v>687</v>
      </c>
      <c r="E472" s="149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7">
        <v>44</v>
      </c>
    </row>
    <row r="473" spans="1:65">
      <c r="A473" s="29"/>
      <c r="B473" s="3" t="s">
        <v>86</v>
      </c>
      <c r="C473" s="28"/>
      <c r="D473" s="13" t="s">
        <v>687</v>
      </c>
      <c r="E473" s="149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29"/>
      <c r="B474" s="3" t="s">
        <v>263</v>
      </c>
      <c r="C474" s="28"/>
      <c r="D474" s="13" t="s">
        <v>687</v>
      </c>
      <c r="E474" s="149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29"/>
      <c r="B475" s="45" t="s">
        <v>264</v>
      </c>
      <c r="C475" s="46"/>
      <c r="D475" s="44" t="s">
        <v>265</v>
      </c>
      <c r="E475" s="149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0"/>
      <c r="C476" s="20"/>
      <c r="D476" s="20"/>
      <c r="BM476" s="55"/>
    </row>
    <row r="477" spans="1:65" ht="15">
      <c r="B477" s="8" t="s">
        <v>671</v>
      </c>
      <c r="BM477" s="27" t="s">
        <v>316</v>
      </c>
    </row>
    <row r="478" spans="1:65" ht="15">
      <c r="A478" s="24" t="s">
        <v>12</v>
      </c>
      <c r="B478" s="18" t="s">
        <v>110</v>
      </c>
      <c r="C478" s="15" t="s">
        <v>111</v>
      </c>
      <c r="D478" s="16" t="s">
        <v>333</v>
      </c>
      <c r="E478" s="149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7">
        <v>1</v>
      </c>
    </row>
    <row r="479" spans="1:65">
      <c r="A479" s="29"/>
      <c r="B479" s="19" t="s">
        <v>230</v>
      </c>
      <c r="C479" s="9" t="s">
        <v>230</v>
      </c>
      <c r="D479" s="10" t="s">
        <v>112</v>
      </c>
      <c r="E479" s="149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7" t="s">
        <v>3</v>
      </c>
    </row>
    <row r="480" spans="1:65">
      <c r="A480" s="29"/>
      <c r="B480" s="19"/>
      <c r="C480" s="9"/>
      <c r="D480" s="10" t="s">
        <v>343</v>
      </c>
      <c r="E480" s="149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7">
        <v>2</v>
      </c>
    </row>
    <row r="481" spans="1:65">
      <c r="A481" s="29"/>
      <c r="B481" s="19"/>
      <c r="C481" s="9"/>
      <c r="D481" s="25"/>
      <c r="E481" s="149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7">
        <v>2</v>
      </c>
    </row>
    <row r="482" spans="1:65">
      <c r="A482" s="29"/>
      <c r="B482" s="18">
        <v>1</v>
      </c>
      <c r="C482" s="14">
        <v>1</v>
      </c>
      <c r="D482" s="21">
        <v>6.45</v>
      </c>
      <c r="E482" s="149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7">
        <v>1</v>
      </c>
    </row>
    <row r="483" spans="1:65">
      <c r="A483" s="29"/>
      <c r="B483" s="19">
        <v>1</v>
      </c>
      <c r="C483" s="9">
        <v>2</v>
      </c>
      <c r="D483" s="11">
        <v>6.62</v>
      </c>
      <c r="E483" s="149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7">
        <v>5</v>
      </c>
    </row>
    <row r="484" spans="1:65">
      <c r="A484" s="29"/>
      <c r="B484" s="20" t="s">
        <v>260</v>
      </c>
      <c r="C484" s="12"/>
      <c r="D484" s="22">
        <v>6.5350000000000001</v>
      </c>
      <c r="E484" s="149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7">
        <v>16</v>
      </c>
    </row>
    <row r="485" spans="1:65">
      <c r="A485" s="29"/>
      <c r="B485" s="3" t="s">
        <v>261</v>
      </c>
      <c r="C485" s="28"/>
      <c r="D485" s="11">
        <v>6.5350000000000001</v>
      </c>
      <c r="E485" s="149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7">
        <v>6.5350000000000001</v>
      </c>
    </row>
    <row r="486" spans="1:65">
      <c r="A486" s="29"/>
      <c r="B486" s="3" t="s">
        <v>262</v>
      </c>
      <c r="C486" s="28"/>
      <c r="D486" s="23">
        <v>0.12020815280171303</v>
      </c>
      <c r="E486" s="149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7">
        <v>28</v>
      </c>
    </row>
    <row r="487" spans="1:65">
      <c r="A487" s="29"/>
      <c r="B487" s="3" t="s">
        <v>86</v>
      </c>
      <c r="C487" s="28"/>
      <c r="D487" s="13">
        <v>1.8394514583276667E-2</v>
      </c>
      <c r="E487" s="149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29"/>
      <c r="B488" s="3" t="s">
        <v>263</v>
      </c>
      <c r="C488" s="28"/>
      <c r="D488" s="13">
        <v>0</v>
      </c>
      <c r="E488" s="149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29"/>
      <c r="B489" s="45" t="s">
        <v>264</v>
      </c>
      <c r="C489" s="46"/>
      <c r="D489" s="44" t="s">
        <v>265</v>
      </c>
      <c r="E489" s="149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B490" s="30"/>
      <c r="C490" s="20"/>
      <c r="D490" s="20"/>
      <c r="BM490" s="55"/>
    </row>
    <row r="491" spans="1:65" ht="15">
      <c r="B491" s="8" t="s">
        <v>672</v>
      </c>
      <c r="BM491" s="27" t="s">
        <v>316</v>
      </c>
    </row>
    <row r="492" spans="1:65" ht="15">
      <c r="A492" s="24" t="s">
        <v>15</v>
      </c>
      <c r="B492" s="18" t="s">
        <v>110</v>
      </c>
      <c r="C492" s="15" t="s">
        <v>111</v>
      </c>
      <c r="D492" s="16" t="s">
        <v>333</v>
      </c>
      <c r="E492" s="149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7">
        <v>1</v>
      </c>
    </row>
    <row r="493" spans="1:65">
      <c r="A493" s="29"/>
      <c r="B493" s="19" t="s">
        <v>230</v>
      </c>
      <c r="C493" s="9" t="s">
        <v>230</v>
      </c>
      <c r="D493" s="10" t="s">
        <v>112</v>
      </c>
      <c r="E493" s="149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7" t="s">
        <v>3</v>
      </c>
    </row>
    <row r="494" spans="1:65">
      <c r="A494" s="29"/>
      <c r="B494" s="19"/>
      <c r="C494" s="9"/>
      <c r="D494" s="10" t="s">
        <v>343</v>
      </c>
      <c r="E494" s="149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7">
        <v>1</v>
      </c>
    </row>
    <row r="495" spans="1:65">
      <c r="A495" s="29"/>
      <c r="B495" s="19"/>
      <c r="C495" s="9"/>
      <c r="D495" s="25"/>
      <c r="E495" s="149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7">
        <v>1</v>
      </c>
    </row>
    <row r="496" spans="1:65">
      <c r="A496" s="29"/>
      <c r="B496" s="18">
        <v>1</v>
      </c>
      <c r="C496" s="14">
        <v>1</v>
      </c>
      <c r="D496" s="220">
        <v>14.8</v>
      </c>
      <c r="E496" s="221"/>
      <c r="F496" s="222"/>
      <c r="G496" s="222"/>
      <c r="H496" s="222"/>
      <c r="I496" s="222"/>
      <c r="J496" s="222"/>
      <c r="K496" s="222"/>
      <c r="L496" s="222"/>
      <c r="M496" s="222"/>
      <c r="N496" s="222"/>
      <c r="O496" s="222"/>
      <c r="P496" s="222"/>
      <c r="Q496" s="222"/>
      <c r="R496" s="222"/>
      <c r="S496" s="222"/>
      <c r="T496" s="222"/>
      <c r="U496" s="222"/>
      <c r="V496" s="222"/>
      <c r="W496" s="222"/>
      <c r="X496" s="222"/>
      <c r="Y496" s="222"/>
      <c r="Z496" s="222"/>
      <c r="AA496" s="222"/>
      <c r="AB496" s="222"/>
      <c r="AC496" s="222"/>
      <c r="AD496" s="222"/>
      <c r="AE496" s="222"/>
      <c r="AF496" s="222"/>
      <c r="AG496" s="222"/>
      <c r="AH496" s="222"/>
      <c r="AI496" s="222"/>
      <c r="AJ496" s="222"/>
      <c r="AK496" s="222"/>
      <c r="AL496" s="222"/>
      <c r="AM496" s="222"/>
      <c r="AN496" s="222"/>
      <c r="AO496" s="222"/>
      <c r="AP496" s="222"/>
      <c r="AQ496" s="222"/>
      <c r="AR496" s="222"/>
      <c r="AS496" s="222"/>
      <c r="AT496" s="222"/>
      <c r="AU496" s="222"/>
      <c r="AV496" s="222"/>
      <c r="AW496" s="222"/>
      <c r="AX496" s="222"/>
      <c r="AY496" s="222"/>
      <c r="AZ496" s="222"/>
      <c r="BA496" s="222"/>
      <c r="BB496" s="222"/>
      <c r="BC496" s="222"/>
      <c r="BD496" s="222"/>
      <c r="BE496" s="222"/>
      <c r="BF496" s="222"/>
      <c r="BG496" s="222"/>
      <c r="BH496" s="222"/>
      <c r="BI496" s="222"/>
      <c r="BJ496" s="222"/>
      <c r="BK496" s="222"/>
      <c r="BL496" s="222"/>
      <c r="BM496" s="223">
        <v>1</v>
      </c>
    </row>
    <row r="497" spans="1:65">
      <c r="A497" s="29"/>
      <c r="B497" s="19">
        <v>1</v>
      </c>
      <c r="C497" s="9">
        <v>2</v>
      </c>
      <c r="D497" s="224">
        <v>14.4</v>
      </c>
      <c r="E497" s="221"/>
      <c r="F497" s="222"/>
      <c r="G497" s="222"/>
      <c r="H497" s="222"/>
      <c r="I497" s="222"/>
      <c r="J497" s="222"/>
      <c r="K497" s="222"/>
      <c r="L497" s="222"/>
      <c r="M497" s="222"/>
      <c r="N497" s="222"/>
      <c r="O497" s="222"/>
      <c r="P497" s="222"/>
      <c r="Q497" s="222"/>
      <c r="R497" s="222"/>
      <c r="S497" s="222"/>
      <c r="T497" s="222"/>
      <c r="U497" s="222"/>
      <c r="V497" s="222"/>
      <c r="W497" s="222"/>
      <c r="X497" s="222"/>
      <c r="Y497" s="222"/>
      <c r="Z497" s="222"/>
      <c r="AA497" s="222"/>
      <c r="AB497" s="222"/>
      <c r="AC497" s="222"/>
      <c r="AD497" s="222"/>
      <c r="AE497" s="222"/>
      <c r="AF497" s="222"/>
      <c r="AG497" s="222"/>
      <c r="AH497" s="222"/>
      <c r="AI497" s="222"/>
      <c r="AJ497" s="222"/>
      <c r="AK497" s="222"/>
      <c r="AL497" s="222"/>
      <c r="AM497" s="222"/>
      <c r="AN497" s="222"/>
      <c r="AO497" s="222"/>
      <c r="AP497" s="222"/>
      <c r="AQ497" s="222"/>
      <c r="AR497" s="222"/>
      <c r="AS497" s="222"/>
      <c r="AT497" s="222"/>
      <c r="AU497" s="222"/>
      <c r="AV497" s="222"/>
      <c r="AW497" s="222"/>
      <c r="AX497" s="222"/>
      <c r="AY497" s="222"/>
      <c r="AZ497" s="222"/>
      <c r="BA497" s="222"/>
      <c r="BB497" s="222"/>
      <c r="BC497" s="222"/>
      <c r="BD497" s="222"/>
      <c r="BE497" s="222"/>
      <c r="BF497" s="222"/>
      <c r="BG497" s="222"/>
      <c r="BH497" s="222"/>
      <c r="BI497" s="222"/>
      <c r="BJ497" s="222"/>
      <c r="BK497" s="222"/>
      <c r="BL497" s="222"/>
      <c r="BM497" s="223">
        <v>11</v>
      </c>
    </row>
    <row r="498" spans="1:65">
      <c r="A498" s="29"/>
      <c r="B498" s="20" t="s">
        <v>260</v>
      </c>
      <c r="C498" s="12"/>
      <c r="D498" s="226">
        <v>14.600000000000001</v>
      </c>
      <c r="E498" s="221"/>
      <c r="F498" s="222"/>
      <c r="G498" s="222"/>
      <c r="H498" s="222"/>
      <c r="I498" s="222"/>
      <c r="J498" s="222"/>
      <c r="K498" s="222"/>
      <c r="L498" s="222"/>
      <c r="M498" s="222"/>
      <c r="N498" s="222"/>
      <c r="O498" s="222"/>
      <c r="P498" s="222"/>
      <c r="Q498" s="222"/>
      <c r="R498" s="222"/>
      <c r="S498" s="222"/>
      <c r="T498" s="222"/>
      <c r="U498" s="222"/>
      <c r="V498" s="222"/>
      <c r="W498" s="222"/>
      <c r="X498" s="222"/>
      <c r="Y498" s="222"/>
      <c r="Z498" s="222"/>
      <c r="AA498" s="222"/>
      <c r="AB498" s="222"/>
      <c r="AC498" s="222"/>
      <c r="AD498" s="222"/>
      <c r="AE498" s="222"/>
      <c r="AF498" s="222"/>
      <c r="AG498" s="222"/>
      <c r="AH498" s="222"/>
      <c r="AI498" s="222"/>
      <c r="AJ498" s="222"/>
      <c r="AK498" s="222"/>
      <c r="AL498" s="222"/>
      <c r="AM498" s="222"/>
      <c r="AN498" s="222"/>
      <c r="AO498" s="222"/>
      <c r="AP498" s="222"/>
      <c r="AQ498" s="222"/>
      <c r="AR498" s="222"/>
      <c r="AS498" s="222"/>
      <c r="AT498" s="222"/>
      <c r="AU498" s="222"/>
      <c r="AV498" s="222"/>
      <c r="AW498" s="222"/>
      <c r="AX498" s="222"/>
      <c r="AY498" s="222"/>
      <c r="AZ498" s="222"/>
      <c r="BA498" s="222"/>
      <c r="BB498" s="222"/>
      <c r="BC498" s="222"/>
      <c r="BD498" s="222"/>
      <c r="BE498" s="222"/>
      <c r="BF498" s="222"/>
      <c r="BG498" s="222"/>
      <c r="BH498" s="222"/>
      <c r="BI498" s="222"/>
      <c r="BJ498" s="222"/>
      <c r="BK498" s="222"/>
      <c r="BL498" s="222"/>
      <c r="BM498" s="223">
        <v>16</v>
      </c>
    </row>
    <row r="499" spans="1:65">
      <c r="A499" s="29"/>
      <c r="B499" s="3" t="s">
        <v>261</v>
      </c>
      <c r="C499" s="28"/>
      <c r="D499" s="224">
        <v>14.600000000000001</v>
      </c>
      <c r="E499" s="221"/>
      <c r="F499" s="222"/>
      <c r="G499" s="222"/>
      <c r="H499" s="222"/>
      <c r="I499" s="222"/>
      <c r="J499" s="222"/>
      <c r="K499" s="222"/>
      <c r="L499" s="222"/>
      <c r="M499" s="222"/>
      <c r="N499" s="222"/>
      <c r="O499" s="222"/>
      <c r="P499" s="222"/>
      <c r="Q499" s="222"/>
      <c r="R499" s="222"/>
      <c r="S499" s="222"/>
      <c r="T499" s="222"/>
      <c r="U499" s="222"/>
      <c r="V499" s="222"/>
      <c r="W499" s="222"/>
      <c r="X499" s="222"/>
      <c r="Y499" s="222"/>
      <c r="Z499" s="222"/>
      <c r="AA499" s="222"/>
      <c r="AB499" s="222"/>
      <c r="AC499" s="222"/>
      <c r="AD499" s="222"/>
      <c r="AE499" s="222"/>
      <c r="AF499" s="222"/>
      <c r="AG499" s="222"/>
      <c r="AH499" s="222"/>
      <c r="AI499" s="222"/>
      <c r="AJ499" s="222"/>
      <c r="AK499" s="222"/>
      <c r="AL499" s="222"/>
      <c r="AM499" s="222"/>
      <c r="AN499" s="222"/>
      <c r="AO499" s="222"/>
      <c r="AP499" s="222"/>
      <c r="AQ499" s="222"/>
      <c r="AR499" s="222"/>
      <c r="AS499" s="222"/>
      <c r="AT499" s="222"/>
      <c r="AU499" s="222"/>
      <c r="AV499" s="222"/>
      <c r="AW499" s="222"/>
      <c r="AX499" s="222"/>
      <c r="AY499" s="222"/>
      <c r="AZ499" s="222"/>
      <c r="BA499" s="222"/>
      <c r="BB499" s="222"/>
      <c r="BC499" s="222"/>
      <c r="BD499" s="222"/>
      <c r="BE499" s="222"/>
      <c r="BF499" s="222"/>
      <c r="BG499" s="222"/>
      <c r="BH499" s="222"/>
      <c r="BI499" s="222"/>
      <c r="BJ499" s="222"/>
      <c r="BK499" s="222"/>
      <c r="BL499" s="222"/>
      <c r="BM499" s="223">
        <v>14.6</v>
      </c>
    </row>
    <row r="500" spans="1:65">
      <c r="A500" s="29"/>
      <c r="B500" s="3" t="s">
        <v>262</v>
      </c>
      <c r="C500" s="28"/>
      <c r="D500" s="224">
        <v>0.28284271247461928</v>
      </c>
      <c r="E500" s="221"/>
      <c r="F500" s="222"/>
      <c r="G500" s="222"/>
      <c r="H500" s="222"/>
      <c r="I500" s="222"/>
      <c r="J500" s="222"/>
      <c r="K500" s="222"/>
      <c r="L500" s="222"/>
      <c r="M500" s="222"/>
      <c r="N500" s="222"/>
      <c r="O500" s="222"/>
      <c r="P500" s="222"/>
      <c r="Q500" s="222"/>
      <c r="R500" s="222"/>
      <c r="S500" s="222"/>
      <c r="T500" s="222"/>
      <c r="U500" s="222"/>
      <c r="V500" s="222"/>
      <c r="W500" s="222"/>
      <c r="X500" s="222"/>
      <c r="Y500" s="222"/>
      <c r="Z500" s="222"/>
      <c r="AA500" s="222"/>
      <c r="AB500" s="222"/>
      <c r="AC500" s="222"/>
      <c r="AD500" s="222"/>
      <c r="AE500" s="222"/>
      <c r="AF500" s="222"/>
      <c r="AG500" s="222"/>
      <c r="AH500" s="222"/>
      <c r="AI500" s="222"/>
      <c r="AJ500" s="222"/>
      <c r="AK500" s="222"/>
      <c r="AL500" s="222"/>
      <c r="AM500" s="222"/>
      <c r="AN500" s="222"/>
      <c r="AO500" s="222"/>
      <c r="AP500" s="222"/>
      <c r="AQ500" s="222"/>
      <c r="AR500" s="222"/>
      <c r="AS500" s="222"/>
      <c r="AT500" s="222"/>
      <c r="AU500" s="222"/>
      <c r="AV500" s="222"/>
      <c r="AW500" s="222"/>
      <c r="AX500" s="222"/>
      <c r="AY500" s="222"/>
      <c r="AZ500" s="222"/>
      <c r="BA500" s="222"/>
      <c r="BB500" s="222"/>
      <c r="BC500" s="222"/>
      <c r="BD500" s="222"/>
      <c r="BE500" s="222"/>
      <c r="BF500" s="222"/>
      <c r="BG500" s="222"/>
      <c r="BH500" s="222"/>
      <c r="BI500" s="222"/>
      <c r="BJ500" s="222"/>
      <c r="BK500" s="222"/>
      <c r="BL500" s="222"/>
      <c r="BM500" s="223">
        <v>29</v>
      </c>
    </row>
    <row r="501" spans="1:65">
      <c r="A501" s="29"/>
      <c r="B501" s="3" t="s">
        <v>86</v>
      </c>
      <c r="C501" s="28"/>
      <c r="D501" s="13">
        <v>1.9372788525658852E-2</v>
      </c>
      <c r="E501" s="149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29"/>
      <c r="B502" s="3" t="s">
        <v>263</v>
      </c>
      <c r="C502" s="28"/>
      <c r="D502" s="13">
        <v>2.2204460492503131E-16</v>
      </c>
      <c r="E502" s="149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29"/>
      <c r="B503" s="45" t="s">
        <v>264</v>
      </c>
      <c r="C503" s="46"/>
      <c r="D503" s="44" t="s">
        <v>265</v>
      </c>
      <c r="E503" s="149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B504" s="30"/>
      <c r="C504" s="20"/>
      <c r="D504" s="20"/>
      <c r="BM504" s="55"/>
    </row>
    <row r="505" spans="1:65" ht="15">
      <c r="B505" s="8" t="s">
        <v>673</v>
      </c>
      <c r="BM505" s="27" t="s">
        <v>316</v>
      </c>
    </row>
    <row r="506" spans="1:65" ht="15">
      <c r="A506" s="24" t="s">
        <v>18</v>
      </c>
      <c r="B506" s="18" t="s">
        <v>110</v>
      </c>
      <c r="C506" s="15" t="s">
        <v>111</v>
      </c>
      <c r="D506" s="16" t="s">
        <v>333</v>
      </c>
      <c r="E506" s="149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7">
        <v>1</v>
      </c>
    </row>
    <row r="507" spans="1:65">
      <c r="A507" s="29"/>
      <c r="B507" s="19" t="s">
        <v>230</v>
      </c>
      <c r="C507" s="9" t="s">
        <v>230</v>
      </c>
      <c r="D507" s="10" t="s">
        <v>112</v>
      </c>
      <c r="E507" s="149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7" t="s">
        <v>3</v>
      </c>
    </row>
    <row r="508" spans="1:65">
      <c r="A508" s="29"/>
      <c r="B508" s="19"/>
      <c r="C508" s="9"/>
      <c r="D508" s="10" t="s">
        <v>343</v>
      </c>
      <c r="E508" s="149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7">
        <v>0</v>
      </c>
    </row>
    <row r="509" spans="1:65">
      <c r="A509" s="29"/>
      <c r="B509" s="19"/>
      <c r="C509" s="9"/>
      <c r="D509" s="25"/>
      <c r="E509" s="149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7">
        <v>0</v>
      </c>
    </row>
    <row r="510" spans="1:65">
      <c r="A510" s="29"/>
      <c r="B510" s="18">
        <v>1</v>
      </c>
      <c r="C510" s="14">
        <v>1</v>
      </c>
      <c r="D510" s="210">
        <v>54.7</v>
      </c>
      <c r="E510" s="212"/>
      <c r="F510" s="213"/>
      <c r="G510" s="213"/>
      <c r="H510" s="213"/>
      <c r="I510" s="213"/>
      <c r="J510" s="213"/>
      <c r="K510" s="213"/>
      <c r="L510" s="213"/>
      <c r="M510" s="213"/>
      <c r="N510" s="213"/>
      <c r="O510" s="213"/>
      <c r="P510" s="213"/>
      <c r="Q510" s="213"/>
      <c r="R510" s="213"/>
      <c r="S510" s="213"/>
      <c r="T510" s="213"/>
      <c r="U510" s="213"/>
      <c r="V510" s="213"/>
      <c r="W510" s="213"/>
      <c r="X510" s="213"/>
      <c r="Y510" s="213"/>
      <c r="Z510" s="213"/>
      <c r="AA510" s="213"/>
      <c r="AB510" s="213"/>
      <c r="AC510" s="213"/>
      <c r="AD510" s="213"/>
      <c r="AE510" s="213"/>
      <c r="AF510" s="213"/>
      <c r="AG510" s="213"/>
      <c r="AH510" s="213"/>
      <c r="AI510" s="213"/>
      <c r="AJ510" s="213"/>
      <c r="AK510" s="213"/>
      <c r="AL510" s="213"/>
      <c r="AM510" s="213"/>
      <c r="AN510" s="213"/>
      <c r="AO510" s="213"/>
      <c r="AP510" s="213"/>
      <c r="AQ510" s="213"/>
      <c r="AR510" s="213"/>
      <c r="AS510" s="213"/>
      <c r="AT510" s="213"/>
      <c r="AU510" s="213"/>
      <c r="AV510" s="213"/>
      <c r="AW510" s="213"/>
      <c r="AX510" s="213"/>
      <c r="AY510" s="213"/>
      <c r="AZ510" s="213"/>
      <c r="BA510" s="213"/>
      <c r="BB510" s="213"/>
      <c r="BC510" s="213"/>
      <c r="BD510" s="213"/>
      <c r="BE510" s="213"/>
      <c r="BF510" s="213"/>
      <c r="BG510" s="213"/>
      <c r="BH510" s="213"/>
      <c r="BI510" s="213"/>
      <c r="BJ510" s="213"/>
      <c r="BK510" s="213"/>
      <c r="BL510" s="213"/>
      <c r="BM510" s="214">
        <v>1</v>
      </c>
    </row>
    <row r="511" spans="1:65">
      <c r="A511" s="29"/>
      <c r="B511" s="19">
        <v>1</v>
      </c>
      <c r="C511" s="9">
        <v>2</v>
      </c>
      <c r="D511" s="215">
        <v>55.1</v>
      </c>
      <c r="E511" s="212"/>
      <c r="F511" s="213"/>
      <c r="G511" s="213"/>
      <c r="H511" s="213"/>
      <c r="I511" s="213"/>
      <c r="J511" s="213"/>
      <c r="K511" s="213"/>
      <c r="L511" s="213"/>
      <c r="M511" s="213"/>
      <c r="N511" s="213"/>
      <c r="O511" s="213"/>
      <c r="P511" s="213"/>
      <c r="Q511" s="213"/>
      <c r="R511" s="213"/>
      <c r="S511" s="213"/>
      <c r="T511" s="213"/>
      <c r="U511" s="213"/>
      <c r="V511" s="213"/>
      <c r="W511" s="213"/>
      <c r="X511" s="213"/>
      <c r="Y511" s="213"/>
      <c r="Z511" s="213"/>
      <c r="AA511" s="213"/>
      <c r="AB511" s="213"/>
      <c r="AC511" s="213"/>
      <c r="AD511" s="213"/>
      <c r="AE511" s="213"/>
      <c r="AF511" s="213"/>
      <c r="AG511" s="213"/>
      <c r="AH511" s="213"/>
      <c r="AI511" s="213"/>
      <c r="AJ511" s="213"/>
      <c r="AK511" s="213"/>
      <c r="AL511" s="213"/>
      <c r="AM511" s="213"/>
      <c r="AN511" s="213"/>
      <c r="AO511" s="213"/>
      <c r="AP511" s="213"/>
      <c r="AQ511" s="213"/>
      <c r="AR511" s="213"/>
      <c r="AS511" s="213"/>
      <c r="AT511" s="213"/>
      <c r="AU511" s="213"/>
      <c r="AV511" s="213"/>
      <c r="AW511" s="213"/>
      <c r="AX511" s="213"/>
      <c r="AY511" s="213"/>
      <c r="AZ511" s="213"/>
      <c r="BA511" s="213"/>
      <c r="BB511" s="213"/>
      <c r="BC511" s="213"/>
      <c r="BD511" s="213"/>
      <c r="BE511" s="213"/>
      <c r="BF511" s="213"/>
      <c r="BG511" s="213"/>
      <c r="BH511" s="213"/>
      <c r="BI511" s="213"/>
      <c r="BJ511" s="213"/>
      <c r="BK511" s="213"/>
      <c r="BL511" s="213"/>
      <c r="BM511" s="214">
        <v>12</v>
      </c>
    </row>
    <row r="512" spans="1:65">
      <c r="A512" s="29"/>
      <c r="B512" s="20" t="s">
        <v>260</v>
      </c>
      <c r="C512" s="12"/>
      <c r="D512" s="219">
        <v>54.900000000000006</v>
      </c>
      <c r="E512" s="212"/>
      <c r="F512" s="213"/>
      <c r="G512" s="213"/>
      <c r="H512" s="213"/>
      <c r="I512" s="213"/>
      <c r="J512" s="213"/>
      <c r="K512" s="213"/>
      <c r="L512" s="213"/>
      <c r="M512" s="213"/>
      <c r="N512" s="213"/>
      <c r="O512" s="213"/>
      <c r="P512" s="213"/>
      <c r="Q512" s="213"/>
      <c r="R512" s="213"/>
      <c r="S512" s="213"/>
      <c r="T512" s="213"/>
      <c r="U512" s="213"/>
      <c r="V512" s="213"/>
      <c r="W512" s="213"/>
      <c r="X512" s="213"/>
      <c r="Y512" s="213"/>
      <c r="Z512" s="213"/>
      <c r="AA512" s="213"/>
      <c r="AB512" s="213"/>
      <c r="AC512" s="213"/>
      <c r="AD512" s="213"/>
      <c r="AE512" s="213"/>
      <c r="AF512" s="213"/>
      <c r="AG512" s="213"/>
      <c r="AH512" s="213"/>
      <c r="AI512" s="213"/>
      <c r="AJ512" s="213"/>
      <c r="AK512" s="213"/>
      <c r="AL512" s="213"/>
      <c r="AM512" s="213"/>
      <c r="AN512" s="213"/>
      <c r="AO512" s="213"/>
      <c r="AP512" s="213"/>
      <c r="AQ512" s="213"/>
      <c r="AR512" s="213"/>
      <c r="AS512" s="213"/>
      <c r="AT512" s="213"/>
      <c r="AU512" s="213"/>
      <c r="AV512" s="213"/>
      <c r="AW512" s="213"/>
      <c r="AX512" s="213"/>
      <c r="AY512" s="213"/>
      <c r="AZ512" s="213"/>
      <c r="BA512" s="213"/>
      <c r="BB512" s="213"/>
      <c r="BC512" s="213"/>
      <c r="BD512" s="213"/>
      <c r="BE512" s="213"/>
      <c r="BF512" s="213"/>
      <c r="BG512" s="213"/>
      <c r="BH512" s="213"/>
      <c r="BI512" s="213"/>
      <c r="BJ512" s="213"/>
      <c r="BK512" s="213"/>
      <c r="BL512" s="213"/>
      <c r="BM512" s="214">
        <v>16</v>
      </c>
    </row>
    <row r="513" spans="1:65">
      <c r="A513" s="29"/>
      <c r="B513" s="3" t="s">
        <v>261</v>
      </c>
      <c r="C513" s="28"/>
      <c r="D513" s="215">
        <v>54.900000000000006</v>
      </c>
      <c r="E513" s="212"/>
      <c r="F513" s="213"/>
      <c r="G513" s="213"/>
      <c r="H513" s="213"/>
      <c r="I513" s="213"/>
      <c r="J513" s="213"/>
      <c r="K513" s="213"/>
      <c r="L513" s="213"/>
      <c r="M513" s="213"/>
      <c r="N513" s="213"/>
      <c r="O513" s="213"/>
      <c r="P513" s="213"/>
      <c r="Q513" s="213"/>
      <c r="R513" s="213"/>
      <c r="S513" s="213"/>
      <c r="T513" s="213"/>
      <c r="U513" s="213"/>
      <c r="V513" s="213"/>
      <c r="W513" s="213"/>
      <c r="X513" s="213"/>
      <c r="Y513" s="213"/>
      <c r="Z513" s="213"/>
      <c r="AA513" s="213"/>
      <c r="AB513" s="213"/>
      <c r="AC513" s="213"/>
      <c r="AD513" s="213"/>
      <c r="AE513" s="213"/>
      <c r="AF513" s="213"/>
      <c r="AG513" s="213"/>
      <c r="AH513" s="213"/>
      <c r="AI513" s="213"/>
      <c r="AJ513" s="213"/>
      <c r="AK513" s="213"/>
      <c r="AL513" s="213"/>
      <c r="AM513" s="213"/>
      <c r="AN513" s="213"/>
      <c r="AO513" s="213"/>
      <c r="AP513" s="213"/>
      <c r="AQ513" s="213"/>
      <c r="AR513" s="213"/>
      <c r="AS513" s="213"/>
      <c r="AT513" s="213"/>
      <c r="AU513" s="213"/>
      <c r="AV513" s="213"/>
      <c r="AW513" s="213"/>
      <c r="AX513" s="213"/>
      <c r="AY513" s="213"/>
      <c r="AZ513" s="213"/>
      <c r="BA513" s="213"/>
      <c r="BB513" s="213"/>
      <c r="BC513" s="213"/>
      <c r="BD513" s="213"/>
      <c r="BE513" s="213"/>
      <c r="BF513" s="213"/>
      <c r="BG513" s="213"/>
      <c r="BH513" s="213"/>
      <c r="BI513" s="213"/>
      <c r="BJ513" s="213"/>
      <c r="BK513" s="213"/>
      <c r="BL513" s="213"/>
      <c r="BM513" s="214">
        <v>54.9</v>
      </c>
    </row>
    <row r="514" spans="1:65">
      <c r="A514" s="29"/>
      <c r="B514" s="3" t="s">
        <v>262</v>
      </c>
      <c r="C514" s="28"/>
      <c r="D514" s="215">
        <v>0.28284271247461801</v>
      </c>
      <c r="E514" s="212"/>
      <c r="F514" s="213"/>
      <c r="G514" s="213"/>
      <c r="H514" s="213"/>
      <c r="I514" s="213"/>
      <c r="J514" s="213"/>
      <c r="K514" s="213"/>
      <c r="L514" s="213"/>
      <c r="M514" s="213"/>
      <c r="N514" s="213"/>
      <c r="O514" s="213"/>
      <c r="P514" s="213"/>
      <c r="Q514" s="213"/>
      <c r="R514" s="213"/>
      <c r="S514" s="213"/>
      <c r="T514" s="213"/>
      <c r="U514" s="213"/>
      <c r="V514" s="213"/>
      <c r="W514" s="213"/>
      <c r="X514" s="213"/>
      <c r="Y514" s="213"/>
      <c r="Z514" s="213"/>
      <c r="AA514" s="213"/>
      <c r="AB514" s="213"/>
      <c r="AC514" s="213"/>
      <c r="AD514" s="213"/>
      <c r="AE514" s="213"/>
      <c r="AF514" s="213"/>
      <c r="AG514" s="213"/>
      <c r="AH514" s="213"/>
      <c r="AI514" s="213"/>
      <c r="AJ514" s="213"/>
      <c r="AK514" s="213"/>
      <c r="AL514" s="213"/>
      <c r="AM514" s="213"/>
      <c r="AN514" s="213"/>
      <c r="AO514" s="213"/>
      <c r="AP514" s="213"/>
      <c r="AQ514" s="213"/>
      <c r="AR514" s="213"/>
      <c r="AS514" s="213"/>
      <c r="AT514" s="213"/>
      <c r="AU514" s="213"/>
      <c r="AV514" s="213"/>
      <c r="AW514" s="213"/>
      <c r="AX514" s="213"/>
      <c r="AY514" s="213"/>
      <c r="AZ514" s="213"/>
      <c r="BA514" s="213"/>
      <c r="BB514" s="213"/>
      <c r="BC514" s="213"/>
      <c r="BD514" s="213"/>
      <c r="BE514" s="213"/>
      <c r="BF514" s="213"/>
      <c r="BG514" s="213"/>
      <c r="BH514" s="213"/>
      <c r="BI514" s="213"/>
      <c r="BJ514" s="213"/>
      <c r="BK514" s="213"/>
      <c r="BL514" s="213"/>
      <c r="BM514" s="214">
        <v>30</v>
      </c>
    </row>
    <row r="515" spans="1:65">
      <c r="A515" s="29"/>
      <c r="B515" s="3" t="s">
        <v>86</v>
      </c>
      <c r="C515" s="28"/>
      <c r="D515" s="13">
        <v>5.151961975858251E-3</v>
      </c>
      <c r="E515" s="149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5"/>
    </row>
    <row r="516" spans="1:65">
      <c r="A516" s="29"/>
      <c r="B516" s="3" t="s">
        <v>263</v>
      </c>
      <c r="C516" s="28"/>
      <c r="D516" s="13">
        <v>2.2204460492503131E-16</v>
      </c>
      <c r="E516" s="149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5"/>
    </row>
    <row r="517" spans="1:65">
      <c r="A517" s="29"/>
      <c r="B517" s="45" t="s">
        <v>264</v>
      </c>
      <c r="C517" s="46"/>
      <c r="D517" s="44" t="s">
        <v>265</v>
      </c>
      <c r="E517" s="149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5"/>
    </row>
    <row r="518" spans="1:65">
      <c r="B518" s="30"/>
      <c r="C518" s="20"/>
      <c r="D518" s="20"/>
      <c r="BM518" s="55"/>
    </row>
    <row r="519" spans="1:65" ht="15">
      <c r="B519" s="8" t="s">
        <v>674</v>
      </c>
      <c r="BM519" s="27" t="s">
        <v>316</v>
      </c>
    </row>
    <row r="520" spans="1:65" ht="15">
      <c r="A520" s="24" t="s">
        <v>21</v>
      </c>
      <c r="B520" s="18" t="s">
        <v>110</v>
      </c>
      <c r="C520" s="15" t="s">
        <v>111</v>
      </c>
      <c r="D520" s="16" t="s">
        <v>333</v>
      </c>
      <c r="E520" s="149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7">
        <v>1</v>
      </c>
    </row>
    <row r="521" spans="1:65">
      <c r="A521" s="29"/>
      <c r="B521" s="19" t="s">
        <v>230</v>
      </c>
      <c r="C521" s="9" t="s">
        <v>230</v>
      </c>
      <c r="D521" s="10" t="s">
        <v>112</v>
      </c>
      <c r="E521" s="149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7" t="s">
        <v>3</v>
      </c>
    </row>
    <row r="522" spans="1:65">
      <c r="A522" s="29"/>
      <c r="B522" s="19"/>
      <c r="C522" s="9"/>
      <c r="D522" s="10" t="s">
        <v>343</v>
      </c>
      <c r="E522" s="149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7">
        <v>2</v>
      </c>
    </row>
    <row r="523" spans="1:65">
      <c r="A523" s="29"/>
      <c r="B523" s="19"/>
      <c r="C523" s="9"/>
      <c r="D523" s="25"/>
      <c r="E523" s="149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7">
        <v>2</v>
      </c>
    </row>
    <row r="524" spans="1:65">
      <c r="A524" s="29"/>
      <c r="B524" s="18">
        <v>1</v>
      </c>
      <c r="C524" s="14">
        <v>1</v>
      </c>
      <c r="D524" s="21">
        <v>1.1499999999999999</v>
      </c>
      <c r="E524" s="149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7">
        <v>1</v>
      </c>
    </row>
    <row r="525" spans="1:65">
      <c r="A525" s="29"/>
      <c r="B525" s="19">
        <v>1</v>
      </c>
      <c r="C525" s="9">
        <v>2</v>
      </c>
      <c r="D525" s="11">
        <v>1.1299999999999999</v>
      </c>
      <c r="E525" s="149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7">
        <v>25</v>
      </c>
    </row>
    <row r="526" spans="1:65">
      <c r="A526" s="29"/>
      <c r="B526" s="20" t="s">
        <v>260</v>
      </c>
      <c r="C526" s="12"/>
      <c r="D526" s="22">
        <v>1.1399999999999999</v>
      </c>
      <c r="E526" s="149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7">
        <v>16</v>
      </c>
    </row>
    <row r="527" spans="1:65">
      <c r="A527" s="29"/>
      <c r="B527" s="3" t="s">
        <v>261</v>
      </c>
      <c r="C527" s="28"/>
      <c r="D527" s="11">
        <v>1.1399999999999999</v>
      </c>
      <c r="E527" s="149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7">
        <v>1.1399999999999999</v>
      </c>
    </row>
    <row r="528" spans="1:65">
      <c r="A528" s="29"/>
      <c r="B528" s="3" t="s">
        <v>262</v>
      </c>
      <c r="C528" s="28"/>
      <c r="D528" s="23">
        <v>1.4142135623730963E-2</v>
      </c>
      <c r="E528" s="149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7">
        <v>31</v>
      </c>
    </row>
    <row r="529" spans="1:65">
      <c r="A529" s="29"/>
      <c r="B529" s="3" t="s">
        <v>86</v>
      </c>
      <c r="C529" s="28"/>
      <c r="D529" s="13">
        <v>1.2405382126079794E-2</v>
      </c>
      <c r="E529" s="149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29"/>
      <c r="B530" s="3" t="s">
        <v>263</v>
      </c>
      <c r="C530" s="28"/>
      <c r="D530" s="13">
        <v>0</v>
      </c>
      <c r="E530" s="149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29"/>
      <c r="B531" s="45" t="s">
        <v>264</v>
      </c>
      <c r="C531" s="46"/>
      <c r="D531" s="44" t="s">
        <v>265</v>
      </c>
      <c r="E531" s="149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B532" s="30"/>
      <c r="C532" s="20"/>
      <c r="D532" s="20"/>
      <c r="BM532" s="55"/>
    </row>
    <row r="533" spans="1:65" ht="15">
      <c r="B533" s="8" t="s">
        <v>675</v>
      </c>
      <c r="BM533" s="27" t="s">
        <v>316</v>
      </c>
    </row>
    <row r="534" spans="1:65" ht="15">
      <c r="A534" s="24" t="s">
        <v>24</v>
      </c>
      <c r="B534" s="18" t="s">
        <v>110</v>
      </c>
      <c r="C534" s="15" t="s">
        <v>111</v>
      </c>
      <c r="D534" s="16" t="s">
        <v>333</v>
      </c>
      <c r="E534" s="149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7">
        <v>1</v>
      </c>
    </row>
    <row r="535" spans="1:65">
      <c r="A535" s="29"/>
      <c r="B535" s="19" t="s">
        <v>230</v>
      </c>
      <c r="C535" s="9" t="s">
        <v>230</v>
      </c>
      <c r="D535" s="10" t="s">
        <v>112</v>
      </c>
      <c r="E535" s="149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7" t="s">
        <v>3</v>
      </c>
    </row>
    <row r="536" spans="1:65">
      <c r="A536" s="29"/>
      <c r="B536" s="19"/>
      <c r="C536" s="9"/>
      <c r="D536" s="10" t="s">
        <v>343</v>
      </c>
      <c r="E536" s="149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7">
        <v>2</v>
      </c>
    </row>
    <row r="537" spans="1:65">
      <c r="A537" s="29"/>
      <c r="B537" s="19"/>
      <c r="C537" s="9"/>
      <c r="D537" s="25"/>
      <c r="E537" s="149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7">
        <v>2</v>
      </c>
    </row>
    <row r="538" spans="1:65">
      <c r="A538" s="29"/>
      <c r="B538" s="18">
        <v>1</v>
      </c>
      <c r="C538" s="14">
        <v>1</v>
      </c>
      <c r="D538" s="21">
        <v>0.8</v>
      </c>
      <c r="E538" s="149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7">
        <v>1</v>
      </c>
    </row>
    <row r="539" spans="1:65">
      <c r="A539" s="29"/>
      <c r="B539" s="19">
        <v>1</v>
      </c>
      <c r="C539" s="9">
        <v>2</v>
      </c>
      <c r="D539" s="11">
        <v>0.82</v>
      </c>
      <c r="E539" s="149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7">
        <v>26</v>
      </c>
    </row>
    <row r="540" spans="1:65">
      <c r="A540" s="29"/>
      <c r="B540" s="20" t="s">
        <v>260</v>
      </c>
      <c r="C540" s="12"/>
      <c r="D540" s="22">
        <v>0.81</v>
      </c>
      <c r="E540" s="149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7">
        <v>16</v>
      </c>
    </row>
    <row r="541" spans="1:65">
      <c r="A541" s="29"/>
      <c r="B541" s="3" t="s">
        <v>261</v>
      </c>
      <c r="C541" s="28"/>
      <c r="D541" s="11">
        <v>0.81</v>
      </c>
      <c r="E541" s="149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7">
        <v>0.81</v>
      </c>
    </row>
    <row r="542" spans="1:65">
      <c r="A542" s="29"/>
      <c r="B542" s="3" t="s">
        <v>262</v>
      </c>
      <c r="C542" s="28"/>
      <c r="D542" s="23">
        <v>1.4142135623730885E-2</v>
      </c>
      <c r="E542" s="149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7">
        <v>32</v>
      </c>
    </row>
    <row r="543" spans="1:65">
      <c r="A543" s="29"/>
      <c r="B543" s="3" t="s">
        <v>86</v>
      </c>
      <c r="C543" s="28"/>
      <c r="D543" s="13">
        <v>1.7459426695964054E-2</v>
      </c>
      <c r="E543" s="149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29"/>
      <c r="B544" s="3" t="s">
        <v>263</v>
      </c>
      <c r="C544" s="28"/>
      <c r="D544" s="13">
        <v>0</v>
      </c>
      <c r="E544" s="149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29"/>
      <c r="B545" s="45" t="s">
        <v>264</v>
      </c>
      <c r="C545" s="46"/>
      <c r="D545" s="44" t="s">
        <v>265</v>
      </c>
      <c r="E545" s="149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B546" s="30"/>
      <c r="C546" s="20"/>
      <c r="D546" s="20"/>
      <c r="BM546" s="55"/>
    </row>
    <row r="547" spans="1:65" ht="15">
      <c r="B547" s="8" t="s">
        <v>676</v>
      </c>
      <c r="BM547" s="27" t="s">
        <v>316</v>
      </c>
    </row>
    <row r="548" spans="1:65" ht="15">
      <c r="A548" s="24" t="s">
        <v>27</v>
      </c>
      <c r="B548" s="18" t="s">
        <v>110</v>
      </c>
      <c r="C548" s="15" t="s">
        <v>111</v>
      </c>
      <c r="D548" s="16" t="s">
        <v>333</v>
      </c>
      <c r="E548" s="149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7">
        <v>1</v>
      </c>
    </row>
    <row r="549" spans="1:65">
      <c r="A549" s="29"/>
      <c r="B549" s="19" t="s">
        <v>230</v>
      </c>
      <c r="C549" s="9" t="s">
        <v>230</v>
      </c>
      <c r="D549" s="10" t="s">
        <v>112</v>
      </c>
      <c r="E549" s="149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7" t="s">
        <v>3</v>
      </c>
    </row>
    <row r="550" spans="1:65">
      <c r="A550" s="29"/>
      <c r="B550" s="19"/>
      <c r="C550" s="9"/>
      <c r="D550" s="10" t="s">
        <v>343</v>
      </c>
      <c r="E550" s="149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7">
        <v>2</v>
      </c>
    </row>
    <row r="551" spans="1:65">
      <c r="A551" s="29"/>
      <c r="B551" s="19"/>
      <c r="C551" s="9"/>
      <c r="D551" s="25"/>
      <c r="E551" s="149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7">
        <v>2</v>
      </c>
    </row>
    <row r="552" spans="1:65">
      <c r="A552" s="29"/>
      <c r="B552" s="18">
        <v>1</v>
      </c>
      <c r="C552" s="14">
        <v>1</v>
      </c>
      <c r="D552" s="143" t="s">
        <v>96</v>
      </c>
      <c r="E552" s="149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7">
        <v>1</v>
      </c>
    </row>
    <row r="553" spans="1:65">
      <c r="A553" s="29"/>
      <c r="B553" s="19">
        <v>1</v>
      </c>
      <c r="C553" s="9">
        <v>2</v>
      </c>
      <c r="D553" s="144" t="s">
        <v>96</v>
      </c>
      <c r="E553" s="149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7">
        <v>27</v>
      </c>
    </row>
    <row r="554" spans="1:65">
      <c r="A554" s="29"/>
      <c r="B554" s="20" t="s">
        <v>260</v>
      </c>
      <c r="C554" s="12"/>
      <c r="D554" s="22" t="s">
        <v>687</v>
      </c>
      <c r="E554" s="149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7">
        <v>16</v>
      </c>
    </row>
    <row r="555" spans="1:65">
      <c r="A555" s="29"/>
      <c r="B555" s="3" t="s">
        <v>261</v>
      </c>
      <c r="C555" s="28"/>
      <c r="D555" s="11" t="s">
        <v>687</v>
      </c>
      <c r="E555" s="149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7" t="s">
        <v>96</v>
      </c>
    </row>
    <row r="556" spans="1:65">
      <c r="A556" s="29"/>
      <c r="B556" s="3" t="s">
        <v>262</v>
      </c>
      <c r="C556" s="28"/>
      <c r="D556" s="23" t="s">
        <v>687</v>
      </c>
      <c r="E556" s="149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7">
        <v>33</v>
      </c>
    </row>
    <row r="557" spans="1:65">
      <c r="A557" s="29"/>
      <c r="B557" s="3" t="s">
        <v>86</v>
      </c>
      <c r="C557" s="28"/>
      <c r="D557" s="13" t="s">
        <v>687</v>
      </c>
      <c r="E557" s="149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A558" s="29"/>
      <c r="B558" s="3" t="s">
        <v>263</v>
      </c>
      <c r="C558" s="28"/>
      <c r="D558" s="13" t="s">
        <v>687</v>
      </c>
      <c r="E558" s="149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5"/>
    </row>
    <row r="559" spans="1:65">
      <c r="A559" s="29"/>
      <c r="B559" s="45" t="s">
        <v>264</v>
      </c>
      <c r="C559" s="46"/>
      <c r="D559" s="44" t="s">
        <v>265</v>
      </c>
      <c r="E559" s="149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B560" s="30"/>
      <c r="C560" s="20"/>
      <c r="D560" s="20"/>
      <c r="BM560" s="55"/>
    </row>
    <row r="561" spans="1:65" ht="15">
      <c r="B561" s="8" t="s">
        <v>677</v>
      </c>
      <c r="BM561" s="27" t="s">
        <v>316</v>
      </c>
    </row>
    <row r="562" spans="1:65" ht="15">
      <c r="A562" s="24" t="s">
        <v>30</v>
      </c>
      <c r="B562" s="18" t="s">
        <v>110</v>
      </c>
      <c r="C562" s="15" t="s">
        <v>111</v>
      </c>
      <c r="D562" s="16" t="s">
        <v>333</v>
      </c>
      <c r="E562" s="149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7">
        <v>1</v>
      </c>
    </row>
    <row r="563" spans="1:65">
      <c r="A563" s="29"/>
      <c r="B563" s="19" t="s">
        <v>230</v>
      </c>
      <c r="C563" s="9" t="s">
        <v>230</v>
      </c>
      <c r="D563" s="10" t="s">
        <v>112</v>
      </c>
      <c r="E563" s="149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7" t="s">
        <v>3</v>
      </c>
    </row>
    <row r="564" spans="1:65">
      <c r="A564" s="29"/>
      <c r="B564" s="19"/>
      <c r="C564" s="9"/>
      <c r="D564" s="10" t="s">
        <v>343</v>
      </c>
      <c r="E564" s="149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7">
        <v>1</v>
      </c>
    </row>
    <row r="565" spans="1:65">
      <c r="A565" s="29"/>
      <c r="B565" s="19"/>
      <c r="C565" s="9"/>
      <c r="D565" s="25"/>
      <c r="E565" s="149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7">
        <v>1</v>
      </c>
    </row>
    <row r="566" spans="1:65">
      <c r="A566" s="29"/>
      <c r="B566" s="18">
        <v>1</v>
      </c>
      <c r="C566" s="14">
        <v>1</v>
      </c>
      <c r="D566" s="220">
        <v>15.299999999999999</v>
      </c>
      <c r="E566" s="221"/>
      <c r="F566" s="222"/>
      <c r="G566" s="222"/>
      <c r="H566" s="222"/>
      <c r="I566" s="222"/>
      <c r="J566" s="222"/>
      <c r="K566" s="222"/>
      <c r="L566" s="222"/>
      <c r="M566" s="222"/>
      <c r="N566" s="222"/>
      <c r="O566" s="222"/>
      <c r="P566" s="222"/>
      <c r="Q566" s="222"/>
      <c r="R566" s="222"/>
      <c r="S566" s="222"/>
      <c r="T566" s="222"/>
      <c r="U566" s="222"/>
      <c r="V566" s="222"/>
      <c r="W566" s="222"/>
      <c r="X566" s="222"/>
      <c r="Y566" s="222"/>
      <c r="Z566" s="222"/>
      <c r="AA566" s="222"/>
      <c r="AB566" s="222"/>
      <c r="AC566" s="222"/>
      <c r="AD566" s="222"/>
      <c r="AE566" s="222"/>
      <c r="AF566" s="222"/>
      <c r="AG566" s="222"/>
      <c r="AH566" s="222"/>
      <c r="AI566" s="222"/>
      <c r="AJ566" s="222"/>
      <c r="AK566" s="222"/>
      <c r="AL566" s="222"/>
      <c r="AM566" s="222"/>
      <c r="AN566" s="222"/>
      <c r="AO566" s="222"/>
      <c r="AP566" s="222"/>
      <c r="AQ566" s="222"/>
      <c r="AR566" s="222"/>
      <c r="AS566" s="222"/>
      <c r="AT566" s="222"/>
      <c r="AU566" s="222"/>
      <c r="AV566" s="222"/>
      <c r="AW566" s="222"/>
      <c r="AX566" s="222"/>
      <c r="AY566" s="222"/>
      <c r="AZ566" s="222"/>
      <c r="BA566" s="222"/>
      <c r="BB566" s="222"/>
      <c r="BC566" s="222"/>
      <c r="BD566" s="222"/>
      <c r="BE566" s="222"/>
      <c r="BF566" s="222"/>
      <c r="BG566" s="222"/>
      <c r="BH566" s="222"/>
      <c r="BI566" s="222"/>
      <c r="BJ566" s="222"/>
      <c r="BK566" s="222"/>
      <c r="BL566" s="222"/>
      <c r="BM566" s="223">
        <v>1</v>
      </c>
    </row>
    <row r="567" spans="1:65">
      <c r="A567" s="29"/>
      <c r="B567" s="19">
        <v>1</v>
      </c>
      <c r="C567" s="9">
        <v>2</v>
      </c>
      <c r="D567" s="224">
        <v>15.9</v>
      </c>
      <c r="E567" s="221"/>
      <c r="F567" s="222"/>
      <c r="G567" s="222"/>
      <c r="H567" s="222"/>
      <c r="I567" s="222"/>
      <c r="J567" s="222"/>
      <c r="K567" s="222"/>
      <c r="L567" s="222"/>
      <c r="M567" s="222"/>
      <c r="N567" s="222"/>
      <c r="O567" s="222"/>
      <c r="P567" s="222"/>
      <c r="Q567" s="222"/>
      <c r="R567" s="222"/>
      <c r="S567" s="222"/>
      <c r="T567" s="222"/>
      <c r="U567" s="222"/>
      <c r="V567" s="222"/>
      <c r="W567" s="222"/>
      <c r="X567" s="222"/>
      <c r="Y567" s="222"/>
      <c r="Z567" s="222"/>
      <c r="AA567" s="222"/>
      <c r="AB567" s="222"/>
      <c r="AC567" s="222"/>
      <c r="AD567" s="222"/>
      <c r="AE567" s="222"/>
      <c r="AF567" s="222"/>
      <c r="AG567" s="222"/>
      <c r="AH567" s="222"/>
      <c r="AI567" s="222"/>
      <c r="AJ567" s="222"/>
      <c r="AK567" s="222"/>
      <c r="AL567" s="222"/>
      <c r="AM567" s="222"/>
      <c r="AN567" s="222"/>
      <c r="AO567" s="222"/>
      <c r="AP567" s="222"/>
      <c r="AQ567" s="222"/>
      <c r="AR567" s="222"/>
      <c r="AS567" s="222"/>
      <c r="AT567" s="222"/>
      <c r="AU567" s="222"/>
      <c r="AV567" s="222"/>
      <c r="AW567" s="222"/>
      <c r="AX567" s="222"/>
      <c r="AY567" s="222"/>
      <c r="AZ567" s="222"/>
      <c r="BA567" s="222"/>
      <c r="BB567" s="222"/>
      <c r="BC567" s="222"/>
      <c r="BD567" s="222"/>
      <c r="BE567" s="222"/>
      <c r="BF567" s="222"/>
      <c r="BG567" s="222"/>
      <c r="BH567" s="222"/>
      <c r="BI567" s="222"/>
      <c r="BJ567" s="222"/>
      <c r="BK567" s="222"/>
      <c r="BL567" s="222"/>
      <c r="BM567" s="223">
        <v>28</v>
      </c>
    </row>
    <row r="568" spans="1:65">
      <c r="A568" s="29"/>
      <c r="B568" s="20" t="s">
        <v>260</v>
      </c>
      <c r="C568" s="12"/>
      <c r="D568" s="226">
        <v>15.6</v>
      </c>
      <c r="E568" s="221"/>
      <c r="F568" s="222"/>
      <c r="G568" s="222"/>
      <c r="H568" s="222"/>
      <c r="I568" s="222"/>
      <c r="J568" s="222"/>
      <c r="K568" s="222"/>
      <c r="L568" s="222"/>
      <c r="M568" s="222"/>
      <c r="N568" s="222"/>
      <c r="O568" s="222"/>
      <c r="P568" s="222"/>
      <c r="Q568" s="222"/>
      <c r="R568" s="222"/>
      <c r="S568" s="222"/>
      <c r="T568" s="222"/>
      <c r="U568" s="222"/>
      <c r="V568" s="222"/>
      <c r="W568" s="222"/>
      <c r="X568" s="222"/>
      <c r="Y568" s="222"/>
      <c r="Z568" s="222"/>
      <c r="AA568" s="222"/>
      <c r="AB568" s="222"/>
      <c r="AC568" s="222"/>
      <c r="AD568" s="222"/>
      <c r="AE568" s="222"/>
      <c r="AF568" s="222"/>
      <c r="AG568" s="222"/>
      <c r="AH568" s="222"/>
      <c r="AI568" s="222"/>
      <c r="AJ568" s="222"/>
      <c r="AK568" s="222"/>
      <c r="AL568" s="222"/>
      <c r="AM568" s="222"/>
      <c r="AN568" s="222"/>
      <c r="AO568" s="222"/>
      <c r="AP568" s="222"/>
      <c r="AQ568" s="222"/>
      <c r="AR568" s="222"/>
      <c r="AS568" s="222"/>
      <c r="AT568" s="222"/>
      <c r="AU568" s="222"/>
      <c r="AV568" s="222"/>
      <c r="AW568" s="222"/>
      <c r="AX568" s="222"/>
      <c r="AY568" s="222"/>
      <c r="AZ568" s="222"/>
      <c r="BA568" s="222"/>
      <c r="BB568" s="222"/>
      <c r="BC568" s="222"/>
      <c r="BD568" s="222"/>
      <c r="BE568" s="222"/>
      <c r="BF568" s="222"/>
      <c r="BG568" s="222"/>
      <c r="BH568" s="222"/>
      <c r="BI568" s="222"/>
      <c r="BJ568" s="222"/>
      <c r="BK568" s="222"/>
      <c r="BL568" s="222"/>
      <c r="BM568" s="223">
        <v>16</v>
      </c>
    </row>
    <row r="569" spans="1:65">
      <c r="A569" s="29"/>
      <c r="B569" s="3" t="s">
        <v>261</v>
      </c>
      <c r="C569" s="28"/>
      <c r="D569" s="224">
        <v>15.6</v>
      </c>
      <c r="E569" s="221"/>
      <c r="F569" s="222"/>
      <c r="G569" s="222"/>
      <c r="H569" s="222"/>
      <c r="I569" s="222"/>
      <c r="J569" s="222"/>
      <c r="K569" s="222"/>
      <c r="L569" s="222"/>
      <c r="M569" s="222"/>
      <c r="N569" s="222"/>
      <c r="O569" s="222"/>
      <c r="P569" s="222"/>
      <c r="Q569" s="222"/>
      <c r="R569" s="222"/>
      <c r="S569" s="222"/>
      <c r="T569" s="222"/>
      <c r="U569" s="222"/>
      <c r="V569" s="222"/>
      <c r="W569" s="222"/>
      <c r="X569" s="222"/>
      <c r="Y569" s="222"/>
      <c r="Z569" s="222"/>
      <c r="AA569" s="222"/>
      <c r="AB569" s="222"/>
      <c r="AC569" s="222"/>
      <c r="AD569" s="222"/>
      <c r="AE569" s="222"/>
      <c r="AF569" s="222"/>
      <c r="AG569" s="222"/>
      <c r="AH569" s="222"/>
      <c r="AI569" s="222"/>
      <c r="AJ569" s="222"/>
      <c r="AK569" s="222"/>
      <c r="AL569" s="222"/>
      <c r="AM569" s="222"/>
      <c r="AN569" s="222"/>
      <c r="AO569" s="222"/>
      <c r="AP569" s="222"/>
      <c r="AQ569" s="222"/>
      <c r="AR569" s="222"/>
      <c r="AS569" s="222"/>
      <c r="AT569" s="222"/>
      <c r="AU569" s="222"/>
      <c r="AV569" s="222"/>
      <c r="AW569" s="222"/>
      <c r="AX569" s="222"/>
      <c r="AY569" s="222"/>
      <c r="AZ569" s="222"/>
      <c r="BA569" s="222"/>
      <c r="BB569" s="222"/>
      <c r="BC569" s="222"/>
      <c r="BD569" s="222"/>
      <c r="BE569" s="222"/>
      <c r="BF569" s="222"/>
      <c r="BG569" s="222"/>
      <c r="BH569" s="222"/>
      <c r="BI569" s="222"/>
      <c r="BJ569" s="222"/>
      <c r="BK569" s="222"/>
      <c r="BL569" s="222"/>
      <c r="BM569" s="223">
        <v>15.6</v>
      </c>
    </row>
    <row r="570" spans="1:65">
      <c r="A570" s="29"/>
      <c r="B570" s="3" t="s">
        <v>262</v>
      </c>
      <c r="C570" s="28"/>
      <c r="D570" s="224">
        <v>0.42426406871192951</v>
      </c>
      <c r="E570" s="221"/>
      <c r="F570" s="222"/>
      <c r="G570" s="222"/>
      <c r="H570" s="222"/>
      <c r="I570" s="222"/>
      <c r="J570" s="222"/>
      <c r="K570" s="222"/>
      <c r="L570" s="222"/>
      <c r="M570" s="222"/>
      <c r="N570" s="222"/>
      <c r="O570" s="222"/>
      <c r="P570" s="222"/>
      <c r="Q570" s="222"/>
      <c r="R570" s="222"/>
      <c r="S570" s="222"/>
      <c r="T570" s="222"/>
      <c r="U570" s="222"/>
      <c r="V570" s="222"/>
      <c r="W570" s="222"/>
      <c r="X570" s="222"/>
      <c r="Y570" s="222"/>
      <c r="Z570" s="222"/>
      <c r="AA570" s="222"/>
      <c r="AB570" s="222"/>
      <c r="AC570" s="222"/>
      <c r="AD570" s="222"/>
      <c r="AE570" s="222"/>
      <c r="AF570" s="222"/>
      <c r="AG570" s="222"/>
      <c r="AH570" s="222"/>
      <c r="AI570" s="222"/>
      <c r="AJ570" s="222"/>
      <c r="AK570" s="222"/>
      <c r="AL570" s="222"/>
      <c r="AM570" s="222"/>
      <c r="AN570" s="222"/>
      <c r="AO570" s="222"/>
      <c r="AP570" s="222"/>
      <c r="AQ570" s="222"/>
      <c r="AR570" s="222"/>
      <c r="AS570" s="222"/>
      <c r="AT570" s="222"/>
      <c r="AU570" s="222"/>
      <c r="AV570" s="222"/>
      <c r="AW570" s="222"/>
      <c r="AX570" s="222"/>
      <c r="AY570" s="222"/>
      <c r="AZ570" s="222"/>
      <c r="BA570" s="222"/>
      <c r="BB570" s="222"/>
      <c r="BC570" s="222"/>
      <c r="BD570" s="222"/>
      <c r="BE570" s="222"/>
      <c r="BF570" s="222"/>
      <c r="BG570" s="222"/>
      <c r="BH570" s="222"/>
      <c r="BI570" s="222"/>
      <c r="BJ570" s="222"/>
      <c r="BK570" s="222"/>
      <c r="BL570" s="222"/>
      <c r="BM570" s="223">
        <v>34</v>
      </c>
    </row>
    <row r="571" spans="1:65">
      <c r="A571" s="29"/>
      <c r="B571" s="3" t="s">
        <v>86</v>
      </c>
      <c r="C571" s="28"/>
      <c r="D571" s="13">
        <v>2.7196414661021122E-2</v>
      </c>
      <c r="E571" s="149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5"/>
    </row>
    <row r="572" spans="1:65">
      <c r="A572" s="29"/>
      <c r="B572" s="3" t="s">
        <v>263</v>
      </c>
      <c r="C572" s="28"/>
      <c r="D572" s="13">
        <v>0</v>
      </c>
      <c r="E572" s="149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5"/>
    </row>
    <row r="573" spans="1:65">
      <c r="A573" s="29"/>
      <c r="B573" s="45" t="s">
        <v>264</v>
      </c>
      <c r="C573" s="46"/>
      <c r="D573" s="44" t="s">
        <v>265</v>
      </c>
      <c r="E573" s="149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B574" s="30"/>
      <c r="C574" s="20"/>
      <c r="D574" s="20"/>
      <c r="BM574" s="55"/>
    </row>
    <row r="575" spans="1:65" ht="15">
      <c r="B575" s="8" t="s">
        <v>678</v>
      </c>
      <c r="BM575" s="27" t="s">
        <v>316</v>
      </c>
    </row>
    <row r="576" spans="1:65" ht="15">
      <c r="A576" s="24" t="s">
        <v>62</v>
      </c>
      <c r="B576" s="18" t="s">
        <v>110</v>
      </c>
      <c r="C576" s="15" t="s">
        <v>111</v>
      </c>
      <c r="D576" s="16" t="s">
        <v>333</v>
      </c>
      <c r="E576" s="149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7">
        <v>1</v>
      </c>
    </row>
    <row r="577" spans="1:65">
      <c r="A577" s="29"/>
      <c r="B577" s="19" t="s">
        <v>230</v>
      </c>
      <c r="C577" s="9" t="s">
        <v>230</v>
      </c>
      <c r="D577" s="10" t="s">
        <v>112</v>
      </c>
      <c r="E577" s="149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7" t="s">
        <v>1</v>
      </c>
    </row>
    <row r="578" spans="1:65">
      <c r="A578" s="29"/>
      <c r="B578" s="19"/>
      <c r="C578" s="9"/>
      <c r="D578" s="10" t="s">
        <v>343</v>
      </c>
      <c r="E578" s="149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7">
        <v>3</v>
      </c>
    </row>
    <row r="579" spans="1:65">
      <c r="A579" s="29"/>
      <c r="B579" s="19"/>
      <c r="C579" s="9"/>
      <c r="D579" s="25"/>
      <c r="E579" s="149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7">
        <v>3</v>
      </c>
    </row>
    <row r="580" spans="1:65">
      <c r="A580" s="29"/>
      <c r="B580" s="18">
        <v>1</v>
      </c>
      <c r="C580" s="14">
        <v>1</v>
      </c>
      <c r="D580" s="200">
        <v>0.39300000000000002</v>
      </c>
      <c r="E580" s="202"/>
      <c r="F580" s="203"/>
      <c r="G580" s="203"/>
      <c r="H580" s="203"/>
      <c r="I580" s="203"/>
      <c r="J580" s="203"/>
      <c r="K580" s="203"/>
      <c r="L580" s="203"/>
      <c r="M580" s="203"/>
      <c r="N580" s="203"/>
      <c r="O580" s="203"/>
      <c r="P580" s="203"/>
      <c r="Q580" s="203"/>
      <c r="R580" s="203"/>
      <c r="S580" s="203"/>
      <c r="T580" s="203"/>
      <c r="U580" s="203"/>
      <c r="V580" s="203"/>
      <c r="W580" s="203"/>
      <c r="X580" s="203"/>
      <c r="Y580" s="203"/>
      <c r="Z580" s="203"/>
      <c r="AA580" s="203"/>
      <c r="AB580" s="203"/>
      <c r="AC580" s="203"/>
      <c r="AD580" s="203"/>
      <c r="AE580" s="203"/>
      <c r="AF580" s="203"/>
      <c r="AG580" s="203"/>
      <c r="AH580" s="203"/>
      <c r="AI580" s="203"/>
      <c r="AJ580" s="203"/>
      <c r="AK580" s="203"/>
      <c r="AL580" s="203"/>
      <c r="AM580" s="203"/>
      <c r="AN580" s="203"/>
      <c r="AO580" s="203"/>
      <c r="AP580" s="203"/>
      <c r="AQ580" s="203"/>
      <c r="AR580" s="203"/>
      <c r="AS580" s="203"/>
      <c r="AT580" s="203"/>
      <c r="AU580" s="203"/>
      <c r="AV580" s="203"/>
      <c r="AW580" s="203"/>
      <c r="AX580" s="203"/>
      <c r="AY580" s="203"/>
      <c r="AZ580" s="203"/>
      <c r="BA580" s="203"/>
      <c r="BB580" s="203"/>
      <c r="BC580" s="203"/>
      <c r="BD580" s="203"/>
      <c r="BE580" s="203"/>
      <c r="BF580" s="203"/>
      <c r="BG580" s="203"/>
      <c r="BH580" s="203"/>
      <c r="BI580" s="203"/>
      <c r="BJ580" s="203"/>
      <c r="BK580" s="203"/>
      <c r="BL580" s="203"/>
      <c r="BM580" s="204">
        <v>1</v>
      </c>
    </row>
    <row r="581" spans="1:65">
      <c r="A581" s="29"/>
      <c r="B581" s="19">
        <v>1</v>
      </c>
      <c r="C581" s="9">
        <v>2</v>
      </c>
      <c r="D581" s="23">
        <v>0.39899999999999997</v>
      </c>
      <c r="E581" s="202"/>
      <c r="F581" s="203"/>
      <c r="G581" s="203"/>
      <c r="H581" s="203"/>
      <c r="I581" s="203"/>
      <c r="J581" s="203"/>
      <c r="K581" s="203"/>
      <c r="L581" s="203"/>
      <c r="M581" s="203"/>
      <c r="N581" s="203"/>
      <c r="O581" s="203"/>
      <c r="P581" s="203"/>
      <c r="Q581" s="203"/>
      <c r="R581" s="203"/>
      <c r="S581" s="203"/>
      <c r="T581" s="203"/>
      <c r="U581" s="203"/>
      <c r="V581" s="203"/>
      <c r="W581" s="203"/>
      <c r="X581" s="203"/>
      <c r="Y581" s="203"/>
      <c r="Z581" s="203"/>
      <c r="AA581" s="203"/>
      <c r="AB581" s="203"/>
      <c r="AC581" s="203"/>
      <c r="AD581" s="203"/>
      <c r="AE581" s="203"/>
      <c r="AF581" s="203"/>
      <c r="AG581" s="203"/>
      <c r="AH581" s="203"/>
      <c r="AI581" s="203"/>
      <c r="AJ581" s="203"/>
      <c r="AK581" s="203"/>
      <c r="AL581" s="203"/>
      <c r="AM581" s="203"/>
      <c r="AN581" s="203"/>
      <c r="AO581" s="203"/>
      <c r="AP581" s="203"/>
      <c r="AQ581" s="203"/>
      <c r="AR581" s="203"/>
      <c r="AS581" s="203"/>
      <c r="AT581" s="203"/>
      <c r="AU581" s="203"/>
      <c r="AV581" s="203"/>
      <c r="AW581" s="203"/>
      <c r="AX581" s="203"/>
      <c r="AY581" s="203"/>
      <c r="AZ581" s="203"/>
      <c r="BA581" s="203"/>
      <c r="BB581" s="203"/>
      <c r="BC581" s="203"/>
      <c r="BD581" s="203"/>
      <c r="BE581" s="203"/>
      <c r="BF581" s="203"/>
      <c r="BG581" s="203"/>
      <c r="BH581" s="203"/>
      <c r="BI581" s="203"/>
      <c r="BJ581" s="203"/>
      <c r="BK581" s="203"/>
      <c r="BL581" s="203"/>
      <c r="BM581" s="204">
        <v>29</v>
      </c>
    </row>
    <row r="582" spans="1:65">
      <c r="A582" s="29"/>
      <c r="B582" s="20" t="s">
        <v>260</v>
      </c>
      <c r="C582" s="12"/>
      <c r="D582" s="208">
        <v>0.39600000000000002</v>
      </c>
      <c r="E582" s="202"/>
      <c r="F582" s="203"/>
      <c r="G582" s="203"/>
      <c r="H582" s="203"/>
      <c r="I582" s="203"/>
      <c r="J582" s="203"/>
      <c r="K582" s="203"/>
      <c r="L582" s="203"/>
      <c r="M582" s="203"/>
      <c r="N582" s="203"/>
      <c r="O582" s="203"/>
      <c r="P582" s="203"/>
      <c r="Q582" s="203"/>
      <c r="R582" s="203"/>
      <c r="S582" s="203"/>
      <c r="T582" s="203"/>
      <c r="U582" s="203"/>
      <c r="V582" s="203"/>
      <c r="W582" s="203"/>
      <c r="X582" s="203"/>
      <c r="Y582" s="203"/>
      <c r="Z582" s="203"/>
      <c r="AA582" s="203"/>
      <c r="AB582" s="203"/>
      <c r="AC582" s="203"/>
      <c r="AD582" s="203"/>
      <c r="AE582" s="203"/>
      <c r="AF582" s="203"/>
      <c r="AG582" s="203"/>
      <c r="AH582" s="203"/>
      <c r="AI582" s="203"/>
      <c r="AJ582" s="203"/>
      <c r="AK582" s="203"/>
      <c r="AL582" s="203"/>
      <c r="AM582" s="203"/>
      <c r="AN582" s="203"/>
      <c r="AO582" s="203"/>
      <c r="AP582" s="203"/>
      <c r="AQ582" s="203"/>
      <c r="AR582" s="203"/>
      <c r="AS582" s="203"/>
      <c r="AT582" s="203"/>
      <c r="AU582" s="203"/>
      <c r="AV582" s="203"/>
      <c r="AW582" s="203"/>
      <c r="AX582" s="203"/>
      <c r="AY582" s="203"/>
      <c r="AZ582" s="203"/>
      <c r="BA582" s="203"/>
      <c r="BB582" s="203"/>
      <c r="BC582" s="203"/>
      <c r="BD582" s="203"/>
      <c r="BE582" s="203"/>
      <c r="BF582" s="203"/>
      <c r="BG582" s="203"/>
      <c r="BH582" s="203"/>
      <c r="BI582" s="203"/>
      <c r="BJ582" s="203"/>
      <c r="BK582" s="203"/>
      <c r="BL582" s="203"/>
      <c r="BM582" s="204">
        <v>16</v>
      </c>
    </row>
    <row r="583" spans="1:65">
      <c r="A583" s="29"/>
      <c r="B583" s="3" t="s">
        <v>261</v>
      </c>
      <c r="C583" s="28"/>
      <c r="D583" s="23">
        <v>0.39600000000000002</v>
      </c>
      <c r="E583" s="202"/>
      <c r="F583" s="203"/>
      <c r="G583" s="203"/>
      <c r="H583" s="203"/>
      <c r="I583" s="203"/>
      <c r="J583" s="203"/>
      <c r="K583" s="203"/>
      <c r="L583" s="203"/>
      <c r="M583" s="203"/>
      <c r="N583" s="203"/>
      <c r="O583" s="203"/>
      <c r="P583" s="203"/>
      <c r="Q583" s="203"/>
      <c r="R583" s="203"/>
      <c r="S583" s="203"/>
      <c r="T583" s="203"/>
      <c r="U583" s="203"/>
      <c r="V583" s="203"/>
      <c r="W583" s="203"/>
      <c r="X583" s="203"/>
      <c r="Y583" s="203"/>
      <c r="Z583" s="203"/>
      <c r="AA583" s="203"/>
      <c r="AB583" s="203"/>
      <c r="AC583" s="203"/>
      <c r="AD583" s="203"/>
      <c r="AE583" s="203"/>
      <c r="AF583" s="203"/>
      <c r="AG583" s="203"/>
      <c r="AH583" s="203"/>
      <c r="AI583" s="203"/>
      <c r="AJ583" s="203"/>
      <c r="AK583" s="203"/>
      <c r="AL583" s="203"/>
      <c r="AM583" s="203"/>
      <c r="AN583" s="203"/>
      <c r="AO583" s="203"/>
      <c r="AP583" s="203"/>
      <c r="AQ583" s="203"/>
      <c r="AR583" s="203"/>
      <c r="AS583" s="203"/>
      <c r="AT583" s="203"/>
      <c r="AU583" s="203"/>
      <c r="AV583" s="203"/>
      <c r="AW583" s="203"/>
      <c r="AX583" s="203"/>
      <c r="AY583" s="203"/>
      <c r="AZ583" s="203"/>
      <c r="BA583" s="203"/>
      <c r="BB583" s="203"/>
      <c r="BC583" s="203"/>
      <c r="BD583" s="203"/>
      <c r="BE583" s="203"/>
      <c r="BF583" s="203"/>
      <c r="BG583" s="203"/>
      <c r="BH583" s="203"/>
      <c r="BI583" s="203"/>
      <c r="BJ583" s="203"/>
      <c r="BK583" s="203"/>
      <c r="BL583" s="203"/>
      <c r="BM583" s="204">
        <v>0.39600000000000002</v>
      </c>
    </row>
    <row r="584" spans="1:65">
      <c r="A584" s="29"/>
      <c r="B584" s="3" t="s">
        <v>262</v>
      </c>
      <c r="C584" s="28"/>
      <c r="D584" s="23">
        <v>4.2426406871192493E-3</v>
      </c>
      <c r="E584" s="202"/>
      <c r="F584" s="203"/>
      <c r="G584" s="203"/>
      <c r="H584" s="203"/>
      <c r="I584" s="203"/>
      <c r="J584" s="203"/>
      <c r="K584" s="203"/>
      <c r="L584" s="203"/>
      <c r="M584" s="203"/>
      <c r="N584" s="203"/>
      <c r="O584" s="203"/>
      <c r="P584" s="203"/>
      <c r="Q584" s="203"/>
      <c r="R584" s="203"/>
      <c r="S584" s="203"/>
      <c r="T584" s="203"/>
      <c r="U584" s="203"/>
      <c r="V584" s="203"/>
      <c r="W584" s="203"/>
      <c r="X584" s="203"/>
      <c r="Y584" s="203"/>
      <c r="Z584" s="203"/>
      <c r="AA584" s="203"/>
      <c r="AB584" s="203"/>
      <c r="AC584" s="203"/>
      <c r="AD584" s="203"/>
      <c r="AE584" s="203"/>
      <c r="AF584" s="203"/>
      <c r="AG584" s="203"/>
      <c r="AH584" s="203"/>
      <c r="AI584" s="203"/>
      <c r="AJ584" s="203"/>
      <c r="AK584" s="203"/>
      <c r="AL584" s="203"/>
      <c r="AM584" s="203"/>
      <c r="AN584" s="203"/>
      <c r="AO584" s="203"/>
      <c r="AP584" s="203"/>
      <c r="AQ584" s="203"/>
      <c r="AR584" s="203"/>
      <c r="AS584" s="203"/>
      <c r="AT584" s="203"/>
      <c r="AU584" s="203"/>
      <c r="AV584" s="203"/>
      <c r="AW584" s="203"/>
      <c r="AX584" s="203"/>
      <c r="AY584" s="203"/>
      <c r="AZ584" s="203"/>
      <c r="BA584" s="203"/>
      <c r="BB584" s="203"/>
      <c r="BC584" s="203"/>
      <c r="BD584" s="203"/>
      <c r="BE584" s="203"/>
      <c r="BF584" s="203"/>
      <c r="BG584" s="203"/>
      <c r="BH584" s="203"/>
      <c r="BI584" s="203"/>
      <c r="BJ584" s="203"/>
      <c r="BK584" s="203"/>
      <c r="BL584" s="203"/>
      <c r="BM584" s="204">
        <v>35</v>
      </c>
    </row>
    <row r="585" spans="1:65">
      <c r="A585" s="29"/>
      <c r="B585" s="3" t="s">
        <v>86</v>
      </c>
      <c r="C585" s="28"/>
      <c r="D585" s="13">
        <v>1.0713739108886993E-2</v>
      </c>
      <c r="E585" s="149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29"/>
      <c r="B586" s="3" t="s">
        <v>263</v>
      </c>
      <c r="C586" s="28"/>
      <c r="D586" s="13">
        <v>0</v>
      </c>
      <c r="E586" s="149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A587" s="29"/>
      <c r="B587" s="45" t="s">
        <v>264</v>
      </c>
      <c r="C587" s="46"/>
      <c r="D587" s="44" t="s">
        <v>265</v>
      </c>
      <c r="E587" s="149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B588" s="30"/>
      <c r="C588" s="20"/>
      <c r="D588" s="20"/>
      <c r="BM588" s="55"/>
    </row>
    <row r="589" spans="1:65" ht="15">
      <c r="B589" s="8" t="s">
        <v>679</v>
      </c>
      <c r="BM589" s="27" t="s">
        <v>316</v>
      </c>
    </row>
    <row r="590" spans="1:65" ht="15">
      <c r="A590" s="24" t="s">
        <v>63</v>
      </c>
      <c r="B590" s="18" t="s">
        <v>110</v>
      </c>
      <c r="C590" s="15" t="s">
        <v>111</v>
      </c>
      <c r="D590" s="16" t="s">
        <v>333</v>
      </c>
      <c r="E590" s="149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7">
        <v>1</v>
      </c>
    </row>
    <row r="591" spans="1:65">
      <c r="A591" s="29"/>
      <c r="B591" s="19" t="s">
        <v>230</v>
      </c>
      <c r="C591" s="9" t="s">
        <v>230</v>
      </c>
      <c r="D591" s="10" t="s">
        <v>112</v>
      </c>
      <c r="E591" s="149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7" t="s">
        <v>3</v>
      </c>
    </row>
    <row r="592" spans="1:65">
      <c r="A592" s="29"/>
      <c r="B592" s="19"/>
      <c r="C592" s="9"/>
      <c r="D592" s="10" t="s">
        <v>343</v>
      </c>
      <c r="E592" s="149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7">
        <v>2</v>
      </c>
    </row>
    <row r="593" spans="1:65">
      <c r="A593" s="29"/>
      <c r="B593" s="19"/>
      <c r="C593" s="9"/>
      <c r="D593" s="25"/>
      <c r="E593" s="149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7">
        <v>2</v>
      </c>
    </row>
    <row r="594" spans="1:65">
      <c r="A594" s="29"/>
      <c r="B594" s="18">
        <v>1</v>
      </c>
      <c r="C594" s="14">
        <v>1</v>
      </c>
      <c r="D594" s="21">
        <v>0.4</v>
      </c>
      <c r="E594" s="149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7">
        <v>1</v>
      </c>
    </row>
    <row r="595" spans="1:65">
      <c r="A595" s="29"/>
      <c r="B595" s="19">
        <v>1</v>
      </c>
      <c r="C595" s="9">
        <v>2</v>
      </c>
      <c r="D595" s="11">
        <v>0.4</v>
      </c>
      <c r="E595" s="149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7">
        <v>30</v>
      </c>
    </row>
    <row r="596" spans="1:65">
      <c r="A596" s="29"/>
      <c r="B596" s="20" t="s">
        <v>260</v>
      </c>
      <c r="C596" s="12"/>
      <c r="D596" s="22">
        <v>0.4</v>
      </c>
      <c r="E596" s="149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7">
        <v>16</v>
      </c>
    </row>
    <row r="597" spans="1:65">
      <c r="A597" s="29"/>
      <c r="B597" s="3" t="s">
        <v>261</v>
      </c>
      <c r="C597" s="28"/>
      <c r="D597" s="11">
        <v>0.4</v>
      </c>
      <c r="E597" s="149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7">
        <v>0.4</v>
      </c>
    </row>
    <row r="598" spans="1:65">
      <c r="A598" s="29"/>
      <c r="B598" s="3" t="s">
        <v>262</v>
      </c>
      <c r="C598" s="28"/>
      <c r="D598" s="23">
        <v>0</v>
      </c>
      <c r="E598" s="149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7">
        <v>36</v>
      </c>
    </row>
    <row r="599" spans="1:65">
      <c r="A599" s="29"/>
      <c r="B599" s="3" t="s">
        <v>86</v>
      </c>
      <c r="C599" s="28"/>
      <c r="D599" s="13">
        <v>0</v>
      </c>
      <c r="E599" s="149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29"/>
      <c r="B600" s="3" t="s">
        <v>263</v>
      </c>
      <c r="C600" s="28"/>
      <c r="D600" s="13">
        <v>0</v>
      </c>
      <c r="E600" s="149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29"/>
      <c r="B601" s="45" t="s">
        <v>264</v>
      </c>
      <c r="C601" s="46"/>
      <c r="D601" s="44" t="s">
        <v>265</v>
      </c>
      <c r="E601" s="149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B602" s="30"/>
      <c r="C602" s="20"/>
      <c r="D602" s="20"/>
      <c r="BM602" s="55"/>
    </row>
    <row r="603" spans="1:65" ht="15">
      <c r="B603" s="8" t="s">
        <v>680</v>
      </c>
      <c r="BM603" s="27" t="s">
        <v>316</v>
      </c>
    </row>
    <row r="604" spans="1:65" ht="15">
      <c r="A604" s="24" t="s">
        <v>64</v>
      </c>
      <c r="B604" s="18" t="s">
        <v>110</v>
      </c>
      <c r="C604" s="15" t="s">
        <v>111</v>
      </c>
      <c r="D604" s="16" t="s">
        <v>333</v>
      </c>
      <c r="E604" s="149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7">
        <v>1</v>
      </c>
    </row>
    <row r="605" spans="1:65">
      <c r="A605" s="29"/>
      <c r="B605" s="19" t="s">
        <v>230</v>
      </c>
      <c r="C605" s="9" t="s">
        <v>230</v>
      </c>
      <c r="D605" s="10" t="s">
        <v>112</v>
      </c>
      <c r="E605" s="149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7" t="s">
        <v>3</v>
      </c>
    </row>
    <row r="606" spans="1:65">
      <c r="A606" s="29"/>
      <c r="B606" s="19"/>
      <c r="C606" s="9"/>
      <c r="D606" s="10" t="s">
        <v>343</v>
      </c>
      <c r="E606" s="149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7">
        <v>2</v>
      </c>
    </row>
    <row r="607" spans="1:65">
      <c r="A607" s="29"/>
      <c r="B607" s="19"/>
      <c r="C607" s="9"/>
      <c r="D607" s="25"/>
      <c r="E607" s="149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7">
        <v>2</v>
      </c>
    </row>
    <row r="608" spans="1:65">
      <c r="A608" s="29"/>
      <c r="B608" s="18">
        <v>1</v>
      </c>
      <c r="C608" s="14">
        <v>1</v>
      </c>
      <c r="D608" s="21">
        <v>0.44</v>
      </c>
      <c r="E608" s="149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7">
        <v>1</v>
      </c>
    </row>
    <row r="609" spans="1:65">
      <c r="A609" s="29"/>
      <c r="B609" s="19">
        <v>1</v>
      </c>
      <c r="C609" s="9">
        <v>2</v>
      </c>
      <c r="D609" s="11">
        <v>0.45</v>
      </c>
      <c r="E609" s="149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7">
        <v>6</v>
      </c>
    </row>
    <row r="610" spans="1:65">
      <c r="A610" s="29"/>
      <c r="B610" s="20" t="s">
        <v>260</v>
      </c>
      <c r="C610" s="12"/>
      <c r="D610" s="22">
        <v>0.44500000000000001</v>
      </c>
      <c r="E610" s="149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7">
        <v>16</v>
      </c>
    </row>
    <row r="611" spans="1:65">
      <c r="A611" s="29"/>
      <c r="B611" s="3" t="s">
        <v>261</v>
      </c>
      <c r="C611" s="28"/>
      <c r="D611" s="11">
        <v>0.44500000000000001</v>
      </c>
      <c r="E611" s="149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7">
        <v>0.44500000000000001</v>
      </c>
    </row>
    <row r="612" spans="1:65">
      <c r="A612" s="29"/>
      <c r="B612" s="3" t="s">
        <v>262</v>
      </c>
      <c r="C612" s="28"/>
      <c r="D612" s="23">
        <v>7.0710678118654814E-3</v>
      </c>
      <c r="E612" s="149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7">
        <v>37</v>
      </c>
    </row>
    <row r="613" spans="1:65">
      <c r="A613" s="29"/>
      <c r="B613" s="3" t="s">
        <v>86</v>
      </c>
      <c r="C613" s="28"/>
      <c r="D613" s="13">
        <v>1.5890040026664002E-2</v>
      </c>
      <c r="E613" s="149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29"/>
      <c r="B614" s="3" t="s">
        <v>263</v>
      </c>
      <c r="C614" s="28"/>
      <c r="D614" s="13">
        <v>0</v>
      </c>
      <c r="E614" s="149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29"/>
      <c r="B615" s="45" t="s">
        <v>264</v>
      </c>
      <c r="C615" s="46"/>
      <c r="D615" s="44" t="s">
        <v>265</v>
      </c>
      <c r="E615" s="149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B616" s="30"/>
      <c r="C616" s="20"/>
      <c r="D616" s="20"/>
      <c r="BM616" s="55"/>
    </row>
    <row r="617" spans="1:65" ht="15">
      <c r="B617" s="8" t="s">
        <v>681</v>
      </c>
      <c r="BM617" s="27" t="s">
        <v>316</v>
      </c>
    </row>
    <row r="618" spans="1:65" ht="15">
      <c r="A618" s="24" t="s">
        <v>32</v>
      </c>
      <c r="B618" s="18" t="s">
        <v>110</v>
      </c>
      <c r="C618" s="15" t="s">
        <v>111</v>
      </c>
      <c r="D618" s="16" t="s">
        <v>333</v>
      </c>
      <c r="E618" s="149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7">
        <v>1</v>
      </c>
    </row>
    <row r="619" spans="1:65">
      <c r="A619" s="29"/>
      <c r="B619" s="19" t="s">
        <v>230</v>
      </c>
      <c r="C619" s="9" t="s">
        <v>230</v>
      </c>
      <c r="D619" s="10" t="s">
        <v>112</v>
      </c>
      <c r="E619" s="149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7" t="s">
        <v>3</v>
      </c>
    </row>
    <row r="620" spans="1:65">
      <c r="A620" s="29"/>
      <c r="B620" s="19"/>
      <c r="C620" s="9"/>
      <c r="D620" s="10" t="s">
        <v>343</v>
      </c>
      <c r="E620" s="149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7">
        <v>2</v>
      </c>
    </row>
    <row r="621" spans="1:65">
      <c r="A621" s="29"/>
      <c r="B621" s="19"/>
      <c r="C621" s="9"/>
      <c r="D621" s="25"/>
      <c r="E621" s="149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7">
        <v>2</v>
      </c>
    </row>
    <row r="622" spans="1:65">
      <c r="A622" s="29"/>
      <c r="B622" s="18">
        <v>1</v>
      </c>
      <c r="C622" s="14">
        <v>1</v>
      </c>
      <c r="D622" s="21">
        <v>2.89</v>
      </c>
      <c r="E622" s="149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7">
        <v>1</v>
      </c>
    </row>
    <row r="623" spans="1:65">
      <c r="A623" s="29"/>
      <c r="B623" s="19">
        <v>1</v>
      </c>
      <c r="C623" s="9">
        <v>2</v>
      </c>
      <c r="D623" s="11">
        <v>2.86</v>
      </c>
      <c r="E623" s="149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7">
        <v>32</v>
      </c>
    </row>
    <row r="624" spans="1:65">
      <c r="A624" s="29"/>
      <c r="B624" s="20" t="s">
        <v>260</v>
      </c>
      <c r="C624" s="12"/>
      <c r="D624" s="22">
        <v>2.875</v>
      </c>
      <c r="E624" s="149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7">
        <v>16</v>
      </c>
    </row>
    <row r="625" spans="1:65">
      <c r="A625" s="29"/>
      <c r="B625" s="3" t="s">
        <v>261</v>
      </c>
      <c r="C625" s="28"/>
      <c r="D625" s="11">
        <v>2.875</v>
      </c>
      <c r="E625" s="149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7">
        <v>2.875</v>
      </c>
    </row>
    <row r="626" spans="1:65">
      <c r="A626" s="29"/>
      <c r="B626" s="3" t="s">
        <v>262</v>
      </c>
      <c r="C626" s="28"/>
      <c r="D626" s="23">
        <v>2.12132034355966E-2</v>
      </c>
      <c r="E626" s="149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7">
        <v>38</v>
      </c>
    </row>
    <row r="627" spans="1:65">
      <c r="A627" s="29"/>
      <c r="B627" s="3" t="s">
        <v>86</v>
      </c>
      <c r="C627" s="28"/>
      <c r="D627" s="13">
        <v>7.3785055428162091E-3</v>
      </c>
      <c r="E627" s="149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5"/>
    </row>
    <row r="628" spans="1:65">
      <c r="A628" s="29"/>
      <c r="B628" s="3" t="s">
        <v>263</v>
      </c>
      <c r="C628" s="28"/>
      <c r="D628" s="13">
        <v>0</v>
      </c>
      <c r="E628" s="149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5"/>
    </row>
    <row r="629" spans="1:65">
      <c r="A629" s="29"/>
      <c r="B629" s="45" t="s">
        <v>264</v>
      </c>
      <c r="C629" s="46"/>
      <c r="D629" s="44" t="s">
        <v>265</v>
      </c>
      <c r="E629" s="149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B630" s="30"/>
      <c r="C630" s="20"/>
      <c r="D630" s="20"/>
      <c r="BM630" s="55"/>
    </row>
    <row r="631" spans="1:65" ht="15">
      <c r="B631" s="8" t="s">
        <v>682</v>
      </c>
      <c r="BM631" s="27" t="s">
        <v>316</v>
      </c>
    </row>
    <row r="632" spans="1:65" ht="15">
      <c r="A632" s="24" t="s">
        <v>65</v>
      </c>
      <c r="B632" s="18" t="s">
        <v>110</v>
      </c>
      <c r="C632" s="15" t="s">
        <v>111</v>
      </c>
      <c r="D632" s="16" t="s">
        <v>333</v>
      </c>
      <c r="E632" s="149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7">
        <v>1</v>
      </c>
    </row>
    <row r="633" spans="1:65">
      <c r="A633" s="29"/>
      <c r="B633" s="19" t="s">
        <v>230</v>
      </c>
      <c r="C633" s="9" t="s">
        <v>230</v>
      </c>
      <c r="D633" s="10" t="s">
        <v>112</v>
      </c>
      <c r="E633" s="149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7" t="s">
        <v>3</v>
      </c>
    </row>
    <row r="634" spans="1:65">
      <c r="A634" s="29"/>
      <c r="B634" s="19"/>
      <c r="C634" s="9"/>
      <c r="D634" s="10" t="s">
        <v>343</v>
      </c>
      <c r="E634" s="149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7">
        <v>0</v>
      </c>
    </row>
    <row r="635" spans="1:65">
      <c r="A635" s="29"/>
      <c r="B635" s="19"/>
      <c r="C635" s="9"/>
      <c r="D635" s="25"/>
      <c r="E635" s="149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7">
        <v>0</v>
      </c>
    </row>
    <row r="636" spans="1:65">
      <c r="A636" s="29"/>
      <c r="B636" s="18">
        <v>1</v>
      </c>
      <c r="C636" s="14">
        <v>1</v>
      </c>
      <c r="D636" s="210">
        <v>86.8</v>
      </c>
      <c r="E636" s="212"/>
      <c r="F636" s="213"/>
      <c r="G636" s="213"/>
      <c r="H636" s="213"/>
      <c r="I636" s="213"/>
      <c r="J636" s="213"/>
      <c r="K636" s="213"/>
      <c r="L636" s="213"/>
      <c r="M636" s="213"/>
      <c r="N636" s="213"/>
      <c r="O636" s="213"/>
      <c r="P636" s="213"/>
      <c r="Q636" s="213"/>
      <c r="R636" s="213"/>
      <c r="S636" s="213"/>
      <c r="T636" s="213"/>
      <c r="U636" s="213"/>
      <c r="V636" s="213"/>
      <c r="W636" s="213"/>
      <c r="X636" s="213"/>
      <c r="Y636" s="213"/>
      <c r="Z636" s="213"/>
      <c r="AA636" s="213"/>
      <c r="AB636" s="213"/>
      <c r="AC636" s="213"/>
      <c r="AD636" s="213"/>
      <c r="AE636" s="213"/>
      <c r="AF636" s="213"/>
      <c r="AG636" s="213"/>
      <c r="AH636" s="213"/>
      <c r="AI636" s="213"/>
      <c r="AJ636" s="213"/>
      <c r="AK636" s="213"/>
      <c r="AL636" s="213"/>
      <c r="AM636" s="213"/>
      <c r="AN636" s="213"/>
      <c r="AO636" s="213"/>
      <c r="AP636" s="213"/>
      <c r="AQ636" s="213"/>
      <c r="AR636" s="213"/>
      <c r="AS636" s="213"/>
      <c r="AT636" s="213"/>
      <c r="AU636" s="213"/>
      <c r="AV636" s="213"/>
      <c r="AW636" s="213"/>
      <c r="AX636" s="213"/>
      <c r="AY636" s="213"/>
      <c r="AZ636" s="213"/>
      <c r="BA636" s="213"/>
      <c r="BB636" s="213"/>
      <c r="BC636" s="213"/>
      <c r="BD636" s="213"/>
      <c r="BE636" s="213"/>
      <c r="BF636" s="213"/>
      <c r="BG636" s="213"/>
      <c r="BH636" s="213"/>
      <c r="BI636" s="213"/>
      <c r="BJ636" s="213"/>
      <c r="BK636" s="213"/>
      <c r="BL636" s="213"/>
      <c r="BM636" s="214">
        <v>1</v>
      </c>
    </row>
    <row r="637" spans="1:65">
      <c r="A637" s="29"/>
      <c r="B637" s="19">
        <v>1</v>
      </c>
      <c r="C637" s="9">
        <v>2</v>
      </c>
      <c r="D637" s="215">
        <v>86.2</v>
      </c>
      <c r="E637" s="212"/>
      <c r="F637" s="213"/>
      <c r="G637" s="213"/>
      <c r="H637" s="213"/>
      <c r="I637" s="213"/>
      <c r="J637" s="213"/>
      <c r="K637" s="213"/>
      <c r="L637" s="213"/>
      <c r="M637" s="213"/>
      <c r="N637" s="213"/>
      <c r="O637" s="213"/>
      <c r="P637" s="213"/>
      <c r="Q637" s="213"/>
      <c r="R637" s="213"/>
      <c r="S637" s="213"/>
      <c r="T637" s="213"/>
      <c r="U637" s="213"/>
      <c r="V637" s="213"/>
      <c r="W637" s="213"/>
      <c r="X637" s="213"/>
      <c r="Y637" s="213"/>
      <c r="Z637" s="213"/>
      <c r="AA637" s="213"/>
      <c r="AB637" s="213"/>
      <c r="AC637" s="213"/>
      <c r="AD637" s="213"/>
      <c r="AE637" s="213"/>
      <c r="AF637" s="213"/>
      <c r="AG637" s="213"/>
      <c r="AH637" s="213"/>
      <c r="AI637" s="213"/>
      <c r="AJ637" s="213"/>
      <c r="AK637" s="213"/>
      <c r="AL637" s="213"/>
      <c r="AM637" s="213"/>
      <c r="AN637" s="213"/>
      <c r="AO637" s="213"/>
      <c r="AP637" s="213"/>
      <c r="AQ637" s="213"/>
      <c r="AR637" s="213"/>
      <c r="AS637" s="213"/>
      <c r="AT637" s="213"/>
      <c r="AU637" s="213"/>
      <c r="AV637" s="213"/>
      <c r="AW637" s="213"/>
      <c r="AX637" s="213"/>
      <c r="AY637" s="213"/>
      <c r="AZ637" s="213"/>
      <c r="BA637" s="213"/>
      <c r="BB637" s="213"/>
      <c r="BC637" s="213"/>
      <c r="BD637" s="213"/>
      <c r="BE637" s="213"/>
      <c r="BF637" s="213"/>
      <c r="BG637" s="213"/>
      <c r="BH637" s="213"/>
      <c r="BI637" s="213"/>
      <c r="BJ637" s="213"/>
      <c r="BK637" s="213"/>
      <c r="BL637" s="213"/>
      <c r="BM637" s="214">
        <v>33</v>
      </c>
    </row>
    <row r="638" spans="1:65">
      <c r="A638" s="29"/>
      <c r="B638" s="20" t="s">
        <v>260</v>
      </c>
      <c r="C638" s="12"/>
      <c r="D638" s="219">
        <v>86.5</v>
      </c>
      <c r="E638" s="212"/>
      <c r="F638" s="213"/>
      <c r="G638" s="213"/>
      <c r="H638" s="213"/>
      <c r="I638" s="213"/>
      <c r="J638" s="213"/>
      <c r="K638" s="213"/>
      <c r="L638" s="213"/>
      <c r="M638" s="213"/>
      <c r="N638" s="213"/>
      <c r="O638" s="213"/>
      <c r="P638" s="213"/>
      <c r="Q638" s="213"/>
      <c r="R638" s="213"/>
      <c r="S638" s="213"/>
      <c r="T638" s="213"/>
      <c r="U638" s="213"/>
      <c r="V638" s="213"/>
      <c r="W638" s="213"/>
      <c r="X638" s="213"/>
      <c r="Y638" s="213"/>
      <c r="Z638" s="213"/>
      <c r="AA638" s="213"/>
      <c r="AB638" s="213"/>
      <c r="AC638" s="213"/>
      <c r="AD638" s="213"/>
      <c r="AE638" s="213"/>
      <c r="AF638" s="213"/>
      <c r="AG638" s="213"/>
      <c r="AH638" s="213"/>
      <c r="AI638" s="213"/>
      <c r="AJ638" s="213"/>
      <c r="AK638" s="213"/>
      <c r="AL638" s="213"/>
      <c r="AM638" s="213"/>
      <c r="AN638" s="213"/>
      <c r="AO638" s="213"/>
      <c r="AP638" s="213"/>
      <c r="AQ638" s="213"/>
      <c r="AR638" s="213"/>
      <c r="AS638" s="213"/>
      <c r="AT638" s="213"/>
      <c r="AU638" s="213"/>
      <c r="AV638" s="213"/>
      <c r="AW638" s="213"/>
      <c r="AX638" s="213"/>
      <c r="AY638" s="213"/>
      <c r="AZ638" s="213"/>
      <c r="BA638" s="213"/>
      <c r="BB638" s="213"/>
      <c r="BC638" s="213"/>
      <c r="BD638" s="213"/>
      <c r="BE638" s="213"/>
      <c r="BF638" s="213"/>
      <c r="BG638" s="213"/>
      <c r="BH638" s="213"/>
      <c r="BI638" s="213"/>
      <c r="BJ638" s="213"/>
      <c r="BK638" s="213"/>
      <c r="BL638" s="213"/>
      <c r="BM638" s="214">
        <v>16</v>
      </c>
    </row>
    <row r="639" spans="1:65">
      <c r="A639" s="29"/>
      <c r="B639" s="3" t="s">
        <v>261</v>
      </c>
      <c r="C639" s="28"/>
      <c r="D639" s="215">
        <v>86.5</v>
      </c>
      <c r="E639" s="212"/>
      <c r="F639" s="213"/>
      <c r="G639" s="213"/>
      <c r="H639" s="213"/>
      <c r="I639" s="213"/>
      <c r="J639" s="213"/>
      <c r="K639" s="213"/>
      <c r="L639" s="213"/>
      <c r="M639" s="213"/>
      <c r="N639" s="213"/>
      <c r="O639" s="213"/>
      <c r="P639" s="213"/>
      <c r="Q639" s="213"/>
      <c r="R639" s="213"/>
      <c r="S639" s="213"/>
      <c r="T639" s="213"/>
      <c r="U639" s="213"/>
      <c r="V639" s="213"/>
      <c r="W639" s="213"/>
      <c r="X639" s="213"/>
      <c r="Y639" s="213"/>
      <c r="Z639" s="213"/>
      <c r="AA639" s="213"/>
      <c r="AB639" s="213"/>
      <c r="AC639" s="213"/>
      <c r="AD639" s="213"/>
      <c r="AE639" s="213"/>
      <c r="AF639" s="213"/>
      <c r="AG639" s="213"/>
      <c r="AH639" s="213"/>
      <c r="AI639" s="213"/>
      <c r="AJ639" s="213"/>
      <c r="AK639" s="213"/>
      <c r="AL639" s="213"/>
      <c r="AM639" s="213"/>
      <c r="AN639" s="213"/>
      <c r="AO639" s="213"/>
      <c r="AP639" s="213"/>
      <c r="AQ639" s="213"/>
      <c r="AR639" s="213"/>
      <c r="AS639" s="213"/>
      <c r="AT639" s="213"/>
      <c r="AU639" s="213"/>
      <c r="AV639" s="213"/>
      <c r="AW639" s="213"/>
      <c r="AX639" s="213"/>
      <c r="AY639" s="213"/>
      <c r="AZ639" s="213"/>
      <c r="BA639" s="213"/>
      <c r="BB639" s="213"/>
      <c r="BC639" s="213"/>
      <c r="BD639" s="213"/>
      <c r="BE639" s="213"/>
      <c r="BF639" s="213"/>
      <c r="BG639" s="213"/>
      <c r="BH639" s="213"/>
      <c r="BI639" s="213"/>
      <c r="BJ639" s="213"/>
      <c r="BK639" s="213"/>
      <c r="BL639" s="213"/>
      <c r="BM639" s="214">
        <v>86.5</v>
      </c>
    </row>
    <row r="640" spans="1:65">
      <c r="A640" s="29"/>
      <c r="B640" s="3" t="s">
        <v>262</v>
      </c>
      <c r="C640" s="28"/>
      <c r="D640" s="215">
        <v>0.42426406871192446</v>
      </c>
      <c r="E640" s="212"/>
      <c r="F640" s="213"/>
      <c r="G640" s="213"/>
      <c r="H640" s="213"/>
      <c r="I640" s="213"/>
      <c r="J640" s="213"/>
      <c r="K640" s="213"/>
      <c r="L640" s="213"/>
      <c r="M640" s="213"/>
      <c r="N640" s="213"/>
      <c r="O640" s="213"/>
      <c r="P640" s="213"/>
      <c r="Q640" s="213"/>
      <c r="R640" s="213"/>
      <c r="S640" s="213"/>
      <c r="T640" s="213"/>
      <c r="U640" s="213"/>
      <c r="V640" s="213"/>
      <c r="W640" s="213"/>
      <c r="X640" s="213"/>
      <c r="Y640" s="213"/>
      <c r="Z640" s="213"/>
      <c r="AA640" s="213"/>
      <c r="AB640" s="213"/>
      <c r="AC640" s="213"/>
      <c r="AD640" s="213"/>
      <c r="AE640" s="213"/>
      <c r="AF640" s="213"/>
      <c r="AG640" s="213"/>
      <c r="AH640" s="213"/>
      <c r="AI640" s="213"/>
      <c r="AJ640" s="213"/>
      <c r="AK640" s="213"/>
      <c r="AL640" s="213"/>
      <c r="AM640" s="213"/>
      <c r="AN640" s="213"/>
      <c r="AO640" s="213"/>
      <c r="AP640" s="213"/>
      <c r="AQ640" s="213"/>
      <c r="AR640" s="213"/>
      <c r="AS640" s="213"/>
      <c r="AT640" s="213"/>
      <c r="AU640" s="213"/>
      <c r="AV640" s="213"/>
      <c r="AW640" s="213"/>
      <c r="AX640" s="213"/>
      <c r="AY640" s="213"/>
      <c r="AZ640" s="213"/>
      <c r="BA640" s="213"/>
      <c r="BB640" s="213"/>
      <c r="BC640" s="213"/>
      <c r="BD640" s="213"/>
      <c r="BE640" s="213"/>
      <c r="BF640" s="213"/>
      <c r="BG640" s="213"/>
      <c r="BH640" s="213"/>
      <c r="BI640" s="213"/>
      <c r="BJ640" s="213"/>
      <c r="BK640" s="213"/>
      <c r="BL640" s="213"/>
      <c r="BM640" s="214">
        <v>39</v>
      </c>
    </row>
    <row r="641" spans="1:65">
      <c r="A641" s="29"/>
      <c r="B641" s="3" t="s">
        <v>86</v>
      </c>
      <c r="C641" s="28"/>
      <c r="D641" s="13">
        <v>4.9047869215251378E-3</v>
      </c>
      <c r="E641" s="149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29"/>
      <c r="B642" s="3" t="s">
        <v>263</v>
      </c>
      <c r="C642" s="28"/>
      <c r="D642" s="13">
        <v>0</v>
      </c>
      <c r="E642" s="149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29"/>
      <c r="B643" s="45" t="s">
        <v>264</v>
      </c>
      <c r="C643" s="46"/>
      <c r="D643" s="44" t="s">
        <v>265</v>
      </c>
      <c r="E643" s="149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B644" s="30"/>
      <c r="C644" s="20"/>
      <c r="D644" s="20"/>
      <c r="BM644" s="55"/>
    </row>
    <row r="645" spans="1:65" ht="15">
      <c r="B645" s="8" t="s">
        <v>683</v>
      </c>
      <c r="BM645" s="27" t="s">
        <v>316</v>
      </c>
    </row>
    <row r="646" spans="1:65" ht="15">
      <c r="A646" s="24" t="s">
        <v>35</v>
      </c>
      <c r="B646" s="18" t="s">
        <v>110</v>
      </c>
      <c r="C646" s="15" t="s">
        <v>111</v>
      </c>
      <c r="D646" s="16" t="s">
        <v>333</v>
      </c>
      <c r="E646" s="149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7">
        <v>1</v>
      </c>
    </row>
    <row r="647" spans="1:65">
      <c r="A647" s="29"/>
      <c r="B647" s="19" t="s">
        <v>230</v>
      </c>
      <c r="C647" s="9" t="s">
        <v>230</v>
      </c>
      <c r="D647" s="10" t="s">
        <v>112</v>
      </c>
      <c r="E647" s="149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7" t="s">
        <v>3</v>
      </c>
    </row>
    <row r="648" spans="1:65">
      <c r="A648" s="29"/>
      <c r="B648" s="19"/>
      <c r="C648" s="9"/>
      <c r="D648" s="10" t="s">
        <v>343</v>
      </c>
      <c r="E648" s="149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7">
        <v>1</v>
      </c>
    </row>
    <row r="649" spans="1:65">
      <c r="A649" s="29"/>
      <c r="B649" s="19"/>
      <c r="C649" s="9"/>
      <c r="D649" s="25"/>
      <c r="E649" s="149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7">
        <v>1</v>
      </c>
    </row>
    <row r="650" spans="1:65">
      <c r="A650" s="29"/>
      <c r="B650" s="18">
        <v>1</v>
      </c>
      <c r="C650" s="14">
        <v>1</v>
      </c>
      <c r="D650" s="220">
        <v>47</v>
      </c>
      <c r="E650" s="221"/>
      <c r="F650" s="222"/>
      <c r="G650" s="222"/>
      <c r="H650" s="222"/>
      <c r="I650" s="222"/>
      <c r="J650" s="222"/>
      <c r="K650" s="222"/>
      <c r="L650" s="222"/>
      <c r="M650" s="222"/>
      <c r="N650" s="222"/>
      <c r="O650" s="222"/>
      <c r="P650" s="222"/>
      <c r="Q650" s="222"/>
      <c r="R650" s="222"/>
      <c r="S650" s="222"/>
      <c r="T650" s="222"/>
      <c r="U650" s="222"/>
      <c r="V650" s="222"/>
      <c r="W650" s="222"/>
      <c r="X650" s="222"/>
      <c r="Y650" s="222"/>
      <c r="Z650" s="222"/>
      <c r="AA650" s="222"/>
      <c r="AB650" s="222"/>
      <c r="AC650" s="222"/>
      <c r="AD650" s="222"/>
      <c r="AE650" s="222"/>
      <c r="AF650" s="222"/>
      <c r="AG650" s="222"/>
      <c r="AH650" s="222"/>
      <c r="AI650" s="222"/>
      <c r="AJ650" s="222"/>
      <c r="AK650" s="222"/>
      <c r="AL650" s="222"/>
      <c r="AM650" s="222"/>
      <c r="AN650" s="222"/>
      <c r="AO650" s="222"/>
      <c r="AP650" s="222"/>
      <c r="AQ650" s="222"/>
      <c r="AR650" s="222"/>
      <c r="AS650" s="222"/>
      <c r="AT650" s="222"/>
      <c r="AU650" s="222"/>
      <c r="AV650" s="222"/>
      <c r="AW650" s="222"/>
      <c r="AX650" s="222"/>
      <c r="AY650" s="222"/>
      <c r="AZ650" s="222"/>
      <c r="BA650" s="222"/>
      <c r="BB650" s="222"/>
      <c r="BC650" s="222"/>
      <c r="BD650" s="222"/>
      <c r="BE650" s="222"/>
      <c r="BF650" s="222"/>
      <c r="BG650" s="222"/>
      <c r="BH650" s="222"/>
      <c r="BI650" s="222"/>
      <c r="BJ650" s="222"/>
      <c r="BK650" s="222"/>
      <c r="BL650" s="222"/>
      <c r="BM650" s="223">
        <v>1</v>
      </c>
    </row>
    <row r="651" spans="1:65">
      <c r="A651" s="29"/>
      <c r="B651" s="19">
        <v>1</v>
      </c>
      <c r="C651" s="9">
        <v>2</v>
      </c>
      <c r="D651" s="224">
        <v>45.5</v>
      </c>
      <c r="E651" s="221"/>
      <c r="F651" s="222"/>
      <c r="G651" s="222"/>
      <c r="H651" s="222"/>
      <c r="I651" s="222"/>
      <c r="J651" s="222"/>
      <c r="K651" s="222"/>
      <c r="L651" s="222"/>
      <c r="M651" s="222"/>
      <c r="N651" s="222"/>
      <c r="O651" s="222"/>
      <c r="P651" s="222"/>
      <c r="Q651" s="222"/>
      <c r="R651" s="222"/>
      <c r="S651" s="222"/>
      <c r="T651" s="222"/>
      <c r="U651" s="222"/>
      <c r="V651" s="222"/>
      <c r="W651" s="222"/>
      <c r="X651" s="222"/>
      <c r="Y651" s="222"/>
      <c r="Z651" s="222"/>
      <c r="AA651" s="222"/>
      <c r="AB651" s="222"/>
      <c r="AC651" s="222"/>
      <c r="AD651" s="222"/>
      <c r="AE651" s="222"/>
      <c r="AF651" s="222"/>
      <c r="AG651" s="222"/>
      <c r="AH651" s="222"/>
      <c r="AI651" s="222"/>
      <c r="AJ651" s="222"/>
      <c r="AK651" s="222"/>
      <c r="AL651" s="222"/>
      <c r="AM651" s="222"/>
      <c r="AN651" s="222"/>
      <c r="AO651" s="222"/>
      <c r="AP651" s="222"/>
      <c r="AQ651" s="222"/>
      <c r="AR651" s="222"/>
      <c r="AS651" s="222"/>
      <c r="AT651" s="222"/>
      <c r="AU651" s="222"/>
      <c r="AV651" s="222"/>
      <c r="AW651" s="222"/>
      <c r="AX651" s="222"/>
      <c r="AY651" s="222"/>
      <c r="AZ651" s="222"/>
      <c r="BA651" s="222"/>
      <c r="BB651" s="222"/>
      <c r="BC651" s="222"/>
      <c r="BD651" s="222"/>
      <c r="BE651" s="222"/>
      <c r="BF651" s="222"/>
      <c r="BG651" s="222"/>
      <c r="BH651" s="222"/>
      <c r="BI651" s="222"/>
      <c r="BJ651" s="222"/>
      <c r="BK651" s="222"/>
      <c r="BL651" s="222"/>
      <c r="BM651" s="223">
        <v>34</v>
      </c>
    </row>
    <row r="652" spans="1:65">
      <c r="A652" s="29"/>
      <c r="B652" s="20" t="s">
        <v>260</v>
      </c>
      <c r="C652" s="12"/>
      <c r="D652" s="226">
        <v>46.25</v>
      </c>
      <c r="E652" s="221"/>
      <c r="F652" s="222"/>
      <c r="G652" s="222"/>
      <c r="H652" s="222"/>
      <c r="I652" s="222"/>
      <c r="J652" s="222"/>
      <c r="K652" s="222"/>
      <c r="L652" s="222"/>
      <c r="M652" s="222"/>
      <c r="N652" s="222"/>
      <c r="O652" s="222"/>
      <c r="P652" s="222"/>
      <c r="Q652" s="222"/>
      <c r="R652" s="222"/>
      <c r="S652" s="222"/>
      <c r="T652" s="222"/>
      <c r="U652" s="222"/>
      <c r="V652" s="222"/>
      <c r="W652" s="222"/>
      <c r="X652" s="222"/>
      <c r="Y652" s="222"/>
      <c r="Z652" s="222"/>
      <c r="AA652" s="222"/>
      <c r="AB652" s="222"/>
      <c r="AC652" s="222"/>
      <c r="AD652" s="222"/>
      <c r="AE652" s="222"/>
      <c r="AF652" s="222"/>
      <c r="AG652" s="222"/>
      <c r="AH652" s="222"/>
      <c r="AI652" s="222"/>
      <c r="AJ652" s="222"/>
      <c r="AK652" s="222"/>
      <c r="AL652" s="222"/>
      <c r="AM652" s="222"/>
      <c r="AN652" s="222"/>
      <c r="AO652" s="222"/>
      <c r="AP652" s="222"/>
      <c r="AQ652" s="222"/>
      <c r="AR652" s="222"/>
      <c r="AS652" s="222"/>
      <c r="AT652" s="222"/>
      <c r="AU652" s="222"/>
      <c r="AV652" s="222"/>
      <c r="AW652" s="222"/>
      <c r="AX652" s="222"/>
      <c r="AY652" s="222"/>
      <c r="AZ652" s="222"/>
      <c r="BA652" s="222"/>
      <c r="BB652" s="222"/>
      <c r="BC652" s="222"/>
      <c r="BD652" s="222"/>
      <c r="BE652" s="222"/>
      <c r="BF652" s="222"/>
      <c r="BG652" s="222"/>
      <c r="BH652" s="222"/>
      <c r="BI652" s="222"/>
      <c r="BJ652" s="222"/>
      <c r="BK652" s="222"/>
      <c r="BL652" s="222"/>
      <c r="BM652" s="223">
        <v>16</v>
      </c>
    </row>
    <row r="653" spans="1:65">
      <c r="A653" s="29"/>
      <c r="B653" s="3" t="s">
        <v>261</v>
      </c>
      <c r="C653" s="28"/>
      <c r="D653" s="224">
        <v>46.25</v>
      </c>
      <c r="E653" s="221"/>
      <c r="F653" s="222"/>
      <c r="G653" s="222"/>
      <c r="H653" s="222"/>
      <c r="I653" s="222"/>
      <c r="J653" s="222"/>
      <c r="K653" s="222"/>
      <c r="L653" s="222"/>
      <c r="M653" s="222"/>
      <c r="N653" s="222"/>
      <c r="O653" s="222"/>
      <c r="P653" s="222"/>
      <c r="Q653" s="222"/>
      <c r="R653" s="222"/>
      <c r="S653" s="222"/>
      <c r="T653" s="222"/>
      <c r="U653" s="222"/>
      <c r="V653" s="222"/>
      <c r="W653" s="222"/>
      <c r="X653" s="222"/>
      <c r="Y653" s="222"/>
      <c r="Z653" s="222"/>
      <c r="AA653" s="222"/>
      <c r="AB653" s="222"/>
      <c r="AC653" s="222"/>
      <c r="AD653" s="222"/>
      <c r="AE653" s="222"/>
      <c r="AF653" s="222"/>
      <c r="AG653" s="222"/>
      <c r="AH653" s="222"/>
      <c r="AI653" s="222"/>
      <c r="AJ653" s="222"/>
      <c r="AK653" s="222"/>
      <c r="AL653" s="222"/>
      <c r="AM653" s="222"/>
      <c r="AN653" s="222"/>
      <c r="AO653" s="222"/>
      <c r="AP653" s="222"/>
      <c r="AQ653" s="222"/>
      <c r="AR653" s="222"/>
      <c r="AS653" s="222"/>
      <c r="AT653" s="222"/>
      <c r="AU653" s="222"/>
      <c r="AV653" s="222"/>
      <c r="AW653" s="222"/>
      <c r="AX653" s="222"/>
      <c r="AY653" s="222"/>
      <c r="AZ653" s="222"/>
      <c r="BA653" s="222"/>
      <c r="BB653" s="222"/>
      <c r="BC653" s="222"/>
      <c r="BD653" s="222"/>
      <c r="BE653" s="222"/>
      <c r="BF653" s="222"/>
      <c r="BG653" s="222"/>
      <c r="BH653" s="222"/>
      <c r="BI653" s="222"/>
      <c r="BJ653" s="222"/>
      <c r="BK653" s="222"/>
      <c r="BL653" s="222"/>
      <c r="BM653" s="223">
        <v>46.25</v>
      </c>
    </row>
    <row r="654" spans="1:65">
      <c r="A654" s="29"/>
      <c r="B654" s="3" t="s">
        <v>262</v>
      </c>
      <c r="C654" s="28"/>
      <c r="D654" s="224">
        <v>1.0606601717798212</v>
      </c>
      <c r="E654" s="221"/>
      <c r="F654" s="222"/>
      <c r="G654" s="222"/>
      <c r="H654" s="222"/>
      <c r="I654" s="222"/>
      <c r="J654" s="222"/>
      <c r="K654" s="222"/>
      <c r="L654" s="222"/>
      <c r="M654" s="222"/>
      <c r="N654" s="222"/>
      <c r="O654" s="222"/>
      <c r="P654" s="222"/>
      <c r="Q654" s="222"/>
      <c r="R654" s="222"/>
      <c r="S654" s="222"/>
      <c r="T654" s="222"/>
      <c r="U654" s="222"/>
      <c r="V654" s="222"/>
      <c r="W654" s="222"/>
      <c r="X654" s="222"/>
      <c r="Y654" s="222"/>
      <c r="Z654" s="222"/>
      <c r="AA654" s="222"/>
      <c r="AB654" s="222"/>
      <c r="AC654" s="222"/>
      <c r="AD654" s="222"/>
      <c r="AE654" s="222"/>
      <c r="AF654" s="222"/>
      <c r="AG654" s="222"/>
      <c r="AH654" s="222"/>
      <c r="AI654" s="222"/>
      <c r="AJ654" s="222"/>
      <c r="AK654" s="222"/>
      <c r="AL654" s="222"/>
      <c r="AM654" s="222"/>
      <c r="AN654" s="222"/>
      <c r="AO654" s="222"/>
      <c r="AP654" s="222"/>
      <c r="AQ654" s="222"/>
      <c r="AR654" s="222"/>
      <c r="AS654" s="222"/>
      <c r="AT654" s="222"/>
      <c r="AU654" s="222"/>
      <c r="AV654" s="222"/>
      <c r="AW654" s="222"/>
      <c r="AX654" s="222"/>
      <c r="AY654" s="222"/>
      <c r="AZ654" s="222"/>
      <c r="BA654" s="222"/>
      <c r="BB654" s="222"/>
      <c r="BC654" s="222"/>
      <c r="BD654" s="222"/>
      <c r="BE654" s="222"/>
      <c r="BF654" s="222"/>
      <c r="BG654" s="222"/>
      <c r="BH654" s="222"/>
      <c r="BI654" s="222"/>
      <c r="BJ654" s="222"/>
      <c r="BK654" s="222"/>
      <c r="BL654" s="222"/>
      <c r="BM654" s="223">
        <v>40</v>
      </c>
    </row>
    <row r="655" spans="1:65">
      <c r="A655" s="29"/>
      <c r="B655" s="3" t="s">
        <v>86</v>
      </c>
      <c r="C655" s="28"/>
      <c r="D655" s="13">
        <v>2.2933192903347485E-2</v>
      </c>
      <c r="E655" s="149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29"/>
      <c r="B656" s="3" t="s">
        <v>263</v>
      </c>
      <c r="C656" s="28"/>
      <c r="D656" s="13">
        <v>0</v>
      </c>
      <c r="E656" s="149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29"/>
      <c r="B657" s="45" t="s">
        <v>264</v>
      </c>
      <c r="C657" s="46"/>
      <c r="D657" s="44" t="s">
        <v>265</v>
      </c>
      <c r="E657" s="149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B658" s="30"/>
      <c r="C658" s="20"/>
      <c r="D658" s="20"/>
      <c r="BM658" s="55"/>
    </row>
    <row r="659" spans="1:65" ht="15">
      <c r="B659" s="8" t="s">
        <v>684</v>
      </c>
      <c r="BM659" s="27" t="s">
        <v>316</v>
      </c>
    </row>
    <row r="660" spans="1:65" ht="15">
      <c r="A660" s="24" t="s">
        <v>38</v>
      </c>
      <c r="B660" s="18" t="s">
        <v>110</v>
      </c>
      <c r="C660" s="15" t="s">
        <v>111</v>
      </c>
      <c r="D660" s="16" t="s">
        <v>333</v>
      </c>
      <c r="E660" s="149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7">
        <v>1</v>
      </c>
    </row>
    <row r="661" spans="1:65">
      <c r="A661" s="29"/>
      <c r="B661" s="19" t="s">
        <v>230</v>
      </c>
      <c r="C661" s="9" t="s">
        <v>230</v>
      </c>
      <c r="D661" s="10" t="s">
        <v>112</v>
      </c>
      <c r="E661" s="149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7" t="s">
        <v>3</v>
      </c>
    </row>
    <row r="662" spans="1:65">
      <c r="A662" s="29"/>
      <c r="B662" s="19"/>
      <c r="C662" s="9"/>
      <c r="D662" s="10" t="s">
        <v>343</v>
      </c>
      <c r="E662" s="149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7">
        <v>1</v>
      </c>
    </row>
    <row r="663" spans="1:65">
      <c r="A663" s="29"/>
      <c r="B663" s="19"/>
      <c r="C663" s="9"/>
      <c r="D663" s="25"/>
      <c r="E663" s="149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7">
        <v>1</v>
      </c>
    </row>
    <row r="664" spans="1:65">
      <c r="A664" s="29"/>
      <c r="B664" s="18">
        <v>1</v>
      </c>
      <c r="C664" s="14">
        <v>1</v>
      </c>
      <c r="D664" s="220">
        <v>26.5</v>
      </c>
      <c r="E664" s="221"/>
      <c r="F664" s="222"/>
      <c r="G664" s="222"/>
      <c r="H664" s="222"/>
      <c r="I664" s="222"/>
      <c r="J664" s="222"/>
      <c r="K664" s="222"/>
      <c r="L664" s="222"/>
      <c r="M664" s="222"/>
      <c r="N664" s="222"/>
      <c r="O664" s="222"/>
      <c r="P664" s="222"/>
      <c r="Q664" s="222"/>
      <c r="R664" s="222"/>
      <c r="S664" s="222"/>
      <c r="T664" s="222"/>
      <c r="U664" s="222"/>
      <c r="V664" s="222"/>
      <c r="W664" s="222"/>
      <c r="X664" s="222"/>
      <c r="Y664" s="222"/>
      <c r="Z664" s="222"/>
      <c r="AA664" s="222"/>
      <c r="AB664" s="222"/>
      <c r="AC664" s="222"/>
      <c r="AD664" s="222"/>
      <c r="AE664" s="222"/>
      <c r="AF664" s="222"/>
      <c r="AG664" s="222"/>
      <c r="AH664" s="222"/>
      <c r="AI664" s="222"/>
      <c r="AJ664" s="222"/>
      <c r="AK664" s="222"/>
      <c r="AL664" s="222"/>
      <c r="AM664" s="222"/>
      <c r="AN664" s="222"/>
      <c r="AO664" s="222"/>
      <c r="AP664" s="222"/>
      <c r="AQ664" s="222"/>
      <c r="AR664" s="222"/>
      <c r="AS664" s="222"/>
      <c r="AT664" s="222"/>
      <c r="AU664" s="222"/>
      <c r="AV664" s="222"/>
      <c r="AW664" s="222"/>
      <c r="AX664" s="222"/>
      <c r="AY664" s="222"/>
      <c r="AZ664" s="222"/>
      <c r="BA664" s="222"/>
      <c r="BB664" s="222"/>
      <c r="BC664" s="222"/>
      <c r="BD664" s="222"/>
      <c r="BE664" s="222"/>
      <c r="BF664" s="222"/>
      <c r="BG664" s="222"/>
      <c r="BH664" s="222"/>
      <c r="BI664" s="222"/>
      <c r="BJ664" s="222"/>
      <c r="BK664" s="222"/>
      <c r="BL664" s="222"/>
      <c r="BM664" s="223">
        <v>1</v>
      </c>
    </row>
    <row r="665" spans="1:65">
      <c r="A665" s="29"/>
      <c r="B665" s="19">
        <v>1</v>
      </c>
      <c r="C665" s="9">
        <v>2</v>
      </c>
      <c r="D665" s="224">
        <v>26.4</v>
      </c>
      <c r="E665" s="221"/>
      <c r="F665" s="222"/>
      <c r="G665" s="222"/>
      <c r="H665" s="222"/>
      <c r="I665" s="222"/>
      <c r="J665" s="222"/>
      <c r="K665" s="222"/>
      <c r="L665" s="222"/>
      <c r="M665" s="222"/>
      <c r="N665" s="222"/>
      <c r="O665" s="222"/>
      <c r="P665" s="222"/>
      <c r="Q665" s="222"/>
      <c r="R665" s="222"/>
      <c r="S665" s="222"/>
      <c r="T665" s="222"/>
      <c r="U665" s="222"/>
      <c r="V665" s="222"/>
      <c r="W665" s="222"/>
      <c r="X665" s="222"/>
      <c r="Y665" s="222"/>
      <c r="Z665" s="222"/>
      <c r="AA665" s="222"/>
      <c r="AB665" s="222"/>
      <c r="AC665" s="222"/>
      <c r="AD665" s="222"/>
      <c r="AE665" s="222"/>
      <c r="AF665" s="222"/>
      <c r="AG665" s="222"/>
      <c r="AH665" s="222"/>
      <c r="AI665" s="222"/>
      <c r="AJ665" s="222"/>
      <c r="AK665" s="222"/>
      <c r="AL665" s="222"/>
      <c r="AM665" s="222"/>
      <c r="AN665" s="222"/>
      <c r="AO665" s="222"/>
      <c r="AP665" s="222"/>
      <c r="AQ665" s="222"/>
      <c r="AR665" s="222"/>
      <c r="AS665" s="222"/>
      <c r="AT665" s="222"/>
      <c r="AU665" s="222"/>
      <c r="AV665" s="222"/>
      <c r="AW665" s="222"/>
      <c r="AX665" s="222"/>
      <c r="AY665" s="222"/>
      <c r="AZ665" s="222"/>
      <c r="BA665" s="222"/>
      <c r="BB665" s="222"/>
      <c r="BC665" s="222"/>
      <c r="BD665" s="222"/>
      <c r="BE665" s="222"/>
      <c r="BF665" s="222"/>
      <c r="BG665" s="222"/>
      <c r="BH665" s="222"/>
      <c r="BI665" s="222"/>
      <c r="BJ665" s="222"/>
      <c r="BK665" s="222"/>
      <c r="BL665" s="222"/>
      <c r="BM665" s="223">
        <v>35</v>
      </c>
    </row>
    <row r="666" spans="1:65">
      <c r="A666" s="29"/>
      <c r="B666" s="20" t="s">
        <v>260</v>
      </c>
      <c r="C666" s="12"/>
      <c r="D666" s="226">
        <v>26.45</v>
      </c>
      <c r="E666" s="221"/>
      <c r="F666" s="222"/>
      <c r="G666" s="222"/>
      <c r="H666" s="222"/>
      <c r="I666" s="222"/>
      <c r="J666" s="222"/>
      <c r="K666" s="222"/>
      <c r="L666" s="222"/>
      <c r="M666" s="222"/>
      <c r="N666" s="222"/>
      <c r="O666" s="222"/>
      <c r="P666" s="222"/>
      <c r="Q666" s="222"/>
      <c r="R666" s="222"/>
      <c r="S666" s="222"/>
      <c r="T666" s="222"/>
      <c r="U666" s="222"/>
      <c r="V666" s="222"/>
      <c r="W666" s="222"/>
      <c r="X666" s="222"/>
      <c r="Y666" s="222"/>
      <c r="Z666" s="222"/>
      <c r="AA666" s="222"/>
      <c r="AB666" s="222"/>
      <c r="AC666" s="222"/>
      <c r="AD666" s="222"/>
      <c r="AE666" s="222"/>
      <c r="AF666" s="222"/>
      <c r="AG666" s="222"/>
      <c r="AH666" s="222"/>
      <c r="AI666" s="222"/>
      <c r="AJ666" s="222"/>
      <c r="AK666" s="222"/>
      <c r="AL666" s="222"/>
      <c r="AM666" s="222"/>
      <c r="AN666" s="222"/>
      <c r="AO666" s="222"/>
      <c r="AP666" s="222"/>
      <c r="AQ666" s="222"/>
      <c r="AR666" s="222"/>
      <c r="AS666" s="222"/>
      <c r="AT666" s="222"/>
      <c r="AU666" s="222"/>
      <c r="AV666" s="222"/>
      <c r="AW666" s="222"/>
      <c r="AX666" s="222"/>
      <c r="AY666" s="222"/>
      <c r="AZ666" s="222"/>
      <c r="BA666" s="222"/>
      <c r="BB666" s="222"/>
      <c r="BC666" s="222"/>
      <c r="BD666" s="222"/>
      <c r="BE666" s="222"/>
      <c r="BF666" s="222"/>
      <c r="BG666" s="222"/>
      <c r="BH666" s="222"/>
      <c r="BI666" s="222"/>
      <c r="BJ666" s="222"/>
      <c r="BK666" s="222"/>
      <c r="BL666" s="222"/>
      <c r="BM666" s="223">
        <v>16</v>
      </c>
    </row>
    <row r="667" spans="1:65">
      <c r="A667" s="29"/>
      <c r="B667" s="3" t="s">
        <v>261</v>
      </c>
      <c r="C667" s="28"/>
      <c r="D667" s="224">
        <v>26.45</v>
      </c>
      <c r="E667" s="221"/>
      <c r="F667" s="222"/>
      <c r="G667" s="222"/>
      <c r="H667" s="222"/>
      <c r="I667" s="222"/>
      <c r="J667" s="222"/>
      <c r="K667" s="222"/>
      <c r="L667" s="222"/>
      <c r="M667" s="222"/>
      <c r="N667" s="222"/>
      <c r="O667" s="222"/>
      <c r="P667" s="222"/>
      <c r="Q667" s="222"/>
      <c r="R667" s="222"/>
      <c r="S667" s="222"/>
      <c r="T667" s="222"/>
      <c r="U667" s="222"/>
      <c r="V667" s="222"/>
      <c r="W667" s="222"/>
      <c r="X667" s="222"/>
      <c r="Y667" s="222"/>
      <c r="Z667" s="222"/>
      <c r="AA667" s="222"/>
      <c r="AB667" s="222"/>
      <c r="AC667" s="222"/>
      <c r="AD667" s="222"/>
      <c r="AE667" s="222"/>
      <c r="AF667" s="222"/>
      <c r="AG667" s="222"/>
      <c r="AH667" s="222"/>
      <c r="AI667" s="222"/>
      <c r="AJ667" s="222"/>
      <c r="AK667" s="222"/>
      <c r="AL667" s="222"/>
      <c r="AM667" s="222"/>
      <c r="AN667" s="222"/>
      <c r="AO667" s="222"/>
      <c r="AP667" s="222"/>
      <c r="AQ667" s="222"/>
      <c r="AR667" s="222"/>
      <c r="AS667" s="222"/>
      <c r="AT667" s="222"/>
      <c r="AU667" s="222"/>
      <c r="AV667" s="222"/>
      <c r="AW667" s="222"/>
      <c r="AX667" s="222"/>
      <c r="AY667" s="222"/>
      <c r="AZ667" s="222"/>
      <c r="BA667" s="222"/>
      <c r="BB667" s="222"/>
      <c r="BC667" s="222"/>
      <c r="BD667" s="222"/>
      <c r="BE667" s="222"/>
      <c r="BF667" s="222"/>
      <c r="BG667" s="222"/>
      <c r="BH667" s="222"/>
      <c r="BI667" s="222"/>
      <c r="BJ667" s="222"/>
      <c r="BK667" s="222"/>
      <c r="BL667" s="222"/>
      <c r="BM667" s="223">
        <v>26.45</v>
      </c>
    </row>
    <row r="668" spans="1:65">
      <c r="A668" s="29"/>
      <c r="B668" s="3" t="s">
        <v>262</v>
      </c>
      <c r="C668" s="28"/>
      <c r="D668" s="224">
        <v>7.0710678118655765E-2</v>
      </c>
      <c r="E668" s="221"/>
      <c r="F668" s="222"/>
      <c r="G668" s="222"/>
      <c r="H668" s="222"/>
      <c r="I668" s="222"/>
      <c r="J668" s="222"/>
      <c r="K668" s="222"/>
      <c r="L668" s="222"/>
      <c r="M668" s="222"/>
      <c r="N668" s="222"/>
      <c r="O668" s="222"/>
      <c r="P668" s="222"/>
      <c r="Q668" s="222"/>
      <c r="R668" s="222"/>
      <c r="S668" s="222"/>
      <c r="T668" s="222"/>
      <c r="U668" s="222"/>
      <c r="V668" s="222"/>
      <c r="W668" s="222"/>
      <c r="X668" s="222"/>
      <c r="Y668" s="222"/>
      <c r="Z668" s="222"/>
      <c r="AA668" s="222"/>
      <c r="AB668" s="222"/>
      <c r="AC668" s="222"/>
      <c r="AD668" s="222"/>
      <c r="AE668" s="222"/>
      <c r="AF668" s="222"/>
      <c r="AG668" s="222"/>
      <c r="AH668" s="222"/>
      <c r="AI668" s="222"/>
      <c r="AJ668" s="222"/>
      <c r="AK668" s="222"/>
      <c r="AL668" s="222"/>
      <c r="AM668" s="222"/>
      <c r="AN668" s="222"/>
      <c r="AO668" s="222"/>
      <c r="AP668" s="222"/>
      <c r="AQ668" s="222"/>
      <c r="AR668" s="222"/>
      <c r="AS668" s="222"/>
      <c r="AT668" s="222"/>
      <c r="AU668" s="222"/>
      <c r="AV668" s="222"/>
      <c r="AW668" s="222"/>
      <c r="AX668" s="222"/>
      <c r="AY668" s="222"/>
      <c r="AZ668" s="222"/>
      <c r="BA668" s="222"/>
      <c r="BB668" s="222"/>
      <c r="BC668" s="222"/>
      <c r="BD668" s="222"/>
      <c r="BE668" s="222"/>
      <c r="BF668" s="222"/>
      <c r="BG668" s="222"/>
      <c r="BH668" s="222"/>
      <c r="BI668" s="222"/>
      <c r="BJ668" s="222"/>
      <c r="BK668" s="222"/>
      <c r="BL668" s="222"/>
      <c r="BM668" s="223">
        <v>41</v>
      </c>
    </row>
    <row r="669" spans="1:65">
      <c r="A669" s="29"/>
      <c r="B669" s="3" t="s">
        <v>86</v>
      </c>
      <c r="C669" s="28"/>
      <c r="D669" s="13">
        <v>2.6733715734841498E-3</v>
      </c>
      <c r="E669" s="149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A670" s="29"/>
      <c r="B670" s="3" t="s">
        <v>263</v>
      </c>
      <c r="C670" s="28"/>
      <c r="D670" s="13">
        <v>0</v>
      </c>
      <c r="E670" s="149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29"/>
      <c r="B671" s="45" t="s">
        <v>264</v>
      </c>
      <c r="C671" s="46"/>
      <c r="D671" s="44" t="s">
        <v>265</v>
      </c>
      <c r="E671" s="149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B672" s="30"/>
      <c r="C672" s="20"/>
      <c r="D672" s="20"/>
      <c r="BM672" s="55"/>
    </row>
    <row r="673" spans="1:65" ht="15">
      <c r="B673" s="8" t="s">
        <v>685</v>
      </c>
      <c r="BM673" s="27" t="s">
        <v>316</v>
      </c>
    </row>
    <row r="674" spans="1:65" ht="15">
      <c r="A674" s="24" t="s">
        <v>41</v>
      </c>
      <c r="B674" s="18" t="s">
        <v>110</v>
      </c>
      <c r="C674" s="15" t="s">
        <v>111</v>
      </c>
      <c r="D674" s="16" t="s">
        <v>333</v>
      </c>
      <c r="E674" s="149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7">
        <v>1</v>
      </c>
    </row>
    <row r="675" spans="1:65">
      <c r="A675" s="29"/>
      <c r="B675" s="19" t="s">
        <v>230</v>
      </c>
      <c r="C675" s="9" t="s">
        <v>230</v>
      </c>
      <c r="D675" s="10" t="s">
        <v>112</v>
      </c>
      <c r="E675" s="149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7" t="s">
        <v>3</v>
      </c>
    </row>
    <row r="676" spans="1:65">
      <c r="A676" s="29"/>
      <c r="B676" s="19"/>
      <c r="C676" s="9"/>
      <c r="D676" s="10" t="s">
        <v>343</v>
      </c>
      <c r="E676" s="149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7">
        <v>2</v>
      </c>
    </row>
    <row r="677" spans="1:65">
      <c r="A677" s="29"/>
      <c r="B677" s="19"/>
      <c r="C677" s="9"/>
      <c r="D677" s="25"/>
      <c r="E677" s="149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7">
        <v>2</v>
      </c>
    </row>
    <row r="678" spans="1:65">
      <c r="A678" s="29"/>
      <c r="B678" s="18">
        <v>1</v>
      </c>
      <c r="C678" s="14">
        <v>1</v>
      </c>
      <c r="D678" s="21">
        <v>2.83</v>
      </c>
      <c r="E678" s="149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7">
        <v>1</v>
      </c>
    </row>
    <row r="679" spans="1:65">
      <c r="A679" s="29"/>
      <c r="B679" s="19">
        <v>1</v>
      </c>
      <c r="C679" s="9">
        <v>2</v>
      </c>
      <c r="D679" s="11">
        <v>2.9</v>
      </c>
      <c r="E679" s="149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7">
        <v>7</v>
      </c>
    </row>
    <row r="680" spans="1:65">
      <c r="A680" s="29"/>
      <c r="B680" s="20" t="s">
        <v>260</v>
      </c>
      <c r="C680" s="12"/>
      <c r="D680" s="22">
        <v>2.8650000000000002</v>
      </c>
      <c r="E680" s="149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7">
        <v>16</v>
      </c>
    </row>
    <row r="681" spans="1:65">
      <c r="A681" s="29"/>
      <c r="B681" s="3" t="s">
        <v>261</v>
      </c>
      <c r="C681" s="28"/>
      <c r="D681" s="11">
        <v>2.8650000000000002</v>
      </c>
      <c r="E681" s="149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7">
        <v>2.8650000000000002</v>
      </c>
    </row>
    <row r="682" spans="1:65">
      <c r="A682" s="29"/>
      <c r="B682" s="3" t="s">
        <v>262</v>
      </c>
      <c r="C682" s="28"/>
      <c r="D682" s="23">
        <v>4.9497474683058214E-2</v>
      </c>
      <c r="E682" s="149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7">
        <v>42</v>
      </c>
    </row>
    <row r="683" spans="1:65">
      <c r="A683" s="29"/>
      <c r="B683" s="3" t="s">
        <v>86</v>
      </c>
      <c r="C683" s="28"/>
      <c r="D683" s="13">
        <v>1.7276605474016826E-2</v>
      </c>
      <c r="E683" s="149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A684" s="29"/>
      <c r="B684" s="3" t="s">
        <v>263</v>
      </c>
      <c r="C684" s="28"/>
      <c r="D684" s="13">
        <v>0</v>
      </c>
      <c r="E684" s="149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5"/>
    </row>
    <row r="685" spans="1:65">
      <c r="A685" s="29"/>
      <c r="B685" s="45" t="s">
        <v>264</v>
      </c>
      <c r="C685" s="46"/>
      <c r="D685" s="44" t="s">
        <v>265</v>
      </c>
      <c r="E685" s="149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B686" s="30"/>
      <c r="C686" s="20"/>
      <c r="D686" s="20"/>
      <c r="BM686" s="55"/>
    </row>
    <row r="687" spans="1:65" ht="15">
      <c r="B687" s="8" t="s">
        <v>632</v>
      </c>
      <c r="BM687" s="27" t="s">
        <v>316</v>
      </c>
    </row>
    <row r="688" spans="1:65" ht="15">
      <c r="A688" s="24" t="s">
        <v>44</v>
      </c>
      <c r="B688" s="18" t="s">
        <v>110</v>
      </c>
      <c r="C688" s="15" t="s">
        <v>111</v>
      </c>
      <c r="D688" s="16" t="s">
        <v>333</v>
      </c>
      <c r="E688" s="149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7">
        <v>1</v>
      </c>
    </row>
    <row r="689" spans="1:65">
      <c r="A689" s="29"/>
      <c r="B689" s="19" t="s">
        <v>230</v>
      </c>
      <c r="C689" s="9" t="s">
        <v>230</v>
      </c>
      <c r="D689" s="10" t="s">
        <v>112</v>
      </c>
      <c r="E689" s="149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7" t="s">
        <v>3</v>
      </c>
    </row>
    <row r="690" spans="1:65">
      <c r="A690" s="29"/>
      <c r="B690" s="19"/>
      <c r="C690" s="9"/>
      <c r="D690" s="10" t="s">
        <v>343</v>
      </c>
      <c r="E690" s="149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7">
        <v>1</v>
      </c>
    </row>
    <row r="691" spans="1:65">
      <c r="A691" s="29"/>
      <c r="B691" s="19"/>
      <c r="C691" s="9"/>
      <c r="D691" s="25"/>
      <c r="E691" s="149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7">
        <v>1</v>
      </c>
    </row>
    <row r="692" spans="1:65">
      <c r="A692" s="29"/>
      <c r="B692" s="18">
        <v>1</v>
      </c>
      <c r="C692" s="14">
        <v>1</v>
      </c>
      <c r="D692" s="220">
        <v>40</v>
      </c>
      <c r="E692" s="221"/>
      <c r="F692" s="222"/>
      <c r="G692" s="222"/>
      <c r="H692" s="222"/>
      <c r="I692" s="222"/>
      <c r="J692" s="222"/>
      <c r="K692" s="222"/>
      <c r="L692" s="222"/>
      <c r="M692" s="222"/>
      <c r="N692" s="222"/>
      <c r="O692" s="222"/>
      <c r="P692" s="222"/>
      <c r="Q692" s="222"/>
      <c r="R692" s="222"/>
      <c r="S692" s="222"/>
      <c r="T692" s="222"/>
      <c r="U692" s="222"/>
      <c r="V692" s="222"/>
      <c r="W692" s="222"/>
      <c r="X692" s="222"/>
      <c r="Y692" s="222"/>
      <c r="Z692" s="222"/>
      <c r="AA692" s="222"/>
      <c r="AB692" s="222"/>
      <c r="AC692" s="222"/>
      <c r="AD692" s="222"/>
      <c r="AE692" s="222"/>
      <c r="AF692" s="222"/>
      <c r="AG692" s="222"/>
      <c r="AH692" s="222"/>
      <c r="AI692" s="222"/>
      <c r="AJ692" s="222"/>
      <c r="AK692" s="222"/>
      <c r="AL692" s="222"/>
      <c r="AM692" s="222"/>
      <c r="AN692" s="222"/>
      <c r="AO692" s="222"/>
      <c r="AP692" s="222"/>
      <c r="AQ692" s="222"/>
      <c r="AR692" s="222"/>
      <c r="AS692" s="222"/>
      <c r="AT692" s="222"/>
      <c r="AU692" s="222"/>
      <c r="AV692" s="222"/>
      <c r="AW692" s="222"/>
      <c r="AX692" s="222"/>
      <c r="AY692" s="222"/>
      <c r="AZ692" s="222"/>
      <c r="BA692" s="222"/>
      <c r="BB692" s="222"/>
      <c r="BC692" s="222"/>
      <c r="BD692" s="222"/>
      <c r="BE692" s="222"/>
      <c r="BF692" s="222"/>
      <c r="BG692" s="222"/>
      <c r="BH692" s="222"/>
      <c r="BI692" s="222"/>
      <c r="BJ692" s="222"/>
      <c r="BK692" s="222"/>
      <c r="BL692" s="222"/>
      <c r="BM692" s="223">
        <v>1</v>
      </c>
    </row>
    <row r="693" spans="1:65">
      <c r="A693" s="29"/>
      <c r="B693" s="19">
        <v>1</v>
      </c>
      <c r="C693" s="9">
        <v>2</v>
      </c>
      <c r="D693" s="224">
        <v>50</v>
      </c>
      <c r="E693" s="221"/>
      <c r="F693" s="222"/>
      <c r="G693" s="222"/>
      <c r="H693" s="222"/>
      <c r="I693" s="222"/>
      <c r="J693" s="222"/>
      <c r="K693" s="222"/>
      <c r="L693" s="222"/>
      <c r="M693" s="222"/>
      <c r="N693" s="222"/>
      <c r="O693" s="222"/>
      <c r="P693" s="222"/>
      <c r="Q693" s="222"/>
      <c r="R693" s="222"/>
      <c r="S693" s="222"/>
      <c r="T693" s="222"/>
      <c r="U693" s="222"/>
      <c r="V693" s="222"/>
      <c r="W693" s="222"/>
      <c r="X693" s="222"/>
      <c r="Y693" s="222"/>
      <c r="Z693" s="222"/>
      <c r="AA693" s="222"/>
      <c r="AB693" s="222"/>
      <c r="AC693" s="222"/>
      <c r="AD693" s="222"/>
      <c r="AE693" s="222"/>
      <c r="AF693" s="222"/>
      <c r="AG693" s="222"/>
      <c r="AH693" s="222"/>
      <c r="AI693" s="222"/>
      <c r="AJ693" s="222"/>
      <c r="AK693" s="222"/>
      <c r="AL693" s="222"/>
      <c r="AM693" s="222"/>
      <c r="AN693" s="222"/>
      <c r="AO693" s="222"/>
      <c r="AP693" s="222"/>
      <c r="AQ693" s="222"/>
      <c r="AR693" s="222"/>
      <c r="AS693" s="222"/>
      <c r="AT693" s="222"/>
      <c r="AU693" s="222"/>
      <c r="AV693" s="222"/>
      <c r="AW693" s="222"/>
      <c r="AX693" s="222"/>
      <c r="AY693" s="222"/>
      <c r="AZ693" s="222"/>
      <c r="BA693" s="222"/>
      <c r="BB693" s="222"/>
      <c r="BC693" s="222"/>
      <c r="BD693" s="222"/>
      <c r="BE693" s="222"/>
      <c r="BF693" s="222"/>
      <c r="BG693" s="222"/>
      <c r="BH693" s="222"/>
      <c r="BI693" s="222"/>
      <c r="BJ693" s="222"/>
      <c r="BK693" s="222"/>
      <c r="BL693" s="222"/>
      <c r="BM693" s="223">
        <v>15</v>
      </c>
    </row>
    <row r="694" spans="1:65">
      <c r="A694" s="29"/>
      <c r="B694" s="20" t="s">
        <v>260</v>
      </c>
      <c r="C694" s="12"/>
      <c r="D694" s="226">
        <v>45</v>
      </c>
      <c r="E694" s="221"/>
      <c r="F694" s="222"/>
      <c r="G694" s="222"/>
      <c r="H694" s="222"/>
      <c r="I694" s="222"/>
      <c r="J694" s="222"/>
      <c r="K694" s="222"/>
      <c r="L694" s="222"/>
      <c r="M694" s="222"/>
      <c r="N694" s="222"/>
      <c r="O694" s="222"/>
      <c r="P694" s="222"/>
      <c r="Q694" s="222"/>
      <c r="R694" s="222"/>
      <c r="S694" s="222"/>
      <c r="T694" s="222"/>
      <c r="U694" s="222"/>
      <c r="V694" s="222"/>
      <c r="W694" s="222"/>
      <c r="X694" s="222"/>
      <c r="Y694" s="222"/>
      <c r="Z694" s="222"/>
      <c r="AA694" s="222"/>
      <c r="AB694" s="222"/>
      <c r="AC694" s="222"/>
      <c r="AD694" s="222"/>
      <c r="AE694" s="222"/>
      <c r="AF694" s="222"/>
      <c r="AG694" s="222"/>
      <c r="AH694" s="222"/>
      <c r="AI694" s="222"/>
      <c r="AJ694" s="222"/>
      <c r="AK694" s="222"/>
      <c r="AL694" s="222"/>
      <c r="AM694" s="222"/>
      <c r="AN694" s="222"/>
      <c r="AO694" s="222"/>
      <c r="AP694" s="222"/>
      <c r="AQ694" s="222"/>
      <c r="AR694" s="222"/>
      <c r="AS694" s="222"/>
      <c r="AT694" s="222"/>
      <c r="AU694" s="222"/>
      <c r="AV694" s="222"/>
      <c r="AW694" s="222"/>
      <c r="AX694" s="222"/>
      <c r="AY694" s="222"/>
      <c r="AZ694" s="222"/>
      <c r="BA694" s="222"/>
      <c r="BB694" s="222"/>
      <c r="BC694" s="222"/>
      <c r="BD694" s="222"/>
      <c r="BE694" s="222"/>
      <c r="BF694" s="222"/>
      <c r="BG694" s="222"/>
      <c r="BH694" s="222"/>
      <c r="BI694" s="222"/>
      <c r="BJ694" s="222"/>
      <c r="BK694" s="222"/>
      <c r="BL694" s="222"/>
      <c r="BM694" s="223">
        <v>16</v>
      </c>
    </row>
    <row r="695" spans="1:65">
      <c r="A695" s="29"/>
      <c r="B695" s="3" t="s">
        <v>261</v>
      </c>
      <c r="C695" s="28"/>
      <c r="D695" s="224">
        <v>45</v>
      </c>
      <c r="E695" s="221"/>
      <c r="F695" s="222"/>
      <c r="G695" s="222"/>
      <c r="H695" s="222"/>
      <c r="I695" s="222"/>
      <c r="J695" s="222"/>
      <c r="K695" s="222"/>
      <c r="L695" s="222"/>
      <c r="M695" s="222"/>
      <c r="N695" s="222"/>
      <c r="O695" s="222"/>
      <c r="P695" s="222"/>
      <c r="Q695" s="222"/>
      <c r="R695" s="222"/>
      <c r="S695" s="222"/>
      <c r="T695" s="222"/>
      <c r="U695" s="222"/>
      <c r="V695" s="222"/>
      <c r="W695" s="222"/>
      <c r="X695" s="222"/>
      <c r="Y695" s="222"/>
      <c r="Z695" s="222"/>
      <c r="AA695" s="222"/>
      <c r="AB695" s="222"/>
      <c r="AC695" s="222"/>
      <c r="AD695" s="222"/>
      <c r="AE695" s="222"/>
      <c r="AF695" s="222"/>
      <c r="AG695" s="222"/>
      <c r="AH695" s="222"/>
      <c r="AI695" s="222"/>
      <c r="AJ695" s="222"/>
      <c r="AK695" s="222"/>
      <c r="AL695" s="222"/>
      <c r="AM695" s="222"/>
      <c r="AN695" s="222"/>
      <c r="AO695" s="222"/>
      <c r="AP695" s="222"/>
      <c r="AQ695" s="222"/>
      <c r="AR695" s="222"/>
      <c r="AS695" s="222"/>
      <c r="AT695" s="222"/>
      <c r="AU695" s="222"/>
      <c r="AV695" s="222"/>
      <c r="AW695" s="222"/>
      <c r="AX695" s="222"/>
      <c r="AY695" s="222"/>
      <c r="AZ695" s="222"/>
      <c r="BA695" s="222"/>
      <c r="BB695" s="222"/>
      <c r="BC695" s="222"/>
      <c r="BD695" s="222"/>
      <c r="BE695" s="222"/>
      <c r="BF695" s="222"/>
      <c r="BG695" s="222"/>
      <c r="BH695" s="222"/>
      <c r="BI695" s="222"/>
      <c r="BJ695" s="222"/>
      <c r="BK695" s="222"/>
      <c r="BL695" s="222"/>
      <c r="BM695" s="223">
        <v>45</v>
      </c>
    </row>
    <row r="696" spans="1:65">
      <c r="A696" s="29"/>
      <c r="B696" s="3" t="s">
        <v>262</v>
      </c>
      <c r="C696" s="28"/>
      <c r="D696" s="224">
        <v>7.0710678118654755</v>
      </c>
      <c r="E696" s="221"/>
      <c r="F696" s="222"/>
      <c r="G696" s="222"/>
      <c r="H696" s="222"/>
      <c r="I696" s="222"/>
      <c r="J696" s="222"/>
      <c r="K696" s="222"/>
      <c r="L696" s="222"/>
      <c r="M696" s="222"/>
      <c r="N696" s="222"/>
      <c r="O696" s="222"/>
      <c r="P696" s="222"/>
      <c r="Q696" s="222"/>
      <c r="R696" s="222"/>
      <c r="S696" s="222"/>
      <c r="T696" s="222"/>
      <c r="U696" s="222"/>
      <c r="V696" s="222"/>
      <c r="W696" s="222"/>
      <c r="X696" s="222"/>
      <c r="Y696" s="222"/>
      <c r="Z696" s="222"/>
      <c r="AA696" s="222"/>
      <c r="AB696" s="222"/>
      <c r="AC696" s="222"/>
      <c r="AD696" s="222"/>
      <c r="AE696" s="222"/>
      <c r="AF696" s="222"/>
      <c r="AG696" s="222"/>
      <c r="AH696" s="222"/>
      <c r="AI696" s="222"/>
      <c r="AJ696" s="222"/>
      <c r="AK696" s="222"/>
      <c r="AL696" s="222"/>
      <c r="AM696" s="222"/>
      <c r="AN696" s="222"/>
      <c r="AO696" s="222"/>
      <c r="AP696" s="222"/>
      <c r="AQ696" s="222"/>
      <c r="AR696" s="222"/>
      <c r="AS696" s="222"/>
      <c r="AT696" s="222"/>
      <c r="AU696" s="222"/>
      <c r="AV696" s="222"/>
      <c r="AW696" s="222"/>
      <c r="AX696" s="222"/>
      <c r="AY696" s="222"/>
      <c r="AZ696" s="222"/>
      <c r="BA696" s="222"/>
      <c r="BB696" s="222"/>
      <c r="BC696" s="222"/>
      <c r="BD696" s="222"/>
      <c r="BE696" s="222"/>
      <c r="BF696" s="222"/>
      <c r="BG696" s="222"/>
      <c r="BH696" s="222"/>
      <c r="BI696" s="222"/>
      <c r="BJ696" s="222"/>
      <c r="BK696" s="222"/>
      <c r="BL696" s="222"/>
      <c r="BM696" s="223">
        <v>43</v>
      </c>
    </row>
    <row r="697" spans="1:65">
      <c r="A697" s="29"/>
      <c r="B697" s="3" t="s">
        <v>86</v>
      </c>
      <c r="C697" s="28"/>
      <c r="D697" s="13">
        <v>0.15713484026367724</v>
      </c>
      <c r="E697" s="149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A698" s="29"/>
      <c r="B698" s="3" t="s">
        <v>263</v>
      </c>
      <c r="C698" s="28"/>
      <c r="D698" s="13">
        <v>0</v>
      </c>
      <c r="E698" s="149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5"/>
    </row>
    <row r="699" spans="1:65">
      <c r="A699" s="29"/>
      <c r="B699" s="45" t="s">
        <v>264</v>
      </c>
      <c r="C699" s="46"/>
      <c r="D699" s="44" t="s">
        <v>265</v>
      </c>
      <c r="E699" s="149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B700" s="30"/>
      <c r="C700" s="20"/>
      <c r="D700" s="20"/>
      <c r="BM700" s="55"/>
    </row>
    <row r="701" spans="1:65" ht="15">
      <c r="B701" s="8" t="s">
        <v>686</v>
      </c>
      <c r="BM701" s="27" t="s">
        <v>316</v>
      </c>
    </row>
    <row r="702" spans="1:65" ht="15">
      <c r="A702" s="24" t="s">
        <v>45</v>
      </c>
      <c r="B702" s="18" t="s">
        <v>110</v>
      </c>
      <c r="C702" s="15" t="s">
        <v>111</v>
      </c>
      <c r="D702" s="16" t="s">
        <v>333</v>
      </c>
      <c r="E702" s="149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7">
        <v>1</v>
      </c>
    </row>
    <row r="703" spans="1:65">
      <c r="A703" s="29"/>
      <c r="B703" s="19" t="s">
        <v>230</v>
      </c>
      <c r="C703" s="9" t="s">
        <v>230</v>
      </c>
      <c r="D703" s="10" t="s">
        <v>112</v>
      </c>
      <c r="E703" s="149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7" t="s">
        <v>3</v>
      </c>
    </row>
    <row r="704" spans="1:65">
      <c r="A704" s="29"/>
      <c r="B704" s="19"/>
      <c r="C704" s="9"/>
      <c r="D704" s="10" t="s">
        <v>343</v>
      </c>
      <c r="E704" s="149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7">
        <v>0</v>
      </c>
    </row>
    <row r="705" spans="1:65">
      <c r="A705" s="29"/>
      <c r="B705" s="19"/>
      <c r="C705" s="9"/>
      <c r="D705" s="25"/>
      <c r="E705" s="149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7">
        <v>0</v>
      </c>
    </row>
    <row r="706" spans="1:65">
      <c r="A706" s="29"/>
      <c r="B706" s="18">
        <v>1</v>
      </c>
      <c r="C706" s="14">
        <v>1</v>
      </c>
      <c r="D706" s="210">
        <v>241</v>
      </c>
      <c r="E706" s="212"/>
      <c r="F706" s="213"/>
      <c r="G706" s="213"/>
      <c r="H706" s="213"/>
      <c r="I706" s="213"/>
      <c r="J706" s="213"/>
      <c r="K706" s="213"/>
      <c r="L706" s="213"/>
      <c r="M706" s="213"/>
      <c r="N706" s="213"/>
      <c r="O706" s="213"/>
      <c r="P706" s="213"/>
      <c r="Q706" s="213"/>
      <c r="R706" s="213"/>
      <c r="S706" s="213"/>
      <c r="T706" s="213"/>
      <c r="U706" s="213"/>
      <c r="V706" s="213"/>
      <c r="W706" s="213"/>
      <c r="X706" s="213"/>
      <c r="Y706" s="213"/>
      <c r="Z706" s="213"/>
      <c r="AA706" s="213"/>
      <c r="AB706" s="213"/>
      <c r="AC706" s="213"/>
      <c r="AD706" s="213"/>
      <c r="AE706" s="213"/>
      <c r="AF706" s="213"/>
      <c r="AG706" s="213"/>
      <c r="AH706" s="213"/>
      <c r="AI706" s="213"/>
      <c r="AJ706" s="213"/>
      <c r="AK706" s="213"/>
      <c r="AL706" s="213"/>
      <c r="AM706" s="213"/>
      <c r="AN706" s="213"/>
      <c r="AO706" s="213"/>
      <c r="AP706" s="213"/>
      <c r="AQ706" s="213"/>
      <c r="AR706" s="213"/>
      <c r="AS706" s="213"/>
      <c r="AT706" s="213"/>
      <c r="AU706" s="213"/>
      <c r="AV706" s="213"/>
      <c r="AW706" s="213"/>
      <c r="AX706" s="213"/>
      <c r="AY706" s="213"/>
      <c r="AZ706" s="213"/>
      <c r="BA706" s="213"/>
      <c r="BB706" s="213"/>
      <c r="BC706" s="213"/>
      <c r="BD706" s="213"/>
      <c r="BE706" s="213"/>
      <c r="BF706" s="213"/>
      <c r="BG706" s="213"/>
      <c r="BH706" s="213"/>
      <c r="BI706" s="213"/>
      <c r="BJ706" s="213"/>
      <c r="BK706" s="213"/>
      <c r="BL706" s="213"/>
      <c r="BM706" s="214">
        <v>1</v>
      </c>
    </row>
    <row r="707" spans="1:65">
      <c r="A707" s="29"/>
      <c r="B707" s="19">
        <v>1</v>
      </c>
      <c r="C707" s="9">
        <v>2</v>
      </c>
      <c r="D707" s="215">
        <v>245</v>
      </c>
      <c r="E707" s="212"/>
      <c r="F707" s="213"/>
      <c r="G707" s="213"/>
      <c r="H707" s="213"/>
      <c r="I707" s="213"/>
      <c r="J707" s="213"/>
      <c r="K707" s="213"/>
      <c r="L707" s="213"/>
      <c r="M707" s="213"/>
      <c r="N707" s="213"/>
      <c r="O707" s="213"/>
      <c r="P707" s="213"/>
      <c r="Q707" s="213"/>
      <c r="R707" s="213"/>
      <c r="S707" s="213"/>
      <c r="T707" s="213"/>
      <c r="U707" s="213"/>
      <c r="V707" s="213"/>
      <c r="W707" s="213"/>
      <c r="X707" s="213"/>
      <c r="Y707" s="213"/>
      <c r="Z707" s="213"/>
      <c r="AA707" s="213"/>
      <c r="AB707" s="213"/>
      <c r="AC707" s="213"/>
      <c r="AD707" s="213"/>
      <c r="AE707" s="213"/>
      <c r="AF707" s="213"/>
      <c r="AG707" s="213"/>
      <c r="AH707" s="213"/>
      <c r="AI707" s="213"/>
      <c r="AJ707" s="213"/>
      <c r="AK707" s="213"/>
      <c r="AL707" s="213"/>
      <c r="AM707" s="213"/>
      <c r="AN707" s="213"/>
      <c r="AO707" s="213"/>
      <c r="AP707" s="213"/>
      <c r="AQ707" s="213"/>
      <c r="AR707" s="213"/>
      <c r="AS707" s="213"/>
      <c r="AT707" s="213"/>
      <c r="AU707" s="213"/>
      <c r="AV707" s="213"/>
      <c r="AW707" s="213"/>
      <c r="AX707" s="213"/>
      <c r="AY707" s="213"/>
      <c r="AZ707" s="213"/>
      <c r="BA707" s="213"/>
      <c r="BB707" s="213"/>
      <c r="BC707" s="213"/>
      <c r="BD707" s="213"/>
      <c r="BE707" s="213"/>
      <c r="BF707" s="213"/>
      <c r="BG707" s="213"/>
      <c r="BH707" s="213"/>
      <c r="BI707" s="213"/>
      <c r="BJ707" s="213"/>
      <c r="BK707" s="213"/>
      <c r="BL707" s="213"/>
      <c r="BM707" s="214">
        <v>16</v>
      </c>
    </row>
    <row r="708" spans="1:65">
      <c r="A708" s="29"/>
      <c r="B708" s="20" t="s">
        <v>260</v>
      </c>
      <c r="C708" s="12"/>
      <c r="D708" s="219">
        <v>243</v>
      </c>
      <c r="E708" s="212"/>
      <c r="F708" s="213"/>
      <c r="G708" s="213"/>
      <c r="H708" s="213"/>
      <c r="I708" s="213"/>
      <c r="J708" s="213"/>
      <c r="K708" s="213"/>
      <c r="L708" s="213"/>
      <c r="M708" s="213"/>
      <c r="N708" s="213"/>
      <c r="O708" s="213"/>
      <c r="P708" s="213"/>
      <c r="Q708" s="213"/>
      <c r="R708" s="213"/>
      <c r="S708" s="213"/>
      <c r="T708" s="213"/>
      <c r="U708" s="213"/>
      <c r="V708" s="213"/>
      <c r="W708" s="213"/>
      <c r="X708" s="213"/>
      <c r="Y708" s="213"/>
      <c r="Z708" s="213"/>
      <c r="AA708" s="213"/>
      <c r="AB708" s="213"/>
      <c r="AC708" s="213"/>
      <c r="AD708" s="213"/>
      <c r="AE708" s="213"/>
      <c r="AF708" s="213"/>
      <c r="AG708" s="213"/>
      <c r="AH708" s="213"/>
      <c r="AI708" s="213"/>
      <c r="AJ708" s="213"/>
      <c r="AK708" s="213"/>
      <c r="AL708" s="213"/>
      <c r="AM708" s="213"/>
      <c r="AN708" s="213"/>
      <c r="AO708" s="213"/>
      <c r="AP708" s="213"/>
      <c r="AQ708" s="213"/>
      <c r="AR708" s="213"/>
      <c r="AS708" s="213"/>
      <c r="AT708" s="213"/>
      <c r="AU708" s="213"/>
      <c r="AV708" s="213"/>
      <c r="AW708" s="213"/>
      <c r="AX708" s="213"/>
      <c r="AY708" s="213"/>
      <c r="AZ708" s="213"/>
      <c r="BA708" s="213"/>
      <c r="BB708" s="213"/>
      <c r="BC708" s="213"/>
      <c r="BD708" s="213"/>
      <c r="BE708" s="213"/>
      <c r="BF708" s="213"/>
      <c r="BG708" s="213"/>
      <c r="BH708" s="213"/>
      <c r="BI708" s="213"/>
      <c r="BJ708" s="213"/>
      <c r="BK708" s="213"/>
      <c r="BL708" s="213"/>
      <c r="BM708" s="214">
        <v>16</v>
      </c>
    </row>
    <row r="709" spans="1:65">
      <c r="A709" s="29"/>
      <c r="B709" s="3" t="s">
        <v>261</v>
      </c>
      <c r="C709" s="28"/>
      <c r="D709" s="215">
        <v>243</v>
      </c>
      <c r="E709" s="212"/>
      <c r="F709" s="213"/>
      <c r="G709" s="213"/>
      <c r="H709" s="213"/>
      <c r="I709" s="213"/>
      <c r="J709" s="213"/>
      <c r="K709" s="213"/>
      <c r="L709" s="213"/>
      <c r="M709" s="213"/>
      <c r="N709" s="213"/>
      <c r="O709" s="213"/>
      <c r="P709" s="213"/>
      <c r="Q709" s="213"/>
      <c r="R709" s="213"/>
      <c r="S709" s="213"/>
      <c r="T709" s="213"/>
      <c r="U709" s="213"/>
      <c r="V709" s="213"/>
      <c r="W709" s="213"/>
      <c r="X709" s="213"/>
      <c r="Y709" s="213"/>
      <c r="Z709" s="213"/>
      <c r="AA709" s="213"/>
      <c r="AB709" s="213"/>
      <c r="AC709" s="213"/>
      <c r="AD709" s="213"/>
      <c r="AE709" s="213"/>
      <c r="AF709" s="213"/>
      <c r="AG709" s="213"/>
      <c r="AH709" s="213"/>
      <c r="AI709" s="213"/>
      <c r="AJ709" s="213"/>
      <c r="AK709" s="213"/>
      <c r="AL709" s="213"/>
      <c r="AM709" s="213"/>
      <c r="AN709" s="213"/>
      <c r="AO709" s="213"/>
      <c r="AP709" s="213"/>
      <c r="AQ709" s="213"/>
      <c r="AR709" s="213"/>
      <c r="AS709" s="213"/>
      <c r="AT709" s="213"/>
      <c r="AU709" s="213"/>
      <c r="AV709" s="213"/>
      <c r="AW709" s="213"/>
      <c r="AX709" s="213"/>
      <c r="AY709" s="213"/>
      <c r="AZ709" s="213"/>
      <c r="BA709" s="213"/>
      <c r="BB709" s="213"/>
      <c r="BC709" s="213"/>
      <c r="BD709" s="213"/>
      <c r="BE709" s="213"/>
      <c r="BF709" s="213"/>
      <c r="BG709" s="213"/>
      <c r="BH709" s="213"/>
      <c r="BI709" s="213"/>
      <c r="BJ709" s="213"/>
      <c r="BK709" s="213"/>
      <c r="BL709" s="213"/>
      <c r="BM709" s="214">
        <v>243</v>
      </c>
    </row>
    <row r="710" spans="1:65">
      <c r="A710" s="29"/>
      <c r="B710" s="3" t="s">
        <v>262</v>
      </c>
      <c r="C710" s="28"/>
      <c r="D710" s="215">
        <v>2.8284271247461903</v>
      </c>
      <c r="E710" s="212"/>
      <c r="F710" s="213"/>
      <c r="G710" s="213"/>
      <c r="H710" s="213"/>
      <c r="I710" s="213"/>
      <c r="J710" s="213"/>
      <c r="K710" s="213"/>
      <c r="L710" s="213"/>
      <c r="M710" s="213"/>
      <c r="N710" s="213"/>
      <c r="O710" s="213"/>
      <c r="P710" s="213"/>
      <c r="Q710" s="213"/>
      <c r="R710" s="213"/>
      <c r="S710" s="213"/>
      <c r="T710" s="213"/>
      <c r="U710" s="213"/>
      <c r="V710" s="213"/>
      <c r="W710" s="213"/>
      <c r="X710" s="213"/>
      <c r="Y710" s="213"/>
      <c r="Z710" s="213"/>
      <c r="AA710" s="213"/>
      <c r="AB710" s="213"/>
      <c r="AC710" s="213"/>
      <c r="AD710" s="213"/>
      <c r="AE710" s="213"/>
      <c r="AF710" s="213"/>
      <c r="AG710" s="213"/>
      <c r="AH710" s="213"/>
      <c r="AI710" s="213"/>
      <c r="AJ710" s="213"/>
      <c r="AK710" s="213"/>
      <c r="AL710" s="213"/>
      <c r="AM710" s="213"/>
      <c r="AN710" s="213"/>
      <c r="AO710" s="213"/>
      <c r="AP710" s="213"/>
      <c r="AQ710" s="213"/>
      <c r="AR710" s="213"/>
      <c r="AS710" s="213"/>
      <c r="AT710" s="213"/>
      <c r="AU710" s="213"/>
      <c r="AV710" s="213"/>
      <c r="AW710" s="213"/>
      <c r="AX710" s="213"/>
      <c r="AY710" s="213"/>
      <c r="AZ710" s="213"/>
      <c r="BA710" s="213"/>
      <c r="BB710" s="213"/>
      <c r="BC710" s="213"/>
      <c r="BD710" s="213"/>
      <c r="BE710" s="213"/>
      <c r="BF710" s="213"/>
      <c r="BG710" s="213"/>
      <c r="BH710" s="213"/>
      <c r="BI710" s="213"/>
      <c r="BJ710" s="213"/>
      <c r="BK710" s="213"/>
      <c r="BL710" s="213"/>
      <c r="BM710" s="214">
        <v>44</v>
      </c>
    </row>
    <row r="711" spans="1:65">
      <c r="A711" s="29"/>
      <c r="B711" s="3" t="s">
        <v>86</v>
      </c>
      <c r="C711" s="28"/>
      <c r="D711" s="13">
        <v>1.1639617797309425E-2</v>
      </c>
      <c r="E711" s="149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29"/>
      <c r="B712" s="3" t="s">
        <v>263</v>
      </c>
      <c r="C712" s="28"/>
      <c r="D712" s="13">
        <v>0</v>
      </c>
      <c r="E712" s="149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A713" s="29"/>
      <c r="B713" s="45" t="s">
        <v>264</v>
      </c>
      <c r="C713" s="46"/>
      <c r="D713" s="44" t="s">
        <v>265</v>
      </c>
      <c r="E713" s="149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B714" s="30"/>
      <c r="C714" s="20"/>
      <c r="D714" s="20"/>
      <c r="BM714" s="55"/>
    </row>
    <row r="715" spans="1:65">
      <c r="BM715" s="55"/>
    </row>
    <row r="716" spans="1:65">
      <c r="BM716" s="55"/>
    </row>
    <row r="717" spans="1:65">
      <c r="BM717" s="55"/>
    </row>
    <row r="718" spans="1:65">
      <c r="BM718" s="55"/>
    </row>
    <row r="719" spans="1:65">
      <c r="BM719" s="55"/>
    </row>
    <row r="720" spans="1:65">
      <c r="BM720" s="55"/>
    </row>
    <row r="721" spans="65:65">
      <c r="BM721" s="55"/>
    </row>
    <row r="722" spans="65:65">
      <c r="BM722" s="55"/>
    </row>
    <row r="723" spans="65:65">
      <c r="BM723" s="55"/>
    </row>
    <row r="724" spans="65:65">
      <c r="BM724" s="55"/>
    </row>
    <row r="725" spans="65:65">
      <c r="BM725" s="55"/>
    </row>
    <row r="726" spans="65:65">
      <c r="BM726" s="55"/>
    </row>
    <row r="727" spans="65:65">
      <c r="BM727" s="55"/>
    </row>
    <row r="728" spans="65:65">
      <c r="BM728" s="55"/>
    </row>
    <row r="729" spans="65:65">
      <c r="BM729" s="55"/>
    </row>
    <row r="730" spans="65:65">
      <c r="BM730" s="55"/>
    </row>
    <row r="731" spans="65:65">
      <c r="BM731" s="55"/>
    </row>
    <row r="732" spans="65:65">
      <c r="BM732" s="55"/>
    </row>
    <row r="733" spans="65:65">
      <c r="BM733" s="55"/>
    </row>
    <row r="734" spans="65:65">
      <c r="BM734" s="55"/>
    </row>
    <row r="735" spans="65:65">
      <c r="BM735" s="55"/>
    </row>
    <row r="736" spans="65:65">
      <c r="BM736" s="55"/>
    </row>
    <row r="737" spans="65:65">
      <c r="BM737" s="55"/>
    </row>
    <row r="738" spans="65:65">
      <c r="BM738" s="55"/>
    </row>
    <row r="739" spans="65:65">
      <c r="BM739" s="55"/>
    </row>
    <row r="740" spans="65:65">
      <c r="BM740" s="55"/>
    </row>
    <row r="741" spans="65:65">
      <c r="BM741" s="55"/>
    </row>
    <row r="742" spans="65:65">
      <c r="BM742" s="55"/>
    </row>
    <row r="743" spans="65:65">
      <c r="BM743" s="55"/>
    </row>
    <row r="744" spans="65:65">
      <c r="BM744" s="55"/>
    </row>
    <row r="745" spans="65:65">
      <c r="BM745" s="55"/>
    </row>
    <row r="746" spans="65:65">
      <c r="BM746" s="55"/>
    </row>
    <row r="747" spans="65:65">
      <c r="BM747" s="55"/>
    </row>
    <row r="748" spans="65:65">
      <c r="BM748" s="55"/>
    </row>
    <row r="749" spans="65:65">
      <c r="BM749" s="55"/>
    </row>
    <row r="750" spans="65:65">
      <c r="BM750" s="55"/>
    </row>
    <row r="751" spans="65:65">
      <c r="BM751" s="55"/>
    </row>
    <row r="752" spans="65:65">
      <c r="BM752" s="55"/>
    </row>
    <row r="753" spans="65:65">
      <c r="BM753" s="55"/>
    </row>
    <row r="754" spans="65:65">
      <c r="BM754" s="55"/>
    </row>
    <row r="755" spans="65:65">
      <c r="BM755" s="55"/>
    </row>
    <row r="756" spans="65:65">
      <c r="BM756" s="55"/>
    </row>
    <row r="757" spans="65:65">
      <c r="BM757" s="55"/>
    </row>
    <row r="758" spans="65:65">
      <c r="BM758" s="55"/>
    </row>
    <row r="759" spans="65:65">
      <c r="BM759" s="55"/>
    </row>
    <row r="760" spans="65:65">
      <c r="BM760" s="55"/>
    </row>
    <row r="761" spans="65:65">
      <c r="BM761" s="55"/>
    </row>
    <row r="762" spans="65:65">
      <c r="BM762" s="55"/>
    </row>
    <row r="763" spans="65:65">
      <c r="BM763" s="55"/>
    </row>
    <row r="764" spans="65:65">
      <c r="BM764" s="55"/>
    </row>
    <row r="765" spans="65:65">
      <c r="BM765" s="55"/>
    </row>
    <row r="766" spans="65:65">
      <c r="BM766" s="55"/>
    </row>
    <row r="767" spans="65:65">
      <c r="BM767" s="56"/>
    </row>
    <row r="768" spans="65:65">
      <c r="BM768" s="57"/>
    </row>
    <row r="769" spans="65:65">
      <c r="BM769" s="57"/>
    </row>
    <row r="770" spans="65:65">
      <c r="BM770" s="57"/>
    </row>
    <row r="771" spans="65:65">
      <c r="BM771" s="57"/>
    </row>
    <row r="772" spans="65:65">
      <c r="BM772" s="57"/>
    </row>
    <row r="773" spans="65:65">
      <c r="BM773" s="57"/>
    </row>
    <row r="774" spans="65:65">
      <c r="BM774" s="57"/>
    </row>
    <row r="775" spans="65:65">
      <c r="BM775" s="57"/>
    </row>
    <row r="776" spans="65:65">
      <c r="BM776" s="57"/>
    </row>
    <row r="777" spans="65:65">
      <c r="BM777" s="57"/>
    </row>
    <row r="778" spans="65:65">
      <c r="BM778" s="57"/>
    </row>
    <row r="779" spans="65:65">
      <c r="BM779" s="57"/>
    </row>
    <row r="780" spans="65:65">
      <c r="BM780" s="57"/>
    </row>
    <row r="781" spans="65:65">
      <c r="BM781" s="57"/>
    </row>
    <row r="782" spans="65:65">
      <c r="BM782" s="57"/>
    </row>
    <row r="783" spans="65:65">
      <c r="BM783" s="57"/>
    </row>
    <row r="784" spans="65:65">
      <c r="BM784" s="57"/>
    </row>
    <row r="785" spans="65:65">
      <c r="BM785" s="57"/>
    </row>
    <row r="786" spans="65:65">
      <c r="BM786" s="57"/>
    </row>
    <row r="787" spans="65:65">
      <c r="BM787" s="57"/>
    </row>
    <row r="788" spans="65:65">
      <c r="BM788" s="57"/>
    </row>
    <row r="789" spans="65:65">
      <c r="BM789" s="57"/>
    </row>
    <row r="790" spans="65:65">
      <c r="BM790" s="57"/>
    </row>
    <row r="791" spans="65:65">
      <c r="BM791" s="57"/>
    </row>
    <row r="792" spans="65:65">
      <c r="BM792" s="57"/>
    </row>
    <row r="793" spans="65:65">
      <c r="BM793" s="57"/>
    </row>
    <row r="794" spans="65:65">
      <c r="BM794" s="57"/>
    </row>
    <row r="795" spans="65:65">
      <c r="BM795" s="57"/>
    </row>
    <row r="796" spans="65:65">
      <c r="BM796" s="57"/>
    </row>
    <row r="797" spans="65:65">
      <c r="BM797" s="57"/>
    </row>
    <row r="798" spans="65:65">
      <c r="BM798" s="57"/>
    </row>
    <row r="799" spans="65:65">
      <c r="BM799" s="57"/>
    </row>
    <row r="800" spans="65:65">
      <c r="BM800" s="57"/>
    </row>
    <row r="801" spans="65:65">
      <c r="BM801" s="57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2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1" priority="151" stopIfTrue="1">
      <formula>AND(ISBLANK(INDIRECT(Anlyt_LabRefLastCol)),ISBLANK(INDIRECT(Anlyt_LabRefThisCol)))</formula>
    </cfRule>
    <cfRule type="expression" dxfId="0" priority="15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42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4" customWidth="1" collapsed="1"/>
    <col min="2" max="2" width="10.85546875" style="74" customWidth="1"/>
    <col min="3" max="3" width="7.42578125" style="74" customWidth="1"/>
    <col min="4" max="5" width="10.85546875" style="74" customWidth="1"/>
    <col min="6" max="6" width="7.42578125" style="74" customWidth="1"/>
    <col min="7" max="8" width="10.85546875" style="74" customWidth="1"/>
    <col min="9" max="9" width="7.42578125" style="74" customWidth="1"/>
    <col min="10" max="11" width="10.85546875" style="74" customWidth="1"/>
    <col min="12" max="16384" width="9.140625" style="74"/>
  </cols>
  <sheetData>
    <row r="1" spans="1:11" s="8" customFormat="1" ht="23.25" customHeight="1">
      <c r="A1" s="74"/>
      <c r="B1" s="33" t="s">
        <v>691</v>
      </c>
      <c r="C1" s="6"/>
      <c r="D1" s="6"/>
      <c r="E1" s="6"/>
      <c r="F1" s="6"/>
      <c r="G1" s="6"/>
      <c r="H1" s="6"/>
      <c r="I1" s="6"/>
      <c r="J1" s="6"/>
      <c r="K1" s="76"/>
    </row>
    <row r="2" spans="1:11" s="8" customFormat="1" ht="24.75" customHeight="1">
      <c r="A2" s="74"/>
      <c r="B2" s="77" t="s">
        <v>2</v>
      </c>
      <c r="C2" s="158" t="s">
        <v>46</v>
      </c>
      <c r="D2" s="159" t="s">
        <v>47</v>
      </c>
      <c r="E2" s="77" t="s">
        <v>2</v>
      </c>
      <c r="F2" s="160" t="s">
        <v>46</v>
      </c>
      <c r="G2" s="78" t="s">
        <v>47</v>
      </c>
      <c r="H2" s="79" t="s">
        <v>2</v>
      </c>
      <c r="I2" s="160" t="s">
        <v>46</v>
      </c>
      <c r="J2" s="78" t="s">
        <v>47</v>
      </c>
      <c r="K2" s="74"/>
    </row>
    <row r="3" spans="1:11" ht="15.75" customHeight="1">
      <c r="A3" s="75"/>
      <c r="B3" s="162" t="s">
        <v>183</v>
      </c>
      <c r="C3" s="161"/>
      <c r="D3" s="163"/>
      <c r="E3" s="161"/>
      <c r="F3" s="161"/>
      <c r="G3" s="164"/>
      <c r="H3" s="161"/>
      <c r="I3" s="161"/>
      <c r="J3" s="165"/>
    </row>
    <row r="4" spans="1:11" ht="15.75" customHeight="1">
      <c r="A4" s="75"/>
      <c r="B4" s="168" t="s">
        <v>49</v>
      </c>
      <c r="C4" s="157" t="s">
        <v>3</v>
      </c>
      <c r="D4" s="166">
        <v>19.1666666666667</v>
      </c>
      <c r="E4" s="168" t="s">
        <v>124</v>
      </c>
      <c r="F4" s="157" t="s">
        <v>82</v>
      </c>
      <c r="G4" s="37" t="s">
        <v>103</v>
      </c>
      <c r="H4" s="169" t="s">
        <v>61</v>
      </c>
      <c r="I4" s="157" t="s">
        <v>3</v>
      </c>
      <c r="J4" s="167">
        <v>0.86025641025640998</v>
      </c>
    </row>
    <row r="5" spans="1:11" ht="15.75" customHeight="1">
      <c r="A5" s="75"/>
      <c r="B5" s="168" t="s">
        <v>53</v>
      </c>
      <c r="C5" s="157" t="s">
        <v>3</v>
      </c>
      <c r="D5" s="35">
        <v>0.285833333333333</v>
      </c>
      <c r="E5" s="168" t="s">
        <v>59</v>
      </c>
      <c r="F5" s="157" t="s">
        <v>3</v>
      </c>
      <c r="G5" s="170">
        <v>1.43125E-3</v>
      </c>
      <c r="H5" s="7" t="s">
        <v>687</v>
      </c>
      <c r="I5" s="157" t="s">
        <v>687</v>
      </c>
      <c r="J5" s="36" t="s">
        <v>687</v>
      </c>
    </row>
    <row r="6" spans="1:11" ht="15.75" customHeight="1">
      <c r="A6" s="75"/>
      <c r="B6" s="162" t="s">
        <v>205</v>
      </c>
      <c r="C6" s="161"/>
      <c r="D6" s="163"/>
      <c r="E6" s="161"/>
      <c r="F6" s="161"/>
      <c r="G6" s="164"/>
      <c r="H6" s="161"/>
      <c r="I6" s="161"/>
      <c r="J6" s="165"/>
    </row>
    <row r="7" spans="1:11" ht="15.75" customHeight="1">
      <c r="A7" s="75"/>
      <c r="B7" s="168" t="s">
        <v>33</v>
      </c>
      <c r="C7" s="157" t="s">
        <v>3</v>
      </c>
      <c r="D7" s="35">
        <v>1.66145028259688</v>
      </c>
      <c r="E7" s="168" t="s">
        <v>14</v>
      </c>
      <c r="F7" s="157" t="s">
        <v>3</v>
      </c>
      <c r="G7" s="170">
        <v>2.35E-2</v>
      </c>
      <c r="H7" s="169" t="s">
        <v>124</v>
      </c>
      <c r="I7" s="157" t="s">
        <v>82</v>
      </c>
      <c r="J7" s="167">
        <v>2.1666666666666701</v>
      </c>
    </row>
    <row r="8" spans="1:11" ht="15.75" customHeight="1">
      <c r="A8" s="75"/>
      <c r="B8" s="168" t="s">
        <v>36</v>
      </c>
      <c r="C8" s="157" t="s">
        <v>3</v>
      </c>
      <c r="D8" s="35">
        <v>0.60794329167454197</v>
      </c>
      <c r="E8" s="168" t="s">
        <v>23</v>
      </c>
      <c r="F8" s="157" t="s">
        <v>3</v>
      </c>
      <c r="G8" s="170">
        <v>6.4803014671053996E-2</v>
      </c>
      <c r="H8" s="169" t="s">
        <v>12</v>
      </c>
      <c r="I8" s="157" t="s">
        <v>3</v>
      </c>
      <c r="J8" s="167">
        <v>3.8198432708730099</v>
      </c>
    </row>
    <row r="9" spans="1:11" ht="15.75" customHeight="1">
      <c r="A9" s="75"/>
      <c r="B9" s="168" t="s">
        <v>5</v>
      </c>
      <c r="C9" s="157" t="s">
        <v>3</v>
      </c>
      <c r="D9" s="35">
        <v>2.83102702038182</v>
      </c>
      <c r="E9" s="168" t="s">
        <v>31</v>
      </c>
      <c r="F9" s="157" t="s">
        <v>3</v>
      </c>
      <c r="G9" s="37">
        <v>21.405137623718201</v>
      </c>
      <c r="H9" s="169" t="s">
        <v>64</v>
      </c>
      <c r="I9" s="157" t="s">
        <v>3</v>
      </c>
      <c r="J9" s="170">
        <v>7.5303857241057204E-2</v>
      </c>
    </row>
    <row r="10" spans="1:11" ht="15.75" customHeight="1">
      <c r="A10" s="75"/>
      <c r="B10" s="168" t="s">
        <v>81</v>
      </c>
      <c r="C10" s="157" t="s">
        <v>3</v>
      </c>
      <c r="D10" s="171">
        <v>8.2500000000000004E-2</v>
      </c>
      <c r="E10" s="168" t="s">
        <v>123</v>
      </c>
      <c r="F10" s="157" t="s">
        <v>82</v>
      </c>
      <c r="G10" s="37" t="s">
        <v>95</v>
      </c>
      <c r="H10" s="169" t="s">
        <v>41</v>
      </c>
      <c r="I10" s="157" t="s">
        <v>3</v>
      </c>
      <c r="J10" s="167">
        <v>0.52991713197205503</v>
      </c>
    </row>
    <row r="11" spans="1:11" ht="15.75" customHeight="1">
      <c r="A11" s="75"/>
      <c r="B11" s="162" t="s">
        <v>134</v>
      </c>
      <c r="C11" s="161"/>
      <c r="D11" s="163"/>
      <c r="E11" s="161"/>
      <c r="F11" s="161"/>
      <c r="G11" s="164"/>
      <c r="H11" s="161"/>
      <c r="I11" s="161"/>
      <c r="J11" s="165"/>
    </row>
    <row r="12" spans="1:11" ht="15.75" customHeight="1">
      <c r="A12" s="75"/>
      <c r="B12" s="168" t="s">
        <v>406</v>
      </c>
      <c r="C12" s="157" t="s">
        <v>1</v>
      </c>
      <c r="D12" s="35">
        <v>12.685</v>
      </c>
      <c r="E12" s="168" t="s">
        <v>407</v>
      </c>
      <c r="F12" s="157" t="s">
        <v>1</v>
      </c>
      <c r="G12" s="167">
        <v>4.0246054999999998</v>
      </c>
      <c r="H12" s="169" t="s">
        <v>60</v>
      </c>
      <c r="I12" s="157" t="s">
        <v>1</v>
      </c>
      <c r="J12" s="170">
        <v>2.7E-2</v>
      </c>
    </row>
    <row r="13" spans="1:11" ht="15.75" customHeight="1">
      <c r="A13" s="75"/>
      <c r="B13" s="168" t="s">
        <v>7</v>
      </c>
      <c r="C13" s="157" t="s">
        <v>3</v>
      </c>
      <c r="D13" s="172">
        <v>275</v>
      </c>
      <c r="E13" s="168" t="s">
        <v>408</v>
      </c>
      <c r="F13" s="157" t="s">
        <v>1</v>
      </c>
      <c r="G13" s="167">
        <v>2.52</v>
      </c>
      <c r="H13" s="169" t="s">
        <v>409</v>
      </c>
      <c r="I13" s="157" t="s">
        <v>1</v>
      </c>
      <c r="J13" s="167">
        <v>75.614999999999995</v>
      </c>
    </row>
    <row r="14" spans="1:11" ht="15.75" customHeight="1">
      <c r="A14" s="75"/>
      <c r="B14" s="168" t="s">
        <v>106</v>
      </c>
      <c r="C14" s="157" t="s">
        <v>3</v>
      </c>
      <c r="D14" s="172">
        <v>541.50250000000005</v>
      </c>
      <c r="E14" s="168" t="s">
        <v>107</v>
      </c>
      <c r="F14" s="157" t="s">
        <v>1</v>
      </c>
      <c r="G14" s="170">
        <v>0.95499999999999996</v>
      </c>
      <c r="H14" s="169" t="s">
        <v>15</v>
      </c>
      <c r="I14" s="157" t="s">
        <v>3</v>
      </c>
      <c r="J14" s="36">
        <v>65</v>
      </c>
    </row>
    <row r="15" spans="1:11" ht="15.75" customHeight="1">
      <c r="A15" s="75"/>
      <c r="B15" s="168" t="s">
        <v>100</v>
      </c>
      <c r="C15" s="157" t="s">
        <v>1</v>
      </c>
      <c r="D15" s="171">
        <v>0.41</v>
      </c>
      <c r="E15" s="168" t="s">
        <v>108</v>
      </c>
      <c r="F15" s="157" t="s">
        <v>1</v>
      </c>
      <c r="G15" s="170">
        <v>2.5000000000000001E-2</v>
      </c>
      <c r="H15" s="169" t="s">
        <v>18</v>
      </c>
      <c r="I15" s="157" t="s">
        <v>3</v>
      </c>
      <c r="J15" s="36">
        <v>50</v>
      </c>
    </row>
    <row r="16" spans="1:11" ht="15.75" customHeight="1">
      <c r="A16" s="75"/>
      <c r="B16" s="168" t="s">
        <v>206</v>
      </c>
      <c r="C16" s="157" t="s">
        <v>3</v>
      </c>
      <c r="D16" s="166">
        <v>40</v>
      </c>
      <c r="E16" s="168" t="s">
        <v>410</v>
      </c>
      <c r="F16" s="157" t="s">
        <v>1</v>
      </c>
      <c r="G16" s="170">
        <v>0.17499999999999999</v>
      </c>
      <c r="H16" s="169" t="s">
        <v>411</v>
      </c>
      <c r="I16" s="157" t="s">
        <v>1</v>
      </c>
      <c r="J16" s="170">
        <v>0.64200000000000002</v>
      </c>
    </row>
    <row r="17" spans="1:10" ht="15.75" customHeight="1">
      <c r="A17" s="75"/>
      <c r="B17" s="168" t="s">
        <v>25</v>
      </c>
      <c r="C17" s="157" t="s">
        <v>3</v>
      </c>
      <c r="D17" s="166">
        <v>10</v>
      </c>
      <c r="E17" s="168" t="s">
        <v>34</v>
      </c>
      <c r="F17" s="157" t="s">
        <v>3</v>
      </c>
      <c r="G17" s="36">
        <v>70</v>
      </c>
      <c r="H17" s="169" t="s">
        <v>412</v>
      </c>
      <c r="I17" s="157" t="s">
        <v>3</v>
      </c>
      <c r="J17" s="36">
        <v>160.66800000000001</v>
      </c>
    </row>
    <row r="18" spans="1:10" ht="15.75" customHeight="1">
      <c r="A18" s="75"/>
      <c r="B18" s="168" t="s">
        <v>413</v>
      </c>
      <c r="C18" s="157" t="s">
        <v>3</v>
      </c>
      <c r="D18" s="172">
        <v>146.15</v>
      </c>
      <c r="E18" s="168" t="s">
        <v>414</v>
      </c>
      <c r="F18" s="157" t="s">
        <v>1</v>
      </c>
      <c r="G18" s="170">
        <v>6.9893800000000006E-2</v>
      </c>
      <c r="H18" s="169" t="s">
        <v>44</v>
      </c>
      <c r="I18" s="157" t="s">
        <v>3</v>
      </c>
      <c r="J18" s="37">
        <v>45</v>
      </c>
    </row>
    <row r="19" spans="1:10" ht="15.75" customHeight="1">
      <c r="A19" s="75"/>
      <c r="B19" s="168" t="s">
        <v>0</v>
      </c>
      <c r="C19" s="157" t="s">
        <v>3</v>
      </c>
      <c r="D19" s="172">
        <v>85</v>
      </c>
      <c r="E19" s="168" t="s">
        <v>37</v>
      </c>
      <c r="F19" s="157" t="s">
        <v>3</v>
      </c>
      <c r="G19" s="36">
        <v>50</v>
      </c>
      <c r="H19" s="169" t="s">
        <v>45</v>
      </c>
      <c r="I19" s="157" t="s">
        <v>3</v>
      </c>
      <c r="J19" s="36">
        <v>240</v>
      </c>
    </row>
    <row r="20" spans="1:10" ht="15.75" customHeight="1">
      <c r="A20" s="75"/>
      <c r="B20" s="162" t="s">
        <v>182</v>
      </c>
      <c r="C20" s="161"/>
      <c r="D20" s="163"/>
      <c r="E20" s="161"/>
      <c r="F20" s="161"/>
      <c r="G20" s="164"/>
      <c r="H20" s="161"/>
      <c r="I20" s="161"/>
      <c r="J20" s="165"/>
    </row>
    <row r="21" spans="1:10" ht="15.75" customHeight="1">
      <c r="A21" s="75"/>
      <c r="B21" s="168" t="s">
        <v>415</v>
      </c>
      <c r="C21" s="157" t="s">
        <v>1</v>
      </c>
      <c r="D21" s="35">
        <v>2.67</v>
      </c>
      <c r="E21" s="34" t="s">
        <v>687</v>
      </c>
      <c r="F21" s="157" t="s">
        <v>687</v>
      </c>
      <c r="G21" s="37" t="s">
        <v>687</v>
      </c>
      <c r="H21" s="7" t="s">
        <v>687</v>
      </c>
      <c r="I21" s="157" t="s">
        <v>687</v>
      </c>
      <c r="J21" s="36" t="s">
        <v>687</v>
      </c>
    </row>
    <row r="22" spans="1:10" ht="15.75" customHeight="1">
      <c r="A22" s="75"/>
      <c r="B22" s="162" t="s">
        <v>181</v>
      </c>
      <c r="C22" s="161"/>
      <c r="D22" s="163"/>
      <c r="E22" s="161"/>
      <c r="F22" s="161"/>
      <c r="G22" s="164"/>
      <c r="H22" s="161"/>
      <c r="I22" s="161"/>
      <c r="J22" s="165"/>
    </row>
    <row r="23" spans="1:10" ht="15.75" customHeight="1">
      <c r="A23" s="75"/>
      <c r="B23" s="168" t="s">
        <v>109</v>
      </c>
      <c r="C23" s="157" t="s">
        <v>1</v>
      </c>
      <c r="D23" s="171">
        <v>0.06</v>
      </c>
      <c r="E23" s="168" t="s">
        <v>60</v>
      </c>
      <c r="F23" s="157" t="s">
        <v>1</v>
      </c>
      <c r="G23" s="170">
        <v>0.155</v>
      </c>
      <c r="H23" s="7" t="s">
        <v>687</v>
      </c>
      <c r="I23" s="157" t="s">
        <v>687</v>
      </c>
      <c r="J23" s="36" t="s">
        <v>687</v>
      </c>
    </row>
    <row r="24" spans="1:10" ht="15.75" customHeight="1">
      <c r="A24" s="75"/>
      <c r="B24" s="162" t="s">
        <v>207</v>
      </c>
      <c r="C24" s="161"/>
      <c r="D24" s="163"/>
      <c r="E24" s="161"/>
      <c r="F24" s="161"/>
      <c r="G24" s="164"/>
      <c r="H24" s="161"/>
      <c r="I24" s="161"/>
      <c r="J24" s="165"/>
    </row>
    <row r="25" spans="1:10" ht="15.75" customHeight="1">
      <c r="A25" s="75"/>
      <c r="B25" s="168" t="s">
        <v>4</v>
      </c>
      <c r="C25" s="157" t="s">
        <v>3</v>
      </c>
      <c r="D25" s="171">
        <v>0.3</v>
      </c>
      <c r="E25" s="168" t="s">
        <v>8</v>
      </c>
      <c r="F25" s="157" t="s">
        <v>3</v>
      </c>
      <c r="G25" s="167">
        <v>6.98</v>
      </c>
      <c r="H25" s="169" t="s">
        <v>12</v>
      </c>
      <c r="I25" s="157" t="s">
        <v>3</v>
      </c>
      <c r="J25" s="167">
        <v>6.5350000000000001</v>
      </c>
    </row>
    <row r="26" spans="1:10" ht="15.75" customHeight="1">
      <c r="A26" s="75"/>
      <c r="B26" s="168" t="s">
        <v>7</v>
      </c>
      <c r="C26" s="157" t="s">
        <v>3</v>
      </c>
      <c r="D26" s="172">
        <v>260</v>
      </c>
      <c r="E26" s="168" t="s">
        <v>11</v>
      </c>
      <c r="F26" s="157" t="s">
        <v>3</v>
      </c>
      <c r="G26" s="167">
        <v>1.0249999999999999</v>
      </c>
      <c r="H26" s="169" t="s">
        <v>15</v>
      </c>
      <c r="I26" s="157" t="s">
        <v>3</v>
      </c>
      <c r="J26" s="37">
        <v>14.6</v>
      </c>
    </row>
    <row r="27" spans="1:10" ht="15.75" customHeight="1">
      <c r="A27" s="75"/>
      <c r="B27" s="168" t="s">
        <v>10</v>
      </c>
      <c r="C27" s="157" t="s">
        <v>3</v>
      </c>
      <c r="D27" s="172">
        <v>494</v>
      </c>
      <c r="E27" s="168" t="s">
        <v>14</v>
      </c>
      <c r="F27" s="157" t="s">
        <v>3</v>
      </c>
      <c r="G27" s="170">
        <v>0.05</v>
      </c>
      <c r="H27" s="169" t="s">
        <v>18</v>
      </c>
      <c r="I27" s="157" t="s">
        <v>3</v>
      </c>
      <c r="J27" s="36">
        <v>54.9</v>
      </c>
    </row>
    <row r="28" spans="1:10" ht="15.75" customHeight="1">
      <c r="A28" s="75"/>
      <c r="B28" s="168" t="s">
        <v>13</v>
      </c>
      <c r="C28" s="157" t="s">
        <v>3</v>
      </c>
      <c r="D28" s="35">
        <v>2.4</v>
      </c>
      <c r="E28" s="168" t="s">
        <v>17</v>
      </c>
      <c r="F28" s="157" t="s">
        <v>3</v>
      </c>
      <c r="G28" s="37">
        <v>42.4</v>
      </c>
      <c r="H28" s="169" t="s">
        <v>21</v>
      </c>
      <c r="I28" s="157" t="s">
        <v>3</v>
      </c>
      <c r="J28" s="167">
        <v>1.1399999999999999</v>
      </c>
    </row>
    <row r="29" spans="1:10" ht="15.75" customHeight="1">
      <c r="A29" s="75"/>
      <c r="B29" s="168" t="s">
        <v>16</v>
      </c>
      <c r="C29" s="157" t="s">
        <v>3</v>
      </c>
      <c r="D29" s="166">
        <v>12</v>
      </c>
      <c r="E29" s="168" t="s">
        <v>23</v>
      </c>
      <c r="F29" s="157" t="s">
        <v>3</v>
      </c>
      <c r="G29" s="167">
        <v>0.39500000000000002</v>
      </c>
      <c r="H29" s="169" t="s">
        <v>24</v>
      </c>
      <c r="I29" s="157" t="s">
        <v>3</v>
      </c>
      <c r="J29" s="167">
        <v>0.81</v>
      </c>
    </row>
    <row r="30" spans="1:10" ht="15.75" customHeight="1">
      <c r="A30" s="75"/>
      <c r="B30" s="168" t="s">
        <v>19</v>
      </c>
      <c r="C30" s="157" t="s">
        <v>3</v>
      </c>
      <c r="D30" s="171">
        <v>7.4999999999999997E-2</v>
      </c>
      <c r="E30" s="168" t="s">
        <v>56</v>
      </c>
      <c r="F30" s="157" t="s">
        <v>1</v>
      </c>
      <c r="G30" s="170">
        <v>1.7850000000000001E-2</v>
      </c>
      <c r="H30" s="169" t="s">
        <v>27</v>
      </c>
      <c r="I30" s="157" t="s">
        <v>3</v>
      </c>
      <c r="J30" s="36" t="s">
        <v>96</v>
      </c>
    </row>
    <row r="31" spans="1:10" ht="15.75" customHeight="1">
      <c r="A31" s="75"/>
      <c r="B31" s="168" t="s">
        <v>22</v>
      </c>
      <c r="C31" s="157" t="s">
        <v>3</v>
      </c>
      <c r="D31" s="172">
        <v>84.05</v>
      </c>
      <c r="E31" s="168" t="s">
        <v>26</v>
      </c>
      <c r="F31" s="157" t="s">
        <v>3</v>
      </c>
      <c r="G31" s="167">
        <v>2.6</v>
      </c>
      <c r="H31" s="169" t="s">
        <v>30</v>
      </c>
      <c r="I31" s="157" t="s">
        <v>3</v>
      </c>
      <c r="J31" s="37">
        <v>15.6</v>
      </c>
    </row>
    <row r="32" spans="1:10" ht="15.75" customHeight="1">
      <c r="A32" s="75"/>
      <c r="B32" s="168" t="s">
        <v>25</v>
      </c>
      <c r="C32" s="157" t="s">
        <v>3</v>
      </c>
      <c r="D32" s="35">
        <v>5.3</v>
      </c>
      <c r="E32" s="168" t="s">
        <v>29</v>
      </c>
      <c r="F32" s="157" t="s">
        <v>3</v>
      </c>
      <c r="G32" s="37">
        <v>13.25</v>
      </c>
      <c r="H32" s="169" t="s">
        <v>62</v>
      </c>
      <c r="I32" s="157" t="s">
        <v>1</v>
      </c>
      <c r="J32" s="170">
        <v>0.39600000000000002</v>
      </c>
    </row>
    <row r="33" spans="1:10" ht="15.75" customHeight="1">
      <c r="A33" s="75"/>
      <c r="B33" s="168" t="s">
        <v>51</v>
      </c>
      <c r="C33" s="157" t="s">
        <v>3</v>
      </c>
      <c r="D33" s="172">
        <v>98</v>
      </c>
      <c r="E33" s="168" t="s">
        <v>31</v>
      </c>
      <c r="F33" s="157" t="s">
        <v>3</v>
      </c>
      <c r="G33" s="37">
        <v>34.799999999999997</v>
      </c>
      <c r="H33" s="169" t="s">
        <v>63</v>
      </c>
      <c r="I33" s="157" t="s">
        <v>3</v>
      </c>
      <c r="J33" s="167">
        <v>0.4</v>
      </c>
    </row>
    <row r="34" spans="1:10" ht="15.75" customHeight="1">
      <c r="A34" s="75"/>
      <c r="B34" s="168" t="s">
        <v>28</v>
      </c>
      <c r="C34" s="157" t="s">
        <v>3</v>
      </c>
      <c r="D34" s="35">
        <v>8.2149999999999999</v>
      </c>
      <c r="E34" s="168" t="s">
        <v>34</v>
      </c>
      <c r="F34" s="157" t="s">
        <v>3</v>
      </c>
      <c r="G34" s="37">
        <v>46</v>
      </c>
      <c r="H34" s="169" t="s">
        <v>64</v>
      </c>
      <c r="I34" s="157" t="s">
        <v>3</v>
      </c>
      <c r="J34" s="167">
        <v>0.44500000000000001</v>
      </c>
    </row>
    <row r="35" spans="1:10" ht="15.75" customHeight="1">
      <c r="A35" s="75"/>
      <c r="B35" s="168" t="s">
        <v>0</v>
      </c>
      <c r="C35" s="157" t="s">
        <v>3</v>
      </c>
      <c r="D35" s="172">
        <v>74</v>
      </c>
      <c r="E35" s="168" t="s">
        <v>37</v>
      </c>
      <c r="F35" s="157" t="s">
        <v>3</v>
      </c>
      <c r="G35" s="37">
        <v>20</v>
      </c>
      <c r="H35" s="169" t="s">
        <v>32</v>
      </c>
      <c r="I35" s="157" t="s">
        <v>3</v>
      </c>
      <c r="J35" s="167">
        <v>2.875</v>
      </c>
    </row>
    <row r="36" spans="1:10" ht="15.75" customHeight="1">
      <c r="A36" s="75"/>
      <c r="B36" s="168" t="s">
        <v>33</v>
      </c>
      <c r="C36" s="157" t="s">
        <v>3</v>
      </c>
      <c r="D36" s="35">
        <v>4.875</v>
      </c>
      <c r="E36" s="168" t="s">
        <v>40</v>
      </c>
      <c r="F36" s="157" t="s">
        <v>3</v>
      </c>
      <c r="G36" s="167">
        <v>9.6199999999999992</v>
      </c>
      <c r="H36" s="169" t="s">
        <v>65</v>
      </c>
      <c r="I36" s="157" t="s">
        <v>3</v>
      </c>
      <c r="J36" s="36">
        <v>86.5</v>
      </c>
    </row>
    <row r="37" spans="1:10" ht="15.75" customHeight="1">
      <c r="A37" s="75"/>
      <c r="B37" s="168" t="s">
        <v>36</v>
      </c>
      <c r="C37" s="157" t="s">
        <v>3</v>
      </c>
      <c r="D37" s="35">
        <v>2.895</v>
      </c>
      <c r="E37" s="168" t="s">
        <v>43</v>
      </c>
      <c r="F37" s="157" t="s">
        <v>3</v>
      </c>
      <c r="G37" s="36">
        <v>128.5</v>
      </c>
      <c r="H37" s="169" t="s">
        <v>35</v>
      </c>
      <c r="I37" s="157" t="s">
        <v>3</v>
      </c>
      <c r="J37" s="37">
        <v>46.25</v>
      </c>
    </row>
    <row r="38" spans="1:10" ht="15.75" customHeight="1">
      <c r="A38" s="75"/>
      <c r="B38" s="168" t="s">
        <v>39</v>
      </c>
      <c r="C38" s="157" t="s">
        <v>3</v>
      </c>
      <c r="D38" s="35">
        <v>1.07</v>
      </c>
      <c r="E38" s="168" t="s">
        <v>59</v>
      </c>
      <c r="F38" s="157" t="s">
        <v>3</v>
      </c>
      <c r="G38" s="37" t="s">
        <v>105</v>
      </c>
      <c r="H38" s="169" t="s">
        <v>38</v>
      </c>
      <c r="I38" s="157" t="s">
        <v>3</v>
      </c>
      <c r="J38" s="37">
        <v>26.45</v>
      </c>
    </row>
    <row r="39" spans="1:10" ht="15.75" customHeight="1">
      <c r="A39" s="75"/>
      <c r="B39" s="168" t="s">
        <v>42</v>
      </c>
      <c r="C39" s="157" t="s">
        <v>3</v>
      </c>
      <c r="D39" s="166">
        <v>16.3</v>
      </c>
      <c r="E39" s="168" t="s">
        <v>6</v>
      </c>
      <c r="F39" s="157" t="s">
        <v>3</v>
      </c>
      <c r="G39" s="37">
        <v>13.35</v>
      </c>
      <c r="H39" s="169" t="s">
        <v>41</v>
      </c>
      <c r="I39" s="157" t="s">
        <v>3</v>
      </c>
      <c r="J39" s="167">
        <v>2.8650000000000002</v>
      </c>
    </row>
    <row r="40" spans="1:10" ht="15.75" customHeight="1">
      <c r="A40" s="75"/>
      <c r="B40" s="168" t="s">
        <v>5</v>
      </c>
      <c r="C40" s="157" t="s">
        <v>3</v>
      </c>
      <c r="D40" s="35">
        <v>5.18</v>
      </c>
      <c r="E40" s="168" t="s">
        <v>9</v>
      </c>
      <c r="F40" s="157" t="s">
        <v>3</v>
      </c>
      <c r="G40" s="37">
        <v>11.55</v>
      </c>
      <c r="H40" s="169" t="s">
        <v>44</v>
      </c>
      <c r="I40" s="157" t="s">
        <v>3</v>
      </c>
      <c r="J40" s="37">
        <v>45</v>
      </c>
    </row>
    <row r="41" spans="1:10" ht="15.75" customHeight="1">
      <c r="A41" s="75"/>
      <c r="B41" s="188" t="s">
        <v>81</v>
      </c>
      <c r="C41" s="189" t="s">
        <v>3</v>
      </c>
      <c r="D41" s="190">
        <v>1.6</v>
      </c>
      <c r="E41" s="188" t="s">
        <v>61</v>
      </c>
      <c r="F41" s="189" t="s">
        <v>3</v>
      </c>
      <c r="G41" s="191" t="s">
        <v>103</v>
      </c>
      <c r="H41" s="192" t="s">
        <v>45</v>
      </c>
      <c r="I41" s="189" t="s">
        <v>3</v>
      </c>
      <c r="J41" s="193">
        <v>243</v>
      </c>
    </row>
    <row r="42" spans="1:10" ht="15.75" customHeight="1">
      <c r="B42" s="31" t="s">
        <v>694</v>
      </c>
    </row>
  </sheetData>
  <conditionalFormatting sqref="B3:J41">
    <cfRule type="expression" dxfId="35" priority="1">
      <formula>IF(IndVal_IsBlnkRow*IndVal_IsBlnkRowNext=1,TRUE,FALSE)</formula>
    </cfRule>
  </conditionalFormatting>
  <conditionalFormatting sqref="C3:C41 F3:F41 I3:I41">
    <cfRule type="expression" dxfId="34" priority="2">
      <formula>IndVal_LimitValDiffUOM</formula>
    </cfRule>
  </conditionalFormatting>
  <hyperlinks>
    <hyperlink ref="B4" location="'4-Acid'!$A$79" display="'4-Acid'!$A$79" xr:uid="{235ED7F0-9DF3-481A-A457-253DA6A241AD}"/>
    <hyperlink ref="E4" location="'4-Acid'!$A$730" display="'4-Acid'!$A$730" xr:uid="{0ECBEE71-3B0E-46F5-83D0-6A25AB391069}"/>
    <hyperlink ref="H4" location="'4-Acid'!$A$839" display="'4-Acid'!$A$839" xr:uid="{F1F5682A-0692-46F6-B4DE-0D1DF05D706E}"/>
    <hyperlink ref="B5" location="'4-Acid'!$A$422" display="'4-Acid'!$A$422" xr:uid="{794F9445-E53F-4760-B70E-7D23277D4BE4}"/>
    <hyperlink ref="E5" location="'4-Acid'!$A$766" display="'4-Acid'!$A$766" xr:uid="{46134A83-D028-4047-B395-0233111DA544}"/>
    <hyperlink ref="B7" location="'Aqua Regia'!$A$279" display="'Aqua Regia'!$A$279" xr:uid="{72CE12D4-A2DE-4591-A1F7-8970C586CD8E}"/>
    <hyperlink ref="E7" location="'Aqua Regia'!$A$460" display="'Aqua Regia'!$A$460" xr:uid="{805492A9-9B78-44C1-9914-84E98F24DA1A}"/>
    <hyperlink ref="H7" location="'Aqua Regia'!$A$751" display="'Aqua Regia'!$A$751" xr:uid="{8A4310B3-9FB4-4DA4-99C5-C70300275651}"/>
    <hyperlink ref="B8" location="'Aqua Regia'!$A$297" display="'Aqua Regia'!$A$297" xr:uid="{CB3C3F3C-96EF-48EE-BFCB-40E7A1458FED}"/>
    <hyperlink ref="E8" location="'Aqua Regia'!$A$532" display="'Aqua Regia'!$A$532" xr:uid="{AE970FFC-A48E-4969-AFA7-913BC15BC619}"/>
    <hyperlink ref="H8" location="'Aqua Regia'!$A$880" display="'Aqua Regia'!$A$880" xr:uid="{D799D387-2D75-460A-98C7-C191A6D3FF9E}"/>
    <hyperlink ref="B9" location="'Aqua Regia'!$A$369" display="'Aqua Regia'!$A$369" xr:uid="{B525C191-56F6-4749-964A-D8040A888FBE}"/>
    <hyperlink ref="E9" location="'Aqua Regia'!$A$642" display="'Aqua Regia'!$A$642" xr:uid="{8D4481BC-FD61-4AFC-860D-FFB768E9DFC3}"/>
    <hyperlink ref="H9" location="'Aqua Regia'!$A$1046" display="'Aqua Regia'!$A$1046" xr:uid="{D8FBADF5-F19F-4B65-9D5B-BDD836922B57}"/>
    <hyperlink ref="B10" location="'Aqua Regia'!$A$387" display="'Aqua Regia'!$A$387" xr:uid="{C589E97C-BDD8-4DAC-8CC3-CC0DA429FB80}"/>
    <hyperlink ref="E10" location="'Aqua Regia'!$A$715" display="'Aqua Regia'!$A$715" xr:uid="{8BB95DB1-D06D-43A5-8A9B-01E222BD4455}"/>
    <hyperlink ref="H10" location="'Aqua Regia'!$A$1137" display="'Aqua Regia'!$A$1137" xr:uid="{2985DD9B-108F-4A6E-B19F-FC2954250758}"/>
    <hyperlink ref="B12" location="'Fusion XRF'!$A$1" display="'Fusion XRF'!$A$1" xr:uid="{A311DC29-40DC-4541-AB15-AE42CC13F5A6}"/>
    <hyperlink ref="E12" location="'Fusion XRF'!$A$136" display="'Fusion XRF'!$A$136" xr:uid="{94CD0887-20E2-413B-AD18-6F382C2AF183}"/>
    <hyperlink ref="H12" location="'Fusion XRF'!$A$248" display="'Fusion XRF'!$A$248" xr:uid="{58F72CCB-A11D-4B88-9DC0-9EE12A733ABA}"/>
    <hyperlink ref="B13" location="'Fusion XRF'!$A$15" display="'Fusion XRF'!$A$15" xr:uid="{076BB03F-E5BB-4798-B800-8EA07D5966F6}"/>
    <hyperlink ref="E13" location="'Fusion XRF'!$A$150" display="'Fusion XRF'!$A$150" xr:uid="{79285E7E-36CF-49D5-980F-6DEDCA25FFFC}"/>
    <hyperlink ref="H13" location="'Fusion XRF'!$A$262" display="'Fusion XRF'!$A$262" xr:uid="{213C1467-2033-4C75-8FC0-3CFC8B1B0BDE}"/>
    <hyperlink ref="B14" location="'Fusion XRF'!$A$52" display="'Fusion XRF'!$A$52" xr:uid="{CE5E8016-9D16-4D35-A3C8-E40CD6578BD1}"/>
    <hyperlink ref="E14" location="'Fusion XRF'!$A$164" display="'Fusion XRF'!$A$164" xr:uid="{D0C185A5-28FA-4D03-9598-6B6682F3FEDE}"/>
    <hyperlink ref="H14" location="'Fusion XRF'!$A$276" display="'Fusion XRF'!$A$276" xr:uid="{FA4BDFB4-8662-4FD9-84E7-61D8B5F3CEFA}"/>
    <hyperlink ref="B15" location="'Fusion XRF'!$A$66" display="'Fusion XRF'!$A$66" xr:uid="{52E54427-26F0-4076-A8FC-264D76D6FD7C}"/>
    <hyperlink ref="E15" location="'Fusion XRF'!$A$178" display="'Fusion XRF'!$A$178" xr:uid="{99C618E4-90FD-4F6C-9FBF-E2A7BE2EC711}"/>
    <hyperlink ref="H15" location="'Fusion XRF'!$A$290" display="'Fusion XRF'!$A$290" xr:uid="{65ECCB56-0462-4249-AACB-DAEA7AC7F61F}"/>
    <hyperlink ref="B16" location="'Fusion XRF'!$A$80" display="'Fusion XRF'!$A$80" xr:uid="{B8D644DF-A0BC-4EA4-9ADB-ACA085E91E2C}"/>
    <hyperlink ref="E16" location="'Fusion XRF'!$A$192" display="'Fusion XRF'!$A$192" xr:uid="{97998BA8-026E-46BC-B606-42BEBDDB2589}"/>
    <hyperlink ref="H16" location="'Fusion XRF'!$A$304" display="'Fusion XRF'!$A$304" xr:uid="{058D7B5A-D63E-4B75-B3DE-D1E845801D06}"/>
    <hyperlink ref="B17" location="'Fusion XRF'!$A$94" display="'Fusion XRF'!$A$94" xr:uid="{6A61D6BB-352A-4769-AACC-C12E5DF228CE}"/>
    <hyperlink ref="E17" location="'Fusion XRF'!$A$206" display="'Fusion XRF'!$A$206" xr:uid="{18F56569-4443-46EE-A616-F757F11C0D5B}"/>
    <hyperlink ref="H17" location="'Fusion XRF'!$A$318" display="'Fusion XRF'!$A$318" xr:uid="{C64F1D08-1EF3-4C90-A1AA-1428A62302D2}"/>
    <hyperlink ref="B18" location="'Fusion XRF'!$A$108" display="'Fusion XRF'!$A$108" xr:uid="{391BD30D-764F-4D72-AA78-679C863506CB}"/>
    <hyperlink ref="E18" location="'Fusion XRF'!$A$220" display="'Fusion XRF'!$A$220" xr:uid="{C5AD815C-BDB1-415B-AF1B-D474128897BD}"/>
    <hyperlink ref="H18" location="'Fusion XRF'!$A$332" display="'Fusion XRF'!$A$332" xr:uid="{AD974E5D-0539-4F54-ADBC-0EE6CEFDCB26}"/>
    <hyperlink ref="B19" location="'Fusion XRF'!$A$122" display="'Fusion XRF'!$A$122" xr:uid="{F3FBE3DB-7976-4647-9C2B-A4B68E30B677}"/>
    <hyperlink ref="E19" location="'Fusion XRF'!$A$234" display="'Fusion XRF'!$A$234" xr:uid="{3278C5FE-A5E8-48BC-9753-3359F6C934A3}"/>
    <hyperlink ref="H19" location="'Fusion XRF'!$A$346" display="'Fusion XRF'!$A$346" xr:uid="{E459A910-E99B-4394-9224-F682F27A2EBC}"/>
    <hyperlink ref="B21" location="'Thermograv'!$A$1" display="'Thermograv'!$A$1" xr:uid="{3C8136CC-2093-4F77-ABFD-6E8BAC8271C8}"/>
    <hyperlink ref="B23" location="'IRC'!$A$1" display="'IRC'!$A$1" xr:uid="{01B3AE4A-3817-457C-9EA2-E6E5C1469009}"/>
    <hyperlink ref="E23" location="'IRC'!$A$15" display="'IRC'!$A$15" xr:uid="{EBDCEFB3-CEA0-4D33-A9E1-5BEB751EFBCB}"/>
    <hyperlink ref="B25" location="'Laser Ablation'!$A$1" display="'Laser Ablation'!$A$1" xr:uid="{ED62EE33-962C-4BD3-A394-E89B2A41DAEF}"/>
    <hyperlink ref="E25" location="'Laser Ablation'!$A$262" display="'Laser Ablation'!$A$262" xr:uid="{D3516698-6969-4DD5-893A-85EA27DF9848}"/>
    <hyperlink ref="H25" location="'Laser Ablation'!$A$500" display="'Laser Ablation'!$A$500" xr:uid="{B16A2CDA-F030-4894-B750-C0A01FD3411D}"/>
    <hyperlink ref="B26" location="'Laser Ablation'!$A$15" display="'Laser Ablation'!$A$15" xr:uid="{3EFB63BC-408E-4477-970F-E2B206934498}"/>
    <hyperlink ref="E26" location="'Laser Ablation'!$A$276" display="'Laser Ablation'!$A$276" xr:uid="{AF2F9383-4850-41AF-9F7C-7AFB976CBC72}"/>
    <hyperlink ref="H26" location="'Laser Ablation'!$A$514" display="'Laser Ablation'!$A$514" xr:uid="{2DF4E729-A183-495E-90BE-316ADA267AEC}"/>
    <hyperlink ref="B27" location="'Laser Ablation'!$A$52" display="'Laser Ablation'!$A$52" xr:uid="{C6D53AE8-E5B5-48D0-942D-8BCF9F59C572}"/>
    <hyperlink ref="E27" location="'Laser Ablation'!$A$290" display="'Laser Ablation'!$A$290" xr:uid="{9A1021EF-FA5C-4C87-BBC3-1350E0A7445E}"/>
    <hyperlink ref="H27" location="'Laser Ablation'!$A$528" display="'Laser Ablation'!$A$528" xr:uid="{1C9B48D5-D874-4D59-943D-FEC132229BB9}"/>
    <hyperlink ref="B28" location="'Laser Ablation'!$A$66" display="'Laser Ablation'!$A$66" xr:uid="{86E8E85D-92AA-497C-8973-535AE19411D9}"/>
    <hyperlink ref="E28" location="'Laser Ablation'!$A$304" display="'Laser Ablation'!$A$304" xr:uid="{F8FD9187-323B-43AD-8766-0B7B89BB6B7E}"/>
    <hyperlink ref="H28" location="'Laser Ablation'!$A$542" display="'Laser Ablation'!$A$542" xr:uid="{EF5895A5-60F3-40DE-8CB8-81A96E7045B0}"/>
    <hyperlink ref="B29" location="'Laser Ablation'!$A$80" display="'Laser Ablation'!$A$80" xr:uid="{435243AC-7334-473E-8F1D-DA5C65F3D236}"/>
    <hyperlink ref="E29" location="'Laser Ablation'!$A$318" display="'Laser Ablation'!$A$318" xr:uid="{EEF1E5FC-EF38-44D1-AE40-4AE5A23DB4F2}"/>
    <hyperlink ref="H29" location="'Laser Ablation'!$A$556" display="'Laser Ablation'!$A$556" xr:uid="{DFFE64CF-2CFF-4CFB-A38E-A9750164D6B1}"/>
    <hyperlink ref="B30" location="'Laser Ablation'!$A$94" display="'Laser Ablation'!$A$94" xr:uid="{E166884A-5C82-41A5-99C4-1E03EF04C61C}"/>
    <hyperlink ref="E30" location="'Laser Ablation'!$A$332" display="'Laser Ablation'!$A$332" xr:uid="{41761424-5240-4448-A310-6706574BA119}"/>
    <hyperlink ref="H30" location="'Laser Ablation'!$A$570" display="'Laser Ablation'!$A$570" xr:uid="{33E2608F-0296-4296-B883-DBCD40AFEBCE}"/>
    <hyperlink ref="B31" location="'Laser Ablation'!$A$108" display="'Laser Ablation'!$A$108" xr:uid="{B92101DF-3F03-4B48-B04D-4038C199C8DB}"/>
    <hyperlink ref="E31" location="'Laser Ablation'!$A$346" display="'Laser Ablation'!$A$346" xr:uid="{965AA239-4EB6-4228-A5AA-A020DFE3F1F9}"/>
    <hyperlink ref="H31" location="'Laser Ablation'!$A$584" display="'Laser Ablation'!$A$584" xr:uid="{5030806E-D556-45DA-8B0A-94567AA22E7D}"/>
    <hyperlink ref="B32" location="'Laser Ablation'!$A$122" display="'Laser Ablation'!$A$122" xr:uid="{075B040E-EB06-4911-BFF5-5EE724830637}"/>
    <hyperlink ref="E32" location="'Laser Ablation'!$A$360" display="'Laser Ablation'!$A$360" xr:uid="{0D0DAB95-C73D-416B-BD97-F4E6FCD80366}"/>
    <hyperlink ref="H32" location="'Laser Ablation'!$A$598" display="'Laser Ablation'!$A$598" xr:uid="{33E98768-D4FC-423D-AF10-44FCEC32D401}"/>
    <hyperlink ref="B33" location="'Laser Ablation'!$A$136" display="'Laser Ablation'!$A$136" xr:uid="{7A9B0F0C-EF85-4341-B440-0932137C1C26}"/>
    <hyperlink ref="E33" location="'Laser Ablation'!$A$374" display="'Laser Ablation'!$A$374" xr:uid="{0C3A6892-E358-4AA1-8958-F923F25691C5}"/>
    <hyperlink ref="H33" location="'Laser Ablation'!$A$612" display="'Laser Ablation'!$A$612" xr:uid="{74BAC61C-8B4B-44F6-9570-18E836F81BEF}"/>
    <hyperlink ref="B34" location="'Laser Ablation'!$A$150" display="'Laser Ablation'!$A$150" xr:uid="{3574AD86-B54A-4604-B4C1-60E92B6480DC}"/>
    <hyperlink ref="E34" location="'Laser Ablation'!$A$388" display="'Laser Ablation'!$A$388" xr:uid="{0E69BC5B-8CFB-4846-AEDB-EB0998A547B3}"/>
    <hyperlink ref="H34" location="'Laser Ablation'!$A$626" display="'Laser Ablation'!$A$626" xr:uid="{F2837843-DAC4-40AB-A2DF-E6FD131DF4DD}"/>
    <hyperlink ref="B35" location="'Laser Ablation'!$A$164" display="'Laser Ablation'!$A$164" xr:uid="{FFA5E0DE-D8BC-4975-B29E-F86F06CF6CBB}"/>
    <hyperlink ref="E35" location="'Laser Ablation'!$A$402" display="'Laser Ablation'!$A$402" xr:uid="{47339A5C-00AB-4C64-A38C-EE89398549E7}"/>
    <hyperlink ref="H35" location="'Laser Ablation'!$A$640" display="'Laser Ablation'!$A$640" xr:uid="{B9754085-AC13-498D-9095-D459024DB595}"/>
    <hyperlink ref="B36" location="'Laser Ablation'!$A$178" display="'Laser Ablation'!$A$178" xr:uid="{13C3397C-3A6F-4747-8531-4F6A6C104D79}"/>
    <hyperlink ref="E36" location="'Laser Ablation'!$A$416" display="'Laser Ablation'!$A$416" xr:uid="{02D09457-6E05-40A4-8444-51CC20D7D605}"/>
    <hyperlink ref="H36" location="'Laser Ablation'!$A$654" display="'Laser Ablation'!$A$654" xr:uid="{285BD043-125C-45FF-A06B-DC0A7D64097A}"/>
    <hyperlink ref="B37" location="'Laser Ablation'!$A$192" display="'Laser Ablation'!$A$192" xr:uid="{2DECD1A5-1AF0-4785-883A-0664D170794B}"/>
    <hyperlink ref="E37" location="'Laser Ablation'!$A$430" display="'Laser Ablation'!$A$430" xr:uid="{8E0753E2-1FD3-4495-9CD9-08B135A9BC2C}"/>
    <hyperlink ref="H37" location="'Laser Ablation'!$A$668" display="'Laser Ablation'!$A$668" xr:uid="{D8594DD6-3CCF-4672-91C1-AD8F6F7DDD4B}"/>
    <hyperlink ref="B38" location="'Laser Ablation'!$A$206" display="'Laser Ablation'!$A$206" xr:uid="{38657648-4034-49D9-86BE-01C335B4237D}"/>
    <hyperlink ref="E38" location="'Laser Ablation'!$A$444" display="'Laser Ablation'!$A$444" xr:uid="{A8F438C6-3450-4B06-8414-618DBE18E1C4}"/>
    <hyperlink ref="H38" location="'Laser Ablation'!$A$682" display="'Laser Ablation'!$A$682" xr:uid="{B400AFB4-2434-4F17-BB55-A0CB6C6DBBB3}"/>
    <hyperlink ref="B39" location="'Laser Ablation'!$A$220" display="'Laser Ablation'!$A$220" xr:uid="{F64B9A69-8B3F-46C3-B04C-450D0BF300FE}"/>
    <hyperlink ref="E39" location="'Laser Ablation'!$A$458" display="'Laser Ablation'!$A$458" xr:uid="{4842CF3C-CCB8-4C82-93FB-0065107EEE36}"/>
    <hyperlink ref="H39" location="'Laser Ablation'!$A$696" display="'Laser Ablation'!$A$696" xr:uid="{E8E37487-8986-435F-9C97-D9640F58D13E}"/>
    <hyperlink ref="B40" location="'Laser Ablation'!$A$234" display="'Laser Ablation'!$A$234" xr:uid="{9F1ECCC3-7648-4BB4-B9BF-357682BF2936}"/>
    <hyperlink ref="E40" location="'Laser Ablation'!$A$472" display="'Laser Ablation'!$A$472" xr:uid="{E68B66D9-2346-4D94-B7E9-B8F20DC40BCC}"/>
    <hyperlink ref="H40" location="'Laser Ablation'!$A$710" display="'Laser Ablation'!$A$710" xr:uid="{EEB412C0-C701-4793-8E7D-48A3A23869FB}"/>
    <hyperlink ref="B41" location="'Laser Ablation'!$A$248" display="'Laser Ablation'!$A$248" xr:uid="{23B60653-AA14-463B-8964-6D397429D4A2}"/>
    <hyperlink ref="E41" location="'Laser Ablation'!$A$486" display="'Laser Ablation'!$A$486" xr:uid="{0E00D4EA-E439-4E09-893E-0AEC7BFAFDB8}"/>
    <hyperlink ref="H41" location="'Laser Ablation'!$A$724" display="'Laser Ablation'!$A$724" xr:uid="{3EF0AD87-C593-4458-82F3-779AD7266C54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24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2" customFormat="1" ht="21" customHeight="1">
      <c r="A1" s="86"/>
      <c r="B1" s="269" t="s">
        <v>690</v>
      </c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</row>
    <row r="2" spans="1:13" s="47" customFormat="1" ht="15" customHeight="1">
      <c r="A2" s="48"/>
      <c r="B2" s="271" t="s">
        <v>2</v>
      </c>
      <c r="C2" s="273" t="s">
        <v>69</v>
      </c>
      <c r="D2" s="275" t="s">
        <v>70</v>
      </c>
      <c r="E2" s="276"/>
      <c r="F2" s="276"/>
      <c r="G2" s="276"/>
      <c r="H2" s="277"/>
      <c r="I2" s="278" t="s">
        <v>71</v>
      </c>
      <c r="J2" s="279"/>
      <c r="K2" s="280"/>
      <c r="L2" s="281" t="s">
        <v>72</v>
      </c>
      <c r="M2" s="281"/>
    </row>
    <row r="3" spans="1:13" s="47" customFormat="1" ht="15" customHeight="1">
      <c r="A3" s="48"/>
      <c r="B3" s="272"/>
      <c r="C3" s="274"/>
      <c r="D3" s="178" t="s">
        <v>80</v>
      </c>
      <c r="E3" s="178" t="s">
        <v>73</v>
      </c>
      <c r="F3" s="178" t="s">
        <v>74</v>
      </c>
      <c r="G3" s="178" t="s">
        <v>75</v>
      </c>
      <c r="H3" s="178" t="s">
        <v>76</v>
      </c>
      <c r="I3" s="179" t="s">
        <v>77</v>
      </c>
      <c r="J3" s="178" t="s">
        <v>78</v>
      </c>
      <c r="K3" s="180" t="s">
        <v>79</v>
      </c>
      <c r="L3" s="178" t="s">
        <v>67</v>
      </c>
      <c r="M3" s="178" t="s">
        <v>68</v>
      </c>
    </row>
    <row r="4" spans="1:13" s="47" customFormat="1" ht="15" customHeight="1">
      <c r="A4" s="48"/>
      <c r="B4" s="181" t="s">
        <v>208</v>
      </c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3"/>
    </row>
    <row r="5" spans="1:13" ht="15" customHeight="1">
      <c r="A5" s="48"/>
      <c r="B5" s="184" t="s">
        <v>213</v>
      </c>
      <c r="C5" s="53">
        <v>0.2144737920439255</v>
      </c>
      <c r="D5" s="49">
        <v>1.1864270415984203E-2</v>
      </c>
      <c r="E5" s="49">
        <v>0.1907452512119571</v>
      </c>
      <c r="F5" s="49">
        <v>0.2382023328758939</v>
      </c>
      <c r="G5" s="49">
        <v>0.17888098079597289</v>
      </c>
      <c r="H5" s="49">
        <v>0.25006660329187813</v>
      </c>
      <c r="I5" s="51">
        <v>5.5318042838326517E-2</v>
      </c>
      <c r="J5" s="50">
        <v>0.11063608567665303</v>
      </c>
      <c r="K5" s="52">
        <v>0.16595412851497954</v>
      </c>
      <c r="L5" s="49">
        <v>0.20375010244172923</v>
      </c>
      <c r="M5" s="49">
        <v>0.22519748164612177</v>
      </c>
    </row>
    <row r="6" spans="1:13" ht="15" customHeight="1">
      <c r="A6" s="48"/>
      <c r="B6" s="39" t="s">
        <v>209</v>
      </c>
      <c r="C6" s="174"/>
      <c r="D6" s="185"/>
      <c r="E6" s="185"/>
      <c r="F6" s="185"/>
      <c r="G6" s="185"/>
      <c r="H6" s="185"/>
      <c r="I6" s="186"/>
      <c r="J6" s="186"/>
      <c r="K6" s="186"/>
      <c r="L6" s="185"/>
      <c r="M6" s="187"/>
    </row>
    <row r="7" spans="1:13" ht="15" customHeight="1">
      <c r="A7" s="48"/>
      <c r="B7" s="184" t="s">
        <v>213</v>
      </c>
      <c r="C7" s="53">
        <v>0.21103431372549022</v>
      </c>
      <c r="D7" s="49">
        <v>2.604399923133776E-2</v>
      </c>
      <c r="E7" s="49">
        <v>0.15894631526281472</v>
      </c>
      <c r="F7" s="49">
        <v>0.26312231218816573</v>
      </c>
      <c r="G7" s="49">
        <v>0.13290231603147695</v>
      </c>
      <c r="H7" s="49">
        <v>0.2891663114195035</v>
      </c>
      <c r="I7" s="51">
        <v>0.12341120631792298</v>
      </c>
      <c r="J7" s="50">
        <v>0.24682241263584595</v>
      </c>
      <c r="K7" s="52">
        <v>0.37023361895376894</v>
      </c>
      <c r="L7" s="49">
        <v>0.2004825980392157</v>
      </c>
      <c r="M7" s="49">
        <v>0.22158602941176475</v>
      </c>
    </row>
    <row r="8" spans="1:13" ht="15" customHeight="1">
      <c r="A8" s="48"/>
      <c r="B8" s="39" t="s">
        <v>210</v>
      </c>
      <c r="C8" s="174"/>
      <c r="D8" s="185"/>
      <c r="E8" s="185"/>
      <c r="F8" s="185"/>
      <c r="G8" s="185"/>
      <c r="H8" s="185"/>
      <c r="I8" s="186"/>
      <c r="J8" s="186"/>
      <c r="K8" s="186"/>
      <c r="L8" s="185"/>
      <c r="M8" s="187"/>
    </row>
    <row r="9" spans="1:13" ht="15" customHeight="1">
      <c r="A9" s="48"/>
      <c r="B9" s="184" t="s">
        <v>213</v>
      </c>
      <c r="C9" s="53">
        <v>0.19107712619047612</v>
      </c>
      <c r="D9" s="49">
        <v>1.5914488035239694E-2</v>
      </c>
      <c r="E9" s="49">
        <v>0.15924815011999674</v>
      </c>
      <c r="F9" s="49">
        <v>0.2229061022609555</v>
      </c>
      <c r="G9" s="49">
        <v>0.14333366208475704</v>
      </c>
      <c r="H9" s="49">
        <v>0.23882059029619521</v>
      </c>
      <c r="I9" s="51">
        <v>8.3288294902317414E-2</v>
      </c>
      <c r="J9" s="50">
        <v>0.16657658980463483</v>
      </c>
      <c r="K9" s="52">
        <v>0.24986488470695223</v>
      </c>
      <c r="L9" s="49">
        <v>0.18152326988095233</v>
      </c>
      <c r="M9" s="49">
        <v>0.20063098249999992</v>
      </c>
    </row>
    <row r="10" spans="1:13" ht="15" customHeight="1">
      <c r="A10" s="48"/>
      <c r="B10" s="39" t="s">
        <v>211</v>
      </c>
      <c r="C10" s="174"/>
      <c r="D10" s="185"/>
      <c r="E10" s="185"/>
      <c r="F10" s="185"/>
      <c r="G10" s="185"/>
      <c r="H10" s="185"/>
      <c r="I10" s="186"/>
      <c r="J10" s="186"/>
      <c r="K10" s="186"/>
      <c r="L10" s="185"/>
      <c r="M10" s="187"/>
    </row>
    <row r="11" spans="1:13" ht="15" customHeight="1">
      <c r="A11" s="48"/>
      <c r="B11" s="184" t="s">
        <v>213</v>
      </c>
      <c r="C11" s="53">
        <v>0.19098075612913909</v>
      </c>
      <c r="D11" s="49">
        <v>1.5186563351347796E-2</v>
      </c>
      <c r="E11" s="49">
        <v>0.16060762942644349</v>
      </c>
      <c r="F11" s="49">
        <v>0.22135388283183469</v>
      </c>
      <c r="G11" s="49">
        <v>0.1454210660750957</v>
      </c>
      <c r="H11" s="49">
        <v>0.23654044618318248</v>
      </c>
      <c r="I11" s="51">
        <v>7.9518814665697574E-2</v>
      </c>
      <c r="J11" s="50">
        <v>0.15903762933139515</v>
      </c>
      <c r="K11" s="52">
        <v>0.23855644399709272</v>
      </c>
      <c r="L11" s="49">
        <v>0.18143171832268212</v>
      </c>
      <c r="M11" s="49">
        <v>0.20052979393559606</v>
      </c>
    </row>
    <row r="12" spans="1:13" ht="15" customHeight="1">
      <c r="A12" s="48"/>
      <c r="B12" s="39" t="s">
        <v>183</v>
      </c>
      <c r="C12" s="174"/>
      <c r="D12" s="185"/>
      <c r="E12" s="185"/>
      <c r="F12" s="185"/>
      <c r="G12" s="185"/>
      <c r="H12" s="185"/>
      <c r="I12" s="186"/>
      <c r="J12" s="186"/>
      <c r="K12" s="186"/>
      <c r="L12" s="185"/>
      <c r="M12" s="187"/>
    </row>
    <row r="13" spans="1:13" ht="15" customHeight="1">
      <c r="A13" s="48"/>
      <c r="B13" s="184" t="s">
        <v>214</v>
      </c>
      <c r="C13" s="53">
        <v>0.3071468586497576</v>
      </c>
      <c r="D13" s="49">
        <v>1.6692819218204116E-2</v>
      </c>
      <c r="E13" s="49">
        <v>0.27376122021334937</v>
      </c>
      <c r="F13" s="49">
        <v>0.34053249708616584</v>
      </c>
      <c r="G13" s="49">
        <v>0.25706840099514527</v>
      </c>
      <c r="H13" s="49">
        <v>0.35722531630436993</v>
      </c>
      <c r="I13" s="51">
        <v>5.4348005679065371E-2</v>
      </c>
      <c r="J13" s="50">
        <v>0.10869601135813074</v>
      </c>
      <c r="K13" s="52">
        <v>0.16304401703719612</v>
      </c>
      <c r="L13" s="49">
        <v>0.29178951571726974</v>
      </c>
      <c r="M13" s="49">
        <v>0.32250420158224546</v>
      </c>
    </row>
    <row r="14" spans="1:13" ht="15" customHeight="1">
      <c r="A14" s="48"/>
      <c r="B14" s="184" t="s">
        <v>136</v>
      </c>
      <c r="C14" s="241">
        <v>6.2982966509750264</v>
      </c>
      <c r="D14" s="49">
        <v>0.21857248942651894</v>
      </c>
      <c r="E14" s="242">
        <v>5.8611516721219887</v>
      </c>
      <c r="F14" s="242">
        <v>6.7354416298280642</v>
      </c>
      <c r="G14" s="242">
        <v>5.6425791826954699</v>
      </c>
      <c r="H14" s="242">
        <v>6.954014119254583</v>
      </c>
      <c r="I14" s="51">
        <v>3.4703428806053802E-2</v>
      </c>
      <c r="J14" s="50">
        <v>6.9406857612107603E-2</v>
      </c>
      <c r="K14" s="52">
        <v>0.1041102864181614</v>
      </c>
      <c r="L14" s="242">
        <v>5.9833818184262748</v>
      </c>
      <c r="M14" s="242">
        <v>6.6132114835237781</v>
      </c>
    </row>
    <row r="15" spans="1:13" s="47" customFormat="1" ht="15" customHeight="1">
      <c r="A15" s="48"/>
      <c r="B15" s="184" t="s">
        <v>215</v>
      </c>
      <c r="C15" s="245">
        <v>257.46368386975553</v>
      </c>
      <c r="D15" s="246">
        <v>7.9554332778256187</v>
      </c>
      <c r="E15" s="246">
        <v>241.55281731410429</v>
      </c>
      <c r="F15" s="246">
        <v>273.37455042540677</v>
      </c>
      <c r="G15" s="246">
        <v>233.59738403627867</v>
      </c>
      <c r="H15" s="246">
        <v>281.32998370323236</v>
      </c>
      <c r="I15" s="51">
        <v>3.0899244344884284E-2</v>
      </c>
      <c r="J15" s="50">
        <v>6.1798488689768567E-2</v>
      </c>
      <c r="K15" s="52">
        <v>9.2697733034652854E-2</v>
      </c>
      <c r="L15" s="246">
        <v>244.59049967626774</v>
      </c>
      <c r="M15" s="246">
        <v>270.33686806324329</v>
      </c>
    </row>
    <row r="16" spans="1:13" ht="15" customHeight="1">
      <c r="A16" s="48"/>
      <c r="B16" s="184" t="s">
        <v>137</v>
      </c>
      <c r="C16" s="245">
        <v>479.14937693762931</v>
      </c>
      <c r="D16" s="246">
        <v>13.957080761577986</v>
      </c>
      <c r="E16" s="246">
        <v>451.23521541447332</v>
      </c>
      <c r="F16" s="246">
        <v>507.06353846078531</v>
      </c>
      <c r="G16" s="246">
        <v>437.27813465289535</v>
      </c>
      <c r="H16" s="246">
        <v>521.02061922236328</v>
      </c>
      <c r="I16" s="51">
        <v>2.9128871774354356E-2</v>
      </c>
      <c r="J16" s="50">
        <v>5.8257743548708711E-2</v>
      </c>
      <c r="K16" s="52">
        <v>8.7386615323063063E-2</v>
      </c>
      <c r="L16" s="246">
        <v>455.19190809074786</v>
      </c>
      <c r="M16" s="246">
        <v>503.10684578451077</v>
      </c>
    </row>
    <row r="17" spans="1:13" ht="15" customHeight="1">
      <c r="A17" s="48"/>
      <c r="B17" s="184" t="s">
        <v>138</v>
      </c>
      <c r="C17" s="241">
        <v>2.1588428149886294</v>
      </c>
      <c r="D17" s="49">
        <v>0.13593562485261534</v>
      </c>
      <c r="E17" s="242">
        <v>1.8869715652833987</v>
      </c>
      <c r="F17" s="242">
        <v>2.4307140646938601</v>
      </c>
      <c r="G17" s="242">
        <v>1.7510359404307834</v>
      </c>
      <c r="H17" s="242">
        <v>2.5666496895464754</v>
      </c>
      <c r="I17" s="51">
        <v>6.2966893147026692E-2</v>
      </c>
      <c r="J17" s="50">
        <v>0.12593378629405338</v>
      </c>
      <c r="K17" s="52">
        <v>0.18890067944108008</v>
      </c>
      <c r="L17" s="242">
        <v>2.0509006742391978</v>
      </c>
      <c r="M17" s="242">
        <v>2.266784955738061</v>
      </c>
    </row>
    <row r="18" spans="1:13" ht="15" customHeight="1">
      <c r="A18" s="48"/>
      <c r="B18" s="184" t="s">
        <v>216</v>
      </c>
      <c r="C18" s="250">
        <v>10.105732814032393</v>
      </c>
      <c r="D18" s="242">
        <v>0.6239533593335066</v>
      </c>
      <c r="E18" s="251">
        <v>8.8578260953653807</v>
      </c>
      <c r="F18" s="251">
        <v>11.353639532699406</v>
      </c>
      <c r="G18" s="251">
        <v>8.2338727360318735</v>
      </c>
      <c r="H18" s="251">
        <v>11.977592892032913</v>
      </c>
      <c r="I18" s="51">
        <v>6.1742514948259004E-2</v>
      </c>
      <c r="J18" s="50">
        <v>0.12348502989651801</v>
      </c>
      <c r="K18" s="52">
        <v>0.18522754484477702</v>
      </c>
      <c r="L18" s="251">
        <v>9.6004461733307735</v>
      </c>
      <c r="M18" s="251">
        <v>10.611019454734013</v>
      </c>
    </row>
    <row r="19" spans="1:13" ht="15" customHeight="1">
      <c r="A19" s="48"/>
      <c r="B19" s="184" t="s">
        <v>139</v>
      </c>
      <c r="C19" s="53">
        <v>0.29448458072698935</v>
      </c>
      <c r="D19" s="49">
        <v>8.8934428006315572E-3</v>
      </c>
      <c r="E19" s="49">
        <v>0.27669769512572623</v>
      </c>
      <c r="F19" s="49">
        <v>0.31227146632825248</v>
      </c>
      <c r="G19" s="49">
        <v>0.26780425232509469</v>
      </c>
      <c r="H19" s="49">
        <v>0.32116490912888401</v>
      </c>
      <c r="I19" s="51">
        <v>3.0200028737248169E-2</v>
      </c>
      <c r="J19" s="50">
        <v>6.0400057474496338E-2</v>
      </c>
      <c r="K19" s="52">
        <v>9.0600086211744507E-2</v>
      </c>
      <c r="L19" s="49">
        <v>0.2797603516906399</v>
      </c>
      <c r="M19" s="49">
        <v>0.30920880976333881</v>
      </c>
    </row>
    <row r="20" spans="1:13" ht="15" customHeight="1">
      <c r="A20" s="48"/>
      <c r="B20" s="184" t="s">
        <v>217</v>
      </c>
      <c r="C20" s="53">
        <v>4.3689784810117101E-2</v>
      </c>
      <c r="D20" s="49">
        <v>1.7358737103040863E-2</v>
      </c>
      <c r="E20" s="49">
        <v>8.9723106040353745E-3</v>
      </c>
      <c r="F20" s="49">
        <v>7.8407259016198827E-2</v>
      </c>
      <c r="G20" s="49">
        <v>0</v>
      </c>
      <c r="H20" s="49">
        <v>9.5765996119239694E-2</v>
      </c>
      <c r="I20" s="51">
        <v>0.3973179812737635</v>
      </c>
      <c r="J20" s="50">
        <v>0.794635962547527</v>
      </c>
      <c r="K20" s="52">
        <v>1.1919539438212905</v>
      </c>
      <c r="L20" s="49">
        <v>4.1505295569611245E-2</v>
      </c>
      <c r="M20" s="49">
        <v>4.5874274050622957E-2</v>
      </c>
    </row>
    <row r="21" spans="1:13" ht="15" customHeight="1">
      <c r="A21" s="48"/>
      <c r="B21" s="184" t="s">
        <v>140</v>
      </c>
      <c r="C21" s="245">
        <v>82.202824535526133</v>
      </c>
      <c r="D21" s="251">
        <v>3.6937961732077027</v>
      </c>
      <c r="E21" s="246">
        <v>74.815232189110731</v>
      </c>
      <c r="F21" s="246">
        <v>89.590416881941536</v>
      </c>
      <c r="G21" s="246">
        <v>71.121436015903029</v>
      </c>
      <c r="H21" s="246">
        <v>93.284213055149237</v>
      </c>
      <c r="I21" s="51">
        <v>4.4935149054535599E-2</v>
      </c>
      <c r="J21" s="50">
        <v>8.9870298109071198E-2</v>
      </c>
      <c r="K21" s="52">
        <v>0.13480544716360679</v>
      </c>
      <c r="L21" s="246">
        <v>78.092683308749827</v>
      </c>
      <c r="M21" s="246">
        <v>86.31296576230244</v>
      </c>
    </row>
    <row r="22" spans="1:13" ht="15" customHeight="1">
      <c r="A22" s="48"/>
      <c r="B22" s="184" t="s">
        <v>165</v>
      </c>
      <c r="C22" s="241">
        <v>4.809157836301603</v>
      </c>
      <c r="D22" s="49">
        <v>0.26050474010352109</v>
      </c>
      <c r="E22" s="242">
        <v>4.2881483560945606</v>
      </c>
      <c r="F22" s="242">
        <v>5.3301673165086454</v>
      </c>
      <c r="G22" s="242">
        <v>4.0276436159910398</v>
      </c>
      <c r="H22" s="242">
        <v>5.5906720566121662</v>
      </c>
      <c r="I22" s="51">
        <v>5.416847376834228E-2</v>
      </c>
      <c r="J22" s="50">
        <v>0.10833694753668456</v>
      </c>
      <c r="K22" s="52">
        <v>0.16250542130502685</v>
      </c>
      <c r="L22" s="242">
        <v>4.5686999444865233</v>
      </c>
      <c r="M22" s="242">
        <v>5.0496157281166827</v>
      </c>
    </row>
    <row r="23" spans="1:13" ht="15" customHeight="1">
      <c r="A23" s="48"/>
      <c r="B23" s="184" t="s">
        <v>141</v>
      </c>
      <c r="C23" s="245">
        <v>78.130934118760834</v>
      </c>
      <c r="D23" s="251">
        <v>6.2792855497728111</v>
      </c>
      <c r="E23" s="246">
        <v>65.572363019215217</v>
      </c>
      <c r="F23" s="246">
        <v>90.689505218306451</v>
      </c>
      <c r="G23" s="246">
        <v>59.293077469442402</v>
      </c>
      <c r="H23" s="246">
        <v>96.968790768079259</v>
      </c>
      <c r="I23" s="51">
        <v>8.0368750490403082E-2</v>
      </c>
      <c r="J23" s="50">
        <v>0.16073750098080616</v>
      </c>
      <c r="K23" s="52">
        <v>0.24110625147120923</v>
      </c>
      <c r="L23" s="246">
        <v>74.224387412822793</v>
      </c>
      <c r="M23" s="246">
        <v>82.037480824698875</v>
      </c>
    </row>
    <row r="24" spans="1:13" ht="15" customHeight="1">
      <c r="A24" s="48"/>
      <c r="B24" s="184" t="s">
        <v>166</v>
      </c>
      <c r="C24" s="241">
        <v>8.0140689037066828</v>
      </c>
      <c r="D24" s="49">
        <v>0.36319712979703417</v>
      </c>
      <c r="E24" s="242">
        <v>7.2876746441126148</v>
      </c>
      <c r="F24" s="242">
        <v>8.7404631633007508</v>
      </c>
      <c r="G24" s="242">
        <v>6.9244775143155799</v>
      </c>
      <c r="H24" s="242">
        <v>9.1036602930977857</v>
      </c>
      <c r="I24" s="51">
        <v>4.5319940988908583E-2</v>
      </c>
      <c r="J24" s="50">
        <v>9.0639881977817166E-2</v>
      </c>
      <c r="K24" s="52">
        <v>0.13595982296672576</v>
      </c>
      <c r="L24" s="242">
        <v>7.6133654585213488</v>
      </c>
      <c r="M24" s="242">
        <v>8.4147723488920168</v>
      </c>
    </row>
    <row r="25" spans="1:13" ht="15" customHeight="1">
      <c r="A25" s="48"/>
      <c r="B25" s="184" t="s">
        <v>218</v>
      </c>
      <c r="C25" s="245">
        <v>74.970860055015109</v>
      </c>
      <c r="D25" s="251">
        <v>3.533049745365481</v>
      </c>
      <c r="E25" s="246">
        <v>67.904760564284146</v>
      </c>
      <c r="F25" s="246">
        <v>82.036959545746072</v>
      </c>
      <c r="G25" s="246">
        <v>64.371710818918672</v>
      </c>
      <c r="H25" s="246">
        <v>85.570009291111546</v>
      </c>
      <c r="I25" s="51">
        <v>4.7125639785549463E-2</v>
      </c>
      <c r="J25" s="50">
        <v>9.4251279571098925E-2</v>
      </c>
      <c r="K25" s="52">
        <v>0.1413769193566484</v>
      </c>
      <c r="L25" s="246">
        <v>71.222317052264358</v>
      </c>
      <c r="M25" s="246">
        <v>78.719403057765859</v>
      </c>
    </row>
    <row r="26" spans="1:13" ht="15" customHeight="1">
      <c r="A26" s="48"/>
      <c r="B26" s="184" t="s">
        <v>142</v>
      </c>
      <c r="C26" s="241">
        <v>3.2125839809248218</v>
      </c>
      <c r="D26" s="49">
        <v>0.28178924861250698</v>
      </c>
      <c r="E26" s="242">
        <v>2.649005483699808</v>
      </c>
      <c r="F26" s="242">
        <v>3.7761624781498355</v>
      </c>
      <c r="G26" s="242">
        <v>2.3672162350873007</v>
      </c>
      <c r="H26" s="242">
        <v>4.0579517267623428</v>
      </c>
      <c r="I26" s="51">
        <v>8.7714204604664364E-2</v>
      </c>
      <c r="J26" s="50">
        <v>0.17542840920932873</v>
      </c>
      <c r="K26" s="52">
        <v>0.26314261381399306</v>
      </c>
      <c r="L26" s="242">
        <v>3.0519547818785808</v>
      </c>
      <c r="M26" s="242">
        <v>3.3732131799710627</v>
      </c>
    </row>
    <row r="27" spans="1:13" ht="15" customHeight="1">
      <c r="A27" s="48"/>
      <c r="B27" s="184" t="s">
        <v>219</v>
      </c>
      <c r="C27" s="241">
        <v>1.6664033267982483</v>
      </c>
      <c r="D27" s="242">
        <v>0.20570225628640537</v>
      </c>
      <c r="E27" s="242">
        <v>1.2549988142254376</v>
      </c>
      <c r="F27" s="242">
        <v>2.0778078393710588</v>
      </c>
      <c r="G27" s="242">
        <v>1.0492965579390323</v>
      </c>
      <c r="H27" s="242">
        <v>2.2835100956574643</v>
      </c>
      <c r="I27" s="51">
        <v>0.12344085791141113</v>
      </c>
      <c r="J27" s="50">
        <v>0.24688171582282226</v>
      </c>
      <c r="K27" s="52">
        <v>0.37032257373423338</v>
      </c>
      <c r="L27" s="242">
        <v>1.583083160458336</v>
      </c>
      <c r="M27" s="242">
        <v>1.7497234931381607</v>
      </c>
    </row>
    <row r="28" spans="1:13" ht="15" customHeight="1">
      <c r="A28" s="48"/>
      <c r="B28" s="184" t="s">
        <v>143</v>
      </c>
      <c r="C28" s="241">
        <v>1.024359119535363</v>
      </c>
      <c r="D28" s="49">
        <v>8.1912612754687017E-2</v>
      </c>
      <c r="E28" s="242">
        <v>0.8605338940259889</v>
      </c>
      <c r="F28" s="242">
        <v>1.1881843450447369</v>
      </c>
      <c r="G28" s="242">
        <v>0.77862128127130192</v>
      </c>
      <c r="H28" s="242">
        <v>1.2700969577994239</v>
      </c>
      <c r="I28" s="51">
        <v>7.9964742044607948E-2</v>
      </c>
      <c r="J28" s="50">
        <v>0.1599294840892159</v>
      </c>
      <c r="K28" s="52">
        <v>0.23989422613382383</v>
      </c>
      <c r="L28" s="242">
        <v>0.97314116355859481</v>
      </c>
      <c r="M28" s="242">
        <v>1.0755770755121312</v>
      </c>
    </row>
    <row r="29" spans="1:13" ht="15" customHeight="1">
      <c r="A29" s="48"/>
      <c r="B29" s="184" t="s">
        <v>144</v>
      </c>
      <c r="C29" s="241">
        <v>2.6821296080716905</v>
      </c>
      <c r="D29" s="49">
        <v>9.8227821097285811E-2</v>
      </c>
      <c r="E29" s="242">
        <v>2.485673965877119</v>
      </c>
      <c r="F29" s="242">
        <v>2.8785852502662621</v>
      </c>
      <c r="G29" s="242">
        <v>2.3874461447798332</v>
      </c>
      <c r="H29" s="242">
        <v>2.9768130713635479</v>
      </c>
      <c r="I29" s="51">
        <v>3.6623070265387518E-2</v>
      </c>
      <c r="J29" s="50">
        <v>7.3246140530775036E-2</v>
      </c>
      <c r="K29" s="52">
        <v>0.10986921079616255</v>
      </c>
      <c r="L29" s="242">
        <v>2.548023127668106</v>
      </c>
      <c r="M29" s="242">
        <v>2.8162360884752751</v>
      </c>
    </row>
    <row r="30" spans="1:13" ht="15" customHeight="1">
      <c r="A30" s="48"/>
      <c r="B30" s="184" t="s">
        <v>145</v>
      </c>
      <c r="C30" s="250">
        <v>16.56852833293976</v>
      </c>
      <c r="D30" s="242">
        <v>0.60502658940554044</v>
      </c>
      <c r="E30" s="251">
        <v>15.35847515412868</v>
      </c>
      <c r="F30" s="251">
        <v>17.77858151175084</v>
      </c>
      <c r="G30" s="251">
        <v>14.753448564723138</v>
      </c>
      <c r="H30" s="251">
        <v>18.38360810115638</v>
      </c>
      <c r="I30" s="51">
        <v>3.6516616156106747E-2</v>
      </c>
      <c r="J30" s="50">
        <v>7.3033232312213495E-2</v>
      </c>
      <c r="K30" s="52">
        <v>0.10954984846832025</v>
      </c>
      <c r="L30" s="251">
        <v>15.740101916292772</v>
      </c>
      <c r="M30" s="251">
        <v>17.396954749586747</v>
      </c>
    </row>
    <row r="31" spans="1:13" ht="15" customHeight="1">
      <c r="A31" s="48"/>
      <c r="B31" s="184" t="s">
        <v>146</v>
      </c>
      <c r="C31" s="241">
        <v>4.2643884187865844</v>
      </c>
      <c r="D31" s="49">
        <v>0.24020084078077031</v>
      </c>
      <c r="E31" s="242">
        <v>3.7839867372250438</v>
      </c>
      <c r="F31" s="242">
        <v>4.7447901003481245</v>
      </c>
      <c r="G31" s="242">
        <v>3.5437858964442732</v>
      </c>
      <c r="H31" s="242">
        <v>4.9849909411288955</v>
      </c>
      <c r="I31" s="51">
        <v>5.6327148747186251E-2</v>
      </c>
      <c r="J31" s="50">
        <v>0.1126542974943725</v>
      </c>
      <c r="K31" s="52">
        <v>0.16898144624155875</v>
      </c>
      <c r="L31" s="242">
        <v>4.0511689978472551</v>
      </c>
      <c r="M31" s="242">
        <v>4.4776078397259136</v>
      </c>
    </row>
    <row r="32" spans="1:13" ht="15" customHeight="1">
      <c r="A32" s="48"/>
      <c r="B32" s="184" t="s">
        <v>220</v>
      </c>
      <c r="C32" s="241">
        <v>0.11738888888888889</v>
      </c>
      <c r="D32" s="242">
        <v>1.2075224705710775E-2</v>
      </c>
      <c r="E32" s="242">
        <v>9.3238439477467336E-2</v>
      </c>
      <c r="F32" s="242">
        <v>0.14153933830031043</v>
      </c>
      <c r="G32" s="242">
        <v>8.1163214771756559E-2</v>
      </c>
      <c r="H32" s="242">
        <v>0.15361456300602122</v>
      </c>
      <c r="I32" s="51">
        <v>0.10286514183757405</v>
      </c>
      <c r="J32" s="50">
        <v>0.20573028367514809</v>
      </c>
      <c r="K32" s="52">
        <v>0.30859542551272212</v>
      </c>
      <c r="L32" s="242">
        <v>0.11151944444444445</v>
      </c>
      <c r="M32" s="242">
        <v>0.12325833333333333</v>
      </c>
    </row>
    <row r="33" spans="1:13" ht="15" customHeight="1">
      <c r="A33" s="48"/>
      <c r="B33" s="184" t="s">
        <v>147</v>
      </c>
      <c r="C33" s="241">
        <v>3.3741845601220763</v>
      </c>
      <c r="D33" s="49">
        <v>0.20920995058560993</v>
      </c>
      <c r="E33" s="242">
        <v>2.9557646589508564</v>
      </c>
      <c r="F33" s="242">
        <v>3.7926044612932963</v>
      </c>
      <c r="G33" s="242">
        <v>2.7465547083652466</v>
      </c>
      <c r="H33" s="242">
        <v>4.0018144118789056</v>
      </c>
      <c r="I33" s="51">
        <v>6.2003114191845156E-2</v>
      </c>
      <c r="J33" s="50">
        <v>0.12400622838369031</v>
      </c>
      <c r="K33" s="52">
        <v>0.18600934257553547</v>
      </c>
      <c r="L33" s="242">
        <v>3.2054753321159724</v>
      </c>
      <c r="M33" s="242">
        <v>3.5428937881281803</v>
      </c>
    </row>
    <row r="34" spans="1:13" ht="15" customHeight="1">
      <c r="A34" s="48"/>
      <c r="B34" s="184" t="s">
        <v>148</v>
      </c>
      <c r="C34" s="241">
        <v>0.57601189809292774</v>
      </c>
      <c r="D34" s="242">
        <v>7.1773962717831666E-2</v>
      </c>
      <c r="E34" s="242">
        <v>0.43246397265726444</v>
      </c>
      <c r="F34" s="242">
        <v>0.71955982352859105</v>
      </c>
      <c r="G34" s="242">
        <v>0.36069000993943273</v>
      </c>
      <c r="H34" s="242">
        <v>0.7913337862464227</v>
      </c>
      <c r="I34" s="51">
        <v>0.12460500027076248</v>
      </c>
      <c r="J34" s="50">
        <v>0.24921000054152495</v>
      </c>
      <c r="K34" s="52">
        <v>0.37381500081228741</v>
      </c>
      <c r="L34" s="242">
        <v>0.54721130318828137</v>
      </c>
      <c r="M34" s="242">
        <v>0.60481249299757411</v>
      </c>
    </row>
    <row r="35" spans="1:13" ht="15" customHeight="1">
      <c r="A35" s="48"/>
      <c r="B35" s="184" t="s">
        <v>167</v>
      </c>
      <c r="C35" s="53">
        <v>8.0845084778939383E-2</v>
      </c>
      <c r="D35" s="49">
        <v>6.8705400660914687E-3</v>
      </c>
      <c r="E35" s="49">
        <v>6.7104004646756449E-2</v>
      </c>
      <c r="F35" s="49">
        <v>9.4586164911122317E-2</v>
      </c>
      <c r="G35" s="49">
        <v>6.0233464580664975E-2</v>
      </c>
      <c r="H35" s="49">
        <v>0.10145670497721379</v>
      </c>
      <c r="I35" s="51">
        <v>8.4984017084997657E-2</v>
      </c>
      <c r="J35" s="50">
        <v>0.16996803416999531</v>
      </c>
      <c r="K35" s="52">
        <v>0.25495205125499298</v>
      </c>
      <c r="L35" s="49">
        <v>7.6802830539992414E-2</v>
      </c>
      <c r="M35" s="49">
        <v>8.4887339017886351E-2</v>
      </c>
    </row>
    <row r="36" spans="1:13" ht="15" customHeight="1">
      <c r="A36" s="48"/>
      <c r="B36" s="184" t="s">
        <v>149</v>
      </c>
      <c r="C36" s="241">
        <v>2.0323503495252302</v>
      </c>
      <c r="D36" s="49">
        <v>6.513302728298781E-2</v>
      </c>
      <c r="E36" s="242">
        <v>1.9020842949592547</v>
      </c>
      <c r="F36" s="242">
        <v>2.1626164040912057</v>
      </c>
      <c r="G36" s="242">
        <v>1.8369512676762667</v>
      </c>
      <c r="H36" s="242">
        <v>2.2277494313741935</v>
      </c>
      <c r="I36" s="51">
        <v>3.2048129545284007E-2</v>
      </c>
      <c r="J36" s="50">
        <v>6.4096259090568014E-2</v>
      </c>
      <c r="K36" s="52">
        <v>9.6144388635852021E-2</v>
      </c>
      <c r="L36" s="242">
        <v>1.9307328320489687</v>
      </c>
      <c r="M36" s="242">
        <v>2.1339678670014917</v>
      </c>
    </row>
    <row r="37" spans="1:13" ht="15" customHeight="1">
      <c r="A37" s="48"/>
      <c r="B37" s="184" t="s">
        <v>150</v>
      </c>
      <c r="C37" s="250">
        <v>40.291622754479462</v>
      </c>
      <c r="D37" s="242">
        <v>2.76170275335142</v>
      </c>
      <c r="E37" s="251">
        <v>34.768217247776619</v>
      </c>
      <c r="F37" s="251">
        <v>45.815028261182306</v>
      </c>
      <c r="G37" s="251">
        <v>32.006514494425204</v>
      </c>
      <c r="H37" s="251">
        <v>48.576731014533721</v>
      </c>
      <c r="I37" s="51">
        <v>6.854285244801625E-2</v>
      </c>
      <c r="J37" s="50">
        <v>0.1370857048960325</v>
      </c>
      <c r="K37" s="52">
        <v>0.20562855734404875</v>
      </c>
      <c r="L37" s="251">
        <v>38.27704161675549</v>
      </c>
      <c r="M37" s="251">
        <v>42.306203892203435</v>
      </c>
    </row>
    <row r="38" spans="1:13" ht="15" customHeight="1">
      <c r="A38" s="48"/>
      <c r="B38" s="184" t="s">
        <v>168</v>
      </c>
      <c r="C38" s="250">
        <v>37.904559436060495</v>
      </c>
      <c r="D38" s="242">
        <v>1.7275730647081904</v>
      </c>
      <c r="E38" s="251">
        <v>34.449413306644118</v>
      </c>
      <c r="F38" s="251">
        <v>41.359705565476872</v>
      </c>
      <c r="G38" s="251">
        <v>32.721840241935922</v>
      </c>
      <c r="H38" s="251">
        <v>43.087278630185068</v>
      </c>
      <c r="I38" s="51">
        <v>4.557691977985804E-2</v>
      </c>
      <c r="J38" s="50">
        <v>9.1153839559716079E-2</v>
      </c>
      <c r="K38" s="52">
        <v>0.13673075933957413</v>
      </c>
      <c r="L38" s="251">
        <v>36.009331464257471</v>
      </c>
      <c r="M38" s="251">
        <v>39.799787407863519</v>
      </c>
    </row>
    <row r="39" spans="1:13" ht="15" customHeight="1">
      <c r="A39" s="48"/>
      <c r="B39" s="184" t="s">
        <v>151</v>
      </c>
      <c r="C39" s="241">
        <v>0.26640007870558718</v>
      </c>
      <c r="D39" s="49">
        <v>2.3453551742609567E-2</v>
      </c>
      <c r="E39" s="242">
        <v>0.21949297522036804</v>
      </c>
      <c r="F39" s="242">
        <v>0.31330718219080633</v>
      </c>
      <c r="G39" s="242">
        <v>0.19603942347775849</v>
      </c>
      <c r="H39" s="242">
        <v>0.33676073393341588</v>
      </c>
      <c r="I39" s="51">
        <v>8.8038831882363403E-2</v>
      </c>
      <c r="J39" s="50">
        <v>0.17607766376472681</v>
      </c>
      <c r="K39" s="52">
        <v>0.26411649564709022</v>
      </c>
      <c r="L39" s="242">
        <v>0.25308007477030781</v>
      </c>
      <c r="M39" s="242">
        <v>0.27972008264086656</v>
      </c>
    </row>
    <row r="40" spans="1:13" ht="15" customHeight="1">
      <c r="A40" s="48"/>
      <c r="B40" s="184" t="s">
        <v>152</v>
      </c>
      <c r="C40" s="53">
        <v>0.52698969355081082</v>
      </c>
      <c r="D40" s="49">
        <v>3.2297666915268274E-2</v>
      </c>
      <c r="E40" s="49">
        <v>0.46239435972027426</v>
      </c>
      <c r="F40" s="49">
        <v>0.59158502738134733</v>
      </c>
      <c r="G40" s="49">
        <v>0.43009669280500601</v>
      </c>
      <c r="H40" s="49">
        <v>0.62388269429661558</v>
      </c>
      <c r="I40" s="51">
        <v>6.1287094056146331E-2</v>
      </c>
      <c r="J40" s="50">
        <v>0.12257418811229266</v>
      </c>
      <c r="K40" s="52">
        <v>0.183861282168439</v>
      </c>
      <c r="L40" s="49">
        <v>0.50064020887327032</v>
      </c>
      <c r="M40" s="49">
        <v>0.55333917822835132</v>
      </c>
    </row>
    <row r="41" spans="1:13" ht="15" customHeight="1">
      <c r="A41" s="48"/>
      <c r="B41" s="184" t="s">
        <v>153</v>
      </c>
      <c r="C41" s="53">
        <v>1.73563716779939E-2</v>
      </c>
      <c r="D41" s="49">
        <v>7.0132027935149795E-4</v>
      </c>
      <c r="E41" s="49">
        <v>1.5953731119290902E-2</v>
      </c>
      <c r="F41" s="49">
        <v>1.8759012236696897E-2</v>
      </c>
      <c r="G41" s="49">
        <v>1.5252410839939405E-2</v>
      </c>
      <c r="H41" s="49">
        <v>1.9460332516048395E-2</v>
      </c>
      <c r="I41" s="51">
        <v>4.0407078873558593E-2</v>
      </c>
      <c r="J41" s="50">
        <v>8.0814157747117185E-2</v>
      </c>
      <c r="K41" s="52">
        <v>0.12122123662067577</v>
      </c>
      <c r="L41" s="49">
        <v>1.6488553094094204E-2</v>
      </c>
      <c r="M41" s="49">
        <v>1.8224190261893595E-2</v>
      </c>
    </row>
    <row r="42" spans="1:13" ht="15" customHeight="1">
      <c r="A42" s="48"/>
      <c r="B42" s="184" t="s">
        <v>169</v>
      </c>
      <c r="C42" s="241">
        <v>2.3600644911786248</v>
      </c>
      <c r="D42" s="49">
        <v>0.17309799953953678</v>
      </c>
      <c r="E42" s="242">
        <v>2.0138684920995513</v>
      </c>
      <c r="F42" s="242">
        <v>2.7062604902576983</v>
      </c>
      <c r="G42" s="242">
        <v>1.8407704925600146</v>
      </c>
      <c r="H42" s="242">
        <v>2.8793584897972351</v>
      </c>
      <c r="I42" s="51">
        <v>7.3344605703164922E-2</v>
      </c>
      <c r="J42" s="50">
        <v>0.14668921140632984</v>
      </c>
      <c r="K42" s="52">
        <v>0.22003381710949477</v>
      </c>
      <c r="L42" s="242">
        <v>2.2420612666196935</v>
      </c>
      <c r="M42" s="242">
        <v>2.4780677157375561</v>
      </c>
    </row>
    <row r="43" spans="1:13" ht="15" customHeight="1">
      <c r="A43" s="48"/>
      <c r="B43" s="184" t="s">
        <v>170</v>
      </c>
      <c r="C43" s="53">
        <v>0.11486961872125284</v>
      </c>
      <c r="D43" s="49">
        <v>8.213901421565804E-3</v>
      </c>
      <c r="E43" s="49">
        <v>9.844181587812123E-2</v>
      </c>
      <c r="F43" s="49">
        <v>0.13129742156438445</v>
      </c>
      <c r="G43" s="49">
        <v>9.0227914456555425E-2</v>
      </c>
      <c r="H43" s="49">
        <v>0.13951132298595026</v>
      </c>
      <c r="I43" s="51">
        <v>7.1506300038289339E-2</v>
      </c>
      <c r="J43" s="50">
        <v>0.14301260007657868</v>
      </c>
      <c r="K43" s="52">
        <v>0.21451890011486802</v>
      </c>
      <c r="L43" s="49">
        <v>0.1091261377851902</v>
      </c>
      <c r="M43" s="49">
        <v>0.12061309965731548</v>
      </c>
    </row>
    <row r="44" spans="1:13" ht="15" customHeight="1">
      <c r="A44" s="48"/>
      <c r="B44" s="184" t="s">
        <v>171</v>
      </c>
      <c r="C44" s="250">
        <v>10.068620746700326</v>
      </c>
      <c r="D44" s="251">
        <v>1.237671445254853</v>
      </c>
      <c r="E44" s="251">
        <v>7.5932778561906193</v>
      </c>
      <c r="F44" s="251">
        <v>12.543963637210032</v>
      </c>
      <c r="G44" s="251">
        <v>6.3556064109357671</v>
      </c>
      <c r="H44" s="251">
        <v>13.781635082464884</v>
      </c>
      <c r="I44" s="51">
        <v>0.12292363337455738</v>
      </c>
      <c r="J44" s="50">
        <v>0.24584726674911475</v>
      </c>
      <c r="K44" s="52">
        <v>0.36877090012367214</v>
      </c>
      <c r="L44" s="251">
        <v>9.5651897093653098</v>
      </c>
      <c r="M44" s="251">
        <v>10.572051784035342</v>
      </c>
    </row>
    <row r="45" spans="1:13" ht="15" customHeight="1">
      <c r="A45" s="48"/>
      <c r="B45" s="184" t="s">
        <v>154</v>
      </c>
      <c r="C45" s="250">
        <v>33.077858738262037</v>
      </c>
      <c r="D45" s="242">
        <v>1.7457741205150195</v>
      </c>
      <c r="E45" s="251">
        <v>29.586310497231999</v>
      </c>
      <c r="F45" s="251">
        <v>36.569406979292076</v>
      </c>
      <c r="G45" s="251">
        <v>27.84053637671698</v>
      </c>
      <c r="H45" s="251">
        <v>38.315181099807099</v>
      </c>
      <c r="I45" s="51">
        <v>5.277772465046645E-2</v>
      </c>
      <c r="J45" s="50">
        <v>0.1055554493009329</v>
      </c>
      <c r="K45" s="52">
        <v>0.15833317395139934</v>
      </c>
      <c r="L45" s="251">
        <v>31.423965801348935</v>
      </c>
      <c r="M45" s="251">
        <v>34.73175167517514</v>
      </c>
    </row>
    <row r="46" spans="1:13" ht="15" customHeight="1">
      <c r="A46" s="48"/>
      <c r="B46" s="184" t="s">
        <v>172</v>
      </c>
      <c r="C46" s="250">
        <v>44.017620377977792</v>
      </c>
      <c r="D46" s="242">
        <v>1.2764468523689061</v>
      </c>
      <c r="E46" s="251">
        <v>41.46472667323998</v>
      </c>
      <c r="F46" s="251">
        <v>46.570514082715604</v>
      </c>
      <c r="G46" s="251">
        <v>40.188279820871074</v>
      </c>
      <c r="H46" s="251">
        <v>47.84696093508451</v>
      </c>
      <c r="I46" s="51">
        <v>2.8998542888236594E-2</v>
      </c>
      <c r="J46" s="50">
        <v>5.7997085776473188E-2</v>
      </c>
      <c r="K46" s="52">
        <v>8.6995628664709779E-2</v>
      </c>
      <c r="L46" s="251">
        <v>41.816739359078902</v>
      </c>
      <c r="M46" s="251">
        <v>46.218501396876682</v>
      </c>
    </row>
    <row r="47" spans="1:13" ht="15" customHeight="1">
      <c r="A47" s="48"/>
      <c r="B47" s="184" t="s">
        <v>173</v>
      </c>
      <c r="C47" s="53">
        <v>2.9386339395204925E-2</v>
      </c>
      <c r="D47" s="49">
        <v>1.0683647036991615E-3</v>
      </c>
      <c r="E47" s="49">
        <v>2.7249609987806601E-2</v>
      </c>
      <c r="F47" s="49">
        <v>3.1523068802603249E-2</v>
      </c>
      <c r="G47" s="49">
        <v>2.6181245284107441E-2</v>
      </c>
      <c r="H47" s="49">
        <v>3.2591433506302413E-2</v>
      </c>
      <c r="I47" s="51">
        <v>3.6355828105405004E-2</v>
      </c>
      <c r="J47" s="50">
        <v>7.2711656210810008E-2</v>
      </c>
      <c r="K47" s="52">
        <v>0.10906748431621502</v>
      </c>
      <c r="L47" s="49">
        <v>2.7917022425444679E-2</v>
      </c>
      <c r="M47" s="49">
        <v>3.0855656364965171E-2</v>
      </c>
    </row>
    <row r="48" spans="1:13" s="47" customFormat="1" ht="15" customHeight="1">
      <c r="A48" s="48"/>
      <c r="B48" s="184" t="s">
        <v>174</v>
      </c>
      <c r="C48" s="250">
        <v>19.36047482830735</v>
      </c>
      <c r="D48" s="242">
        <v>1.1255168567809939</v>
      </c>
      <c r="E48" s="251">
        <v>17.109441114745362</v>
      </c>
      <c r="F48" s="251">
        <v>21.611508541869338</v>
      </c>
      <c r="G48" s="251">
        <v>15.983924257964368</v>
      </c>
      <c r="H48" s="251">
        <v>22.737025398650331</v>
      </c>
      <c r="I48" s="51">
        <v>5.8134775451651244E-2</v>
      </c>
      <c r="J48" s="50">
        <v>0.11626955090330249</v>
      </c>
      <c r="K48" s="52">
        <v>0.17440432635495373</v>
      </c>
      <c r="L48" s="251">
        <v>18.392451086891981</v>
      </c>
      <c r="M48" s="251">
        <v>20.328498569722719</v>
      </c>
    </row>
    <row r="49" spans="1:13" ht="15" customHeight="1">
      <c r="A49" s="48"/>
      <c r="B49" s="184" t="s">
        <v>155</v>
      </c>
      <c r="C49" s="241">
        <v>9.1840452494401141</v>
      </c>
      <c r="D49" s="49">
        <v>0.61794842408761386</v>
      </c>
      <c r="E49" s="242">
        <v>7.948148401264886</v>
      </c>
      <c r="F49" s="242">
        <v>10.419942097615342</v>
      </c>
      <c r="G49" s="242">
        <v>7.3301999771772728</v>
      </c>
      <c r="H49" s="242">
        <v>11.037890521702955</v>
      </c>
      <c r="I49" s="51">
        <v>6.7284993410206217E-2</v>
      </c>
      <c r="J49" s="50">
        <v>0.13456998682041243</v>
      </c>
      <c r="K49" s="52">
        <v>0.20185498023061865</v>
      </c>
      <c r="L49" s="242">
        <v>8.7248429869681079</v>
      </c>
      <c r="M49" s="242">
        <v>9.6432475119121204</v>
      </c>
    </row>
    <row r="50" spans="1:13" ht="15" customHeight="1">
      <c r="A50" s="48"/>
      <c r="B50" s="184" t="s">
        <v>156</v>
      </c>
      <c r="C50" s="245">
        <v>131.59621196843528</v>
      </c>
      <c r="D50" s="246">
        <v>4.2260456261653578</v>
      </c>
      <c r="E50" s="246">
        <v>123.14412071610457</v>
      </c>
      <c r="F50" s="246">
        <v>140.048303220766</v>
      </c>
      <c r="G50" s="246">
        <v>118.91807508993921</v>
      </c>
      <c r="H50" s="246">
        <v>144.27434884693136</v>
      </c>
      <c r="I50" s="51">
        <v>3.2113733085105962E-2</v>
      </c>
      <c r="J50" s="50">
        <v>6.4227466170211925E-2</v>
      </c>
      <c r="K50" s="52">
        <v>9.6341199255317894E-2</v>
      </c>
      <c r="L50" s="246">
        <v>125.01640137001353</v>
      </c>
      <c r="M50" s="246">
        <v>138.17602256685706</v>
      </c>
    </row>
    <row r="51" spans="1:13" ht="15" customHeight="1">
      <c r="A51" s="48"/>
      <c r="B51" s="184" t="s">
        <v>221</v>
      </c>
      <c r="C51" s="53">
        <v>2.8769048597775612E-2</v>
      </c>
      <c r="D51" s="49">
        <v>5.0987982233102434E-3</v>
      </c>
      <c r="E51" s="49">
        <v>1.8571452151155125E-2</v>
      </c>
      <c r="F51" s="49">
        <v>3.8966645044396099E-2</v>
      </c>
      <c r="G51" s="49">
        <v>1.3472653927844882E-2</v>
      </c>
      <c r="H51" s="49">
        <v>4.4065443267706339E-2</v>
      </c>
      <c r="I51" s="51">
        <v>0.17723207654856116</v>
      </c>
      <c r="J51" s="50">
        <v>0.35446415309712231</v>
      </c>
      <c r="K51" s="52">
        <v>0.53169622964568353</v>
      </c>
      <c r="L51" s="49">
        <v>2.7330596167886832E-2</v>
      </c>
      <c r="M51" s="49">
        <v>3.0207501027664393E-2</v>
      </c>
    </row>
    <row r="52" spans="1:13" ht="15" customHeight="1">
      <c r="A52" s="48"/>
      <c r="B52" s="184" t="s">
        <v>222</v>
      </c>
      <c r="C52" s="250">
        <v>11.317454120672716</v>
      </c>
      <c r="D52" s="242">
        <v>1.0656292992693159</v>
      </c>
      <c r="E52" s="251">
        <v>9.186195522134085</v>
      </c>
      <c r="F52" s="251">
        <v>13.448712719211347</v>
      </c>
      <c r="G52" s="251">
        <v>8.1205662228647686</v>
      </c>
      <c r="H52" s="251">
        <v>14.514342018480663</v>
      </c>
      <c r="I52" s="51">
        <v>9.4158040130493087E-2</v>
      </c>
      <c r="J52" s="50">
        <v>0.18831608026098617</v>
      </c>
      <c r="K52" s="52">
        <v>0.28247412039147923</v>
      </c>
      <c r="L52" s="251">
        <v>10.75158141463908</v>
      </c>
      <c r="M52" s="251">
        <v>11.883326826706352</v>
      </c>
    </row>
    <row r="53" spans="1:13" ht="15" customHeight="1">
      <c r="A53" s="48"/>
      <c r="B53" s="184" t="s">
        <v>175</v>
      </c>
      <c r="C53" s="250">
        <v>10.915282418772623</v>
      </c>
      <c r="D53" s="242">
        <v>0.56796906324232221</v>
      </c>
      <c r="E53" s="251">
        <v>9.7793442922879787</v>
      </c>
      <c r="F53" s="251">
        <v>12.051220545257268</v>
      </c>
      <c r="G53" s="251">
        <v>9.2113752290456574</v>
      </c>
      <c r="H53" s="251">
        <v>12.619189608499589</v>
      </c>
      <c r="I53" s="51">
        <v>5.2034298468127765E-2</v>
      </c>
      <c r="J53" s="50">
        <v>0.10406859693625553</v>
      </c>
      <c r="K53" s="52">
        <v>0.1561028954043833</v>
      </c>
      <c r="L53" s="251">
        <v>10.369518297833991</v>
      </c>
      <c r="M53" s="251">
        <v>11.461046539711255</v>
      </c>
    </row>
    <row r="54" spans="1:13" ht="15" customHeight="1">
      <c r="A54" s="48"/>
      <c r="B54" s="184" t="s">
        <v>157</v>
      </c>
      <c r="C54" s="241">
        <v>5.8588817169278187</v>
      </c>
      <c r="D54" s="49">
        <v>0.37153559220775334</v>
      </c>
      <c r="E54" s="242">
        <v>5.1158105325123122</v>
      </c>
      <c r="F54" s="242">
        <v>6.6019529013433251</v>
      </c>
      <c r="G54" s="242">
        <v>4.7442749403045585</v>
      </c>
      <c r="H54" s="242">
        <v>6.9734884935510788</v>
      </c>
      <c r="I54" s="51">
        <v>6.3414079709834606E-2</v>
      </c>
      <c r="J54" s="50">
        <v>0.12682815941966921</v>
      </c>
      <c r="K54" s="52">
        <v>0.19024223912950383</v>
      </c>
      <c r="L54" s="242">
        <v>5.5659376310814279</v>
      </c>
      <c r="M54" s="242">
        <v>6.1518258027742094</v>
      </c>
    </row>
    <row r="55" spans="1:13" ht="15" customHeight="1">
      <c r="A55" s="48"/>
      <c r="B55" s="184" t="s">
        <v>176</v>
      </c>
      <c r="C55" s="250">
        <v>11.639922798531366</v>
      </c>
      <c r="D55" s="242">
        <v>1.0471069415212932</v>
      </c>
      <c r="E55" s="251">
        <v>9.5457089154887793</v>
      </c>
      <c r="F55" s="251">
        <v>13.734136681573952</v>
      </c>
      <c r="G55" s="251">
        <v>8.4986019739674852</v>
      </c>
      <c r="H55" s="251">
        <v>14.781243623095246</v>
      </c>
      <c r="I55" s="51">
        <v>8.9958237665752297E-2</v>
      </c>
      <c r="J55" s="50">
        <v>0.17991647533150459</v>
      </c>
      <c r="K55" s="52">
        <v>0.2698747129972569</v>
      </c>
      <c r="L55" s="251">
        <v>11.057926658604798</v>
      </c>
      <c r="M55" s="251">
        <v>12.221918938457934</v>
      </c>
    </row>
    <row r="56" spans="1:13" ht="15" customHeight="1">
      <c r="A56" s="48"/>
      <c r="B56" s="184" t="s">
        <v>158</v>
      </c>
      <c r="C56" s="245">
        <v>52.441868503157949</v>
      </c>
      <c r="D56" s="251">
        <v>2.3525762212308798</v>
      </c>
      <c r="E56" s="246">
        <v>47.736716060696189</v>
      </c>
      <c r="F56" s="246">
        <v>57.147020945619708</v>
      </c>
      <c r="G56" s="246">
        <v>45.384139839465305</v>
      </c>
      <c r="H56" s="246">
        <v>59.499597166850592</v>
      </c>
      <c r="I56" s="51">
        <v>4.4860648340346837E-2</v>
      </c>
      <c r="J56" s="50">
        <v>8.9721296680693674E-2</v>
      </c>
      <c r="K56" s="52">
        <v>0.13458194502104051</v>
      </c>
      <c r="L56" s="246">
        <v>49.819775078000049</v>
      </c>
      <c r="M56" s="246">
        <v>55.063961928315848</v>
      </c>
    </row>
    <row r="57" spans="1:13" ht="15" customHeight="1">
      <c r="A57" s="48"/>
      <c r="B57" s="184" t="s">
        <v>177</v>
      </c>
      <c r="C57" s="241">
        <v>0.92954796370887549</v>
      </c>
      <c r="D57" s="49">
        <v>4.4157772364264013E-2</v>
      </c>
      <c r="E57" s="242">
        <v>0.84123241898034751</v>
      </c>
      <c r="F57" s="242">
        <v>1.0178635084374035</v>
      </c>
      <c r="G57" s="242">
        <v>0.7970746466160834</v>
      </c>
      <c r="H57" s="242">
        <v>1.0620212808016676</v>
      </c>
      <c r="I57" s="51">
        <v>4.7504565754816451E-2</v>
      </c>
      <c r="J57" s="50">
        <v>9.5009131509632902E-2</v>
      </c>
      <c r="K57" s="52">
        <v>0.14251369726444935</v>
      </c>
      <c r="L57" s="242">
        <v>0.88307056552343166</v>
      </c>
      <c r="M57" s="242">
        <v>0.97602536189431932</v>
      </c>
    </row>
    <row r="58" spans="1:13" ht="15" customHeight="1">
      <c r="A58" s="48"/>
      <c r="B58" s="184" t="s">
        <v>159</v>
      </c>
      <c r="C58" s="241">
        <v>0.56328957941438307</v>
      </c>
      <c r="D58" s="242">
        <v>8.3869745279666216E-2</v>
      </c>
      <c r="E58" s="242">
        <v>0.39555008885505061</v>
      </c>
      <c r="F58" s="242">
        <v>0.73102906997371553</v>
      </c>
      <c r="G58" s="242">
        <v>0.31168034357538443</v>
      </c>
      <c r="H58" s="242">
        <v>0.8148988152533817</v>
      </c>
      <c r="I58" s="51">
        <v>0.14889276909198346</v>
      </c>
      <c r="J58" s="50">
        <v>0.29778553818396691</v>
      </c>
      <c r="K58" s="52">
        <v>0.44667830727595037</v>
      </c>
      <c r="L58" s="242">
        <v>0.5351251004436639</v>
      </c>
      <c r="M58" s="242">
        <v>0.59145405838510223</v>
      </c>
    </row>
    <row r="59" spans="1:13" ht="15" customHeight="1">
      <c r="A59" s="48"/>
      <c r="B59" s="184" t="s">
        <v>223</v>
      </c>
      <c r="C59" s="241">
        <v>0.25997395095340442</v>
      </c>
      <c r="D59" s="242">
        <v>3.379745365335237E-2</v>
      </c>
      <c r="E59" s="242">
        <v>0.19237904364669967</v>
      </c>
      <c r="F59" s="242">
        <v>0.32756885826010917</v>
      </c>
      <c r="G59" s="242">
        <v>0.15858158999334732</v>
      </c>
      <c r="H59" s="242">
        <v>0.36136631191346152</v>
      </c>
      <c r="I59" s="51">
        <v>0.13000323120607551</v>
      </c>
      <c r="J59" s="50">
        <v>0.26000646241215103</v>
      </c>
      <c r="K59" s="52">
        <v>0.39000969361822657</v>
      </c>
      <c r="L59" s="242">
        <v>0.2469752534057342</v>
      </c>
      <c r="M59" s="242">
        <v>0.27297264850107467</v>
      </c>
    </row>
    <row r="60" spans="1:13" ht="15" customHeight="1">
      <c r="A60" s="48"/>
      <c r="B60" s="184" t="s">
        <v>160</v>
      </c>
      <c r="C60" s="250">
        <v>15.099362575528724</v>
      </c>
      <c r="D60" s="242">
        <v>0.70794854651438688</v>
      </c>
      <c r="E60" s="251">
        <v>13.683465482499951</v>
      </c>
      <c r="F60" s="251">
        <v>16.515259668557498</v>
      </c>
      <c r="G60" s="251">
        <v>12.975516935985564</v>
      </c>
      <c r="H60" s="251">
        <v>17.223208215071885</v>
      </c>
      <c r="I60" s="51">
        <v>4.6885988926562164E-2</v>
      </c>
      <c r="J60" s="50">
        <v>9.3771977853124328E-2</v>
      </c>
      <c r="K60" s="52">
        <v>0.14065796677968651</v>
      </c>
      <c r="L60" s="251">
        <v>14.344394446752288</v>
      </c>
      <c r="M60" s="251">
        <v>15.854330704305161</v>
      </c>
    </row>
    <row r="61" spans="1:13" ht="15" customHeight="1">
      <c r="A61" s="48"/>
      <c r="B61" s="184" t="s">
        <v>161</v>
      </c>
      <c r="C61" s="53">
        <v>0.31502730784967359</v>
      </c>
      <c r="D61" s="49">
        <v>2.6989998646360251E-2</v>
      </c>
      <c r="E61" s="49">
        <v>0.26104731055695307</v>
      </c>
      <c r="F61" s="49">
        <v>0.3690073051423941</v>
      </c>
      <c r="G61" s="49">
        <v>0.23405731191059284</v>
      </c>
      <c r="H61" s="49">
        <v>0.39599730378875431</v>
      </c>
      <c r="I61" s="51">
        <v>8.5675108074248232E-2</v>
      </c>
      <c r="J61" s="50">
        <v>0.17135021614849646</v>
      </c>
      <c r="K61" s="52">
        <v>0.25702532422274471</v>
      </c>
      <c r="L61" s="49">
        <v>0.29927594245718991</v>
      </c>
      <c r="M61" s="49">
        <v>0.33077867324215726</v>
      </c>
    </row>
    <row r="62" spans="1:13" ht="15" customHeight="1">
      <c r="A62" s="48"/>
      <c r="B62" s="184" t="s">
        <v>178</v>
      </c>
      <c r="C62" s="241">
        <v>1.1576420294404233</v>
      </c>
      <c r="D62" s="49">
        <v>7.2465452946821191E-2</v>
      </c>
      <c r="E62" s="242">
        <v>1.0127111235467809</v>
      </c>
      <c r="F62" s="242">
        <v>1.3025729353340656</v>
      </c>
      <c r="G62" s="242">
        <v>0.94024567059995967</v>
      </c>
      <c r="H62" s="242">
        <v>1.3750383882808868</v>
      </c>
      <c r="I62" s="51">
        <v>6.2597461999413823E-2</v>
      </c>
      <c r="J62" s="50">
        <v>0.12519492399882765</v>
      </c>
      <c r="K62" s="52">
        <v>0.18779238599824147</v>
      </c>
      <c r="L62" s="242">
        <v>1.0997599279684021</v>
      </c>
      <c r="M62" s="242">
        <v>1.2155241309124445</v>
      </c>
    </row>
    <row r="63" spans="1:13" ht="15" customHeight="1">
      <c r="A63" s="48"/>
      <c r="B63" s="184" t="s">
        <v>162</v>
      </c>
      <c r="C63" s="241">
        <v>0.23778939848850333</v>
      </c>
      <c r="D63" s="49">
        <v>1.5351059112243708E-2</v>
      </c>
      <c r="E63" s="242">
        <v>0.2070872802640159</v>
      </c>
      <c r="F63" s="242">
        <v>0.26849151671299076</v>
      </c>
      <c r="G63" s="242">
        <v>0.19173622115177222</v>
      </c>
      <c r="H63" s="242">
        <v>0.28384257582523448</v>
      </c>
      <c r="I63" s="51">
        <v>6.455737391919894E-2</v>
      </c>
      <c r="J63" s="50">
        <v>0.12911474783839788</v>
      </c>
      <c r="K63" s="52">
        <v>0.19367212175759682</v>
      </c>
      <c r="L63" s="242">
        <v>0.22589992856407817</v>
      </c>
      <c r="M63" s="242">
        <v>0.2496788684129285</v>
      </c>
    </row>
    <row r="64" spans="1:13" ht="15" customHeight="1">
      <c r="A64" s="48"/>
      <c r="B64" s="184" t="s">
        <v>135</v>
      </c>
      <c r="C64" s="241">
        <v>2.4863194201652274</v>
      </c>
      <c r="D64" s="49">
        <v>0.13384952354072471</v>
      </c>
      <c r="E64" s="242">
        <v>2.2186203730837781</v>
      </c>
      <c r="F64" s="242">
        <v>2.7540184672466768</v>
      </c>
      <c r="G64" s="242">
        <v>2.0847708495430535</v>
      </c>
      <c r="H64" s="242">
        <v>2.8878679907874014</v>
      </c>
      <c r="I64" s="51">
        <v>5.3834403759686594E-2</v>
      </c>
      <c r="J64" s="50">
        <v>0.10766880751937319</v>
      </c>
      <c r="K64" s="52">
        <v>0.16150321127905978</v>
      </c>
      <c r="L64" s="242">
        <v>2.3620034491569659</v>
      </c>
      <c r="M64" s="242">
        <v>2.610635391173489</v>
      </c>
    </row>
    <row r="65" spans="1:13" ht="15" customHeight="1">
      <c r="A65" s="48"/>
      <c r="B65" s="184" t="s">
        <v>179</v>
      </c>
      <c r="C65" s="245">
        <v>75.824298271252388</v>
      </c>
      <c r="D65" s="251">
        <v>1.8264101086962727</v>
      </c>
      <c r="E65" s="246">
        <v>72.171478053859843</v>
      </c>
      <c r="F65" s="246">
        <v>79.477118488644933</v>
      </c>
      <c r="G65" s="246">
        <v>70.345067945163564</v>
      </c>
      <c r="H65" s="246">
        <v>81.303528597341213</v>
      </c>
      <c r="I65" s="51">
        <v>2.4087398767114312E-2</v>
      </c>
      <c r="J65" s="50">
        <v>4.8174797534228625E-2</v>
      </c>
      <c r="K65" s="52">
        <v>7.2262196301342937E-2</v>
      </c>
      <c r="L65" s="246">
        <v>72.033083357689776</v>
      </c>
      <c r="M65" s="246">
        <v>79.615513184815001</v>
      </c>
    </row>
    <row r="66" spans="1:13" ht="15" customHeight="1">
      <c r="A66" s="48"/>
      <c r="B66" s="184" t="s">
        <v>224</v>
      </c>
      <c r="C66" s="250">
        <v>42.515856464184957</v>
      </c>
      <c r="D66" s="242">
        <v>3.6498836742733403</v>
      </c>
      <c r="E66" s="251">
        <v>35.216089115638276</v>
      </c>
      <c r="F66" s="251">
        <v>49.815623812731637</v>
      </c>
      <c r="G66" s="251">
        <v>31.566205441364936</v>
      </c>
      <c r="H66" s="251">
        <v>53.465507487004977</v>
      </c>
      <c r="I66" s="51">
        <v>8.584758670798448E-2</v>
      </c>
      <c r="J66" s="50">
        <v>0.17169517341596896</v>
      </c>
      <c r="K66" s="52">
        <v>0.25754276012395344</v>
      </c>
      <c r="L66" s="251">
        <v>40.390063640975711</v>
      </c>
      <c r="M66" s="251">
        <v>44.641649287394202</v>
      </c>
    </row>
    <row r="67" spans="1:13" ht="15" customHeight="1">
      <c r="A67" s="48"/>
      <c r="B67" s="184" t="s">
        <v>163</v>
      </c>
      <c r="C67" s="250">
        <v>14.317397759357254</v>
      </c>
      <c r="D67" s="251">
        <v>1.532020142922224</v>
      </c>
      <c r="E67" s="251">
        <v>11.253357473512807</v>
      </c>
      <c r="F67" s="251">
        <v>17.381438045201701</v>
      </c>
      <c r="G67" s="251">
        <v>9.7213373305905826</v>
      </c>
      <c r="H67" s="251">
        <v>18.913458188123926</v>
      </c>
      <c r="I67" s="51">
        <v>0.10700409171219397</v>
      </c>
      <c r="J67" s="50">
        <v>0.21400818342438793</v>
      </c>
      <c r="K67" s="52">
        <v>0.32101227513658193</v>
      </c>
      <c r="L67" s="251">
        <v>13.601527871389392</v>
      </c>
      <c r="M67" s="251">
        <v>15.033267647325117</v>
      </c>
    </row>
    <row r="68" spans="1:13" ht="15" customHeight="1">
      <c r="A68" s="48"/>
      <c r="B68" s="184" t="s">
        <v>164</v>
      </c>
      <c r="C68" s="241">
        <v>1.6272830907288744</v>
      </c>
      <c r="D68" s="242">
        <v>0.23744450575117559</v>
      </c>
      <c r="E68" s="242">
        <v>1.1523940792265233</v>
      </c>
      <c r="F68" s="242">
        <v>2.1021721022312256</v>
      </c>
      <c r="G68" s="242">
        <v>0.91494957347534767</v>
      </c>
      <c r="H68" s="242">
        <v>2.3396166079824012</v>
      </c>
      <c r="I68" s="51">
        <v>0.14591468878646191</v>
      </c>
      <c r="J68" s="50">
        <v>0.29182937757292382</v>
      </c>
      <c r="K68" s="52">
        <v>0.43774406635938573</v>
      </c>
      <c r="L68" s="242">
        <v>1.5459189361924308</v>
      </c>
      <c r="M68" s="242">
        <v>1.7086472452653181</v>
      </c>
    </row>
    <row r="69" spans="1:13" ht="15" customHeight="1">
      <c r="A69" s="48"/>
      <c r="B69" s="184" t="s">
        <v>180</v>
      </c>
      <c r="C69" s="250">
        <v>44.028501601480876</v>
      </c>
      <c r="D69" s="242">
        <v>2.0990141869543848</v>
      </c>
      <c r="E69" s="251">
        <v>39.830473227572107</v>
      </c>
      <c r="F69" s="251">
        <v>48.226529975389646</v>
      </c>
      <c r="G69" s="251">
        <v>37.731459040617722</v>
      </c>
      <c r="H69" s="251">
        <v>50.32554416234403</v>
      </c>
      <c r="I69" s="51">
        <v>4.76739864089262E-2</v>
      </c>
      <c r="J69" s="50">
        <v>9.53479728178524E-2</v>
      </c>
      <c r="K69" s="52">
        <v>0.1430219592267786</v>
      </c>
      <c r="L69" s="251">
        <v>41.827076521406831</v>
      </c>
      <c r="M69" s="251">
        <v>46.229926681554922</v>
      </c>
    </row>
    <row r="70" spans="1:13" ht="15" customHeight="1">
      <c r="A70" s="48"/>
      <c r="B70" s="184" t="s">
        <v>184</v>
      </c>
      <c r="C70" s="245">
        <v>110.34127826640085</v>
      </c>
      <c r="D70" s="246">
        <v>9.0756149718750372</v>
      </c>
      <c r="E70" s="246">
        <v>92.190048322650767</v>
      </c>
      <c r="F70" s="246">
        <v>128.49250821015093</v>
      </c>
      <c r="G70" s="246">
        <v>83.114433350775741</v>
      </c>
      <c r="H70" s="246">
        <v>137.56812318202597</v>
      </c>
      <c r="I70" s="51">
        <v>8.225040632539582E-2</v>
      </c>
      <c r="J70" s="50">
        <v>0.16450081265079164</v>
      </c>
      <c r="K70" s="52">
        <v>0.24675121897618746</v>
      </c>
      <c r="L70" s="246">
        <v>104.82421435308081</v>
      </c>
      <c r="M70" s="246">
        <v>115.85834217972089</v>
      </c>
    </row>
    <row r="71" spans="1:13" ht="15" customHeight="1">
      <c r="A71" s="48"/>
      <c r="B71" s="39" t="s">
        <v>205</v>
      </c>
      <c r="C71" s="174"/>
      <c r="D71" s="185"/>
      <c r="E71" s="185"/>
      <c r="F71" s="185"/>
      <c r="G71" s="185"/>
      <c r="H71" s="185"/>
      <c r="I71" s="186"/>
      <c r="J71" s="186"/>
      <c r="K71" s="186"/>
      <c r="L71" s="185"/>
      <c r="M71" s="187"/>
    </row>
    <row r="72" spans="1:13" ht="15" customHeight="1">
      <c r="A72" s="48"/>
      <c r="B72" s="184" t="s">
        <v>214</v>
      </c>
      <c r="C72" s="53">
        <v>0.27461589237742395</v>
      </c>
      <c r="D72" s="49">
        <v>2.0317664220115321E-2</v>
      </c>
      <c r="E72" s="49">
        <v>0.2339805639371933</v>
      </c>
      <c r="F72" s="49">
        <v>0.31525122081765461</v>
      </c>
      <c r="G72" s="49">
        <v>0.213662899717078</v>
      </c>
      <c r="H72" s="49">
        <v>0.33556888503776994</v>
      </c>
      <c r="I72" s="51">
        <v>7.3985755318892191E-2</v>
      </c>
      <c r="J72" s="50">
        <v>0.14797151063778438</v>
      </c>
      <c r="K72" s="52">
        <v>0.22195726595667659</v>
      </c>
      <c r="L72" s="49">
        <v>0.26088509775855273</v>
      </c>
      <c r="M72" s="49">
        <v>0.28834668699629518</v>
      </c>
    </row>
    <row r="73" spans="1:13" ht="15" customHeight="1">
      <c r="A73" s="48"/>
      <c r="B73" s="184" t="s">
        <v>136</v>
      </c>
      <c r="C73" s="53">
        <v>0.96714878399965798</v>
      </c>
      <c r="D73" s="49">
        <v>5.9969622775500879E-2</v>
      </c>
      <c r="E73" s="49">
        <v>0.84720953844865621</v>
      </c>
      <c r="F73" s="49">
        <v>1.0870880295506598</v>
      </c>
      <c r="G73" s="49">
        <v>0.78723991567315532</v>
      </c>
      <c r="H73" s="49">
        <v>1.1470576523261606</v>
      </c>
      <c r="I73" s="51">
        <v>6.2006615494562919E-2</v>
      </c>
      <c r="J73" s="50">
        <v>0.12401323098912584</v>
      </c>
      <c r="K73" s="52">
        <v>0.18601984648368874</v>
      </c>
      <c r="L73" s="49">
        <v>0.91879134479967506</v>
      </c>
      <c r="M73" s="49">
        <v>1.0155062231996408</v>
      </c>
    </row>
    <row r="74" spans="1:13" ht="15" customHeight="1">
      <c r="A74" s="48"/>
      <c r="B74" s="184" t="s">
        <v>215</v>
      </c>
      <c r="C74" s="245">
        <v>231.27355150995777</v>
      </c>
      <c r="D74" s="246">
        <v>7.4704768535809754</v>
      </c>
      <c r="E74" s="246">
        <v>216.33259780279582</v>
      </c>
      <c r="F74" s="246">
        <v>246.21450521711972</v>
      </c>
      <c r="G74" s="246">
        <v>208.86212094921484</v>
      </c>
      <c r="H74" s="246">
        <v>253.6849820707007</v>
      </c>
      <c r="I74" s="51">
        <v>3.2301475048950097E-2</v>
      </c>
      <c r="J74" s="50">
        <v>6.4602950097900194E-2</v>
      </c>
      <c r="K74" s="52">
        <v>9.6904425146850298E-2</v>
      </c>
      <c r="L74" s="246">
        <v>219.70987393445989</v>
      </c>
      <c r="M74" s="246">
        <v>242.83722908545565</v>
      </c>
    </row>
    <row r="75" spans="1:13" ht="15" customHeight="1">
      <c r="A75" s="48"/>
      <c r="B75" s="184" t="s">
        <v>225</v>
      </c>
      <c r="C75" s="250" t="s">
        <v>95</v>
      </c>
      <c r="D75" s="251" t="s">
        <v>94</v>
      </c>
      <c r="E75" s="251" t="s">
        <v>94</v>
      </c>
      <c r="F75" s="251" t="s">
        <v>94</v>
      </c>
      <c r="G75" s="251" t="s">
        <v>94</v>
      </c>
      <c r="H75" s="251" t="s">
        <v>94</v>
      </c>
      <c r="I75" s="51" t="s">
        <v>94</v>
      </c>
      <c r="J75" s="50" t="s">
        <v>94</v>
      </c>
      <c r="K75" s="52" t="s">
        <v>94</v>
      </c>
      <c r="L75" s="251" t="s">
        <v>94</v>
      </c>
      <c r="M75" s="251" t="s">
        <v>94</v>
      </c>
    </row>
    <row r="76" spans="1:13" ht="15" customHeight="1">
      <c r="A76" s="48"/>
      <c r="B76" s="184" t="s">
        <v>137</v>
      </c>
      <c r="C76" s="245">
        <v>68.194399435365696</v>
      </c>
      <c r="D76" s="246">
        <v>9.3964647794104028</v>
      </c>
      <c r="E76" s="246">
        <v>49.401469876544894</v>
      </c>
      <c r="F76" s="246">
        <v>86.987328994186498</v>
      </c>
      <c r="G76" s="246">
        <v>40.005005097134486</v>
      </c>
      <c r="H76" s="246">
        <v>96.383793773596906</v>
      </c>
      <c r="I76" s="51">
        <v>0.13778939117011102</v>
      </c>
      <c r="J76" s="50">
        <v>0.27557878234022204</v>
      </c>
      <c r="K76" s="52">
        <v>0.41336817351033306</v>
      </c>
      <c r="L76" s="246">
        <v>64.784679463597413</v>
      </c>
      <c r="M76" s="246">
        <v>71.604119407133979</v>
      </c>
    </row>
    <row r="77" spans="1:13" ht="15" customHeight="1">
      <c r="A77" s="48"/>
      <c r="B77" s="184" t="s">
        <v>138</v>
      </c>
      <c r="C77" s="241">
        <v>0.68065920345327657</v>
      </c>
      <c r="D77" s="49">
        <v>4.6926756669546502E-2</v>
      </c>
      <c r="E77" s="242">
        <v>0.5868056901141836</v>
      </c>
      <c r="F77" s="242">
        <v>0.77451271679236955</v>
      </c>
      <c r="G77" s="242">
        <v>0.539878933444637</v>
      </c>
      <c r="H77" s="242">
        <v>0.82143947346191615</v>
      </c>
      <c r="I77" s="51">
        <v>6.894310167476897E-2</v>
      </c>
      <c r="J77" s="50">
        <v>0.13788620334953794</v>
      </c>
      <c r="K77" s="52">
        <v>0.20682930502430691</v>
      </c>
      <c r="L77" s="242">
        <v>0.64662624328061269</v>
      </c>
      <c r="M77" s="242">
        <v>0.71469216362594046</v>
      </c>
    </row>
    <row r="78" spans="1:13" ht="15" customHeight="1">
      <c r="A78" s="48"/>
      <c r="B78" s="184" t="s">
        <v>216</v>
      </c>
      <c r="C78" s="241">
        <v>9.0964106664187181</v>
      </c>
      <c r="D78" s="49">
        <v>0.51398372486810229</v>
      </c>
      <c r="E78" s="242">
        <v>8.068443216682514</v>
      </c>
      <c r="F78" s="242">
        <v>10.124378116154922</v>
      </c>
      <c r="G78" s="242">
        <v>7.554459491814411</v>
      </c>
      <c r="H78" s="242">
        <v>10.638361841023025</v>
      </c>
      <c r="I78" s="51">
        <v>5.6504015013919669E-2</v>
      </c>
      <c r="J78" s="50">
        <v>0.11300803002783934</v>
      </c>
      <c r="K78" s="52">
        <v>0.16951204504175901</v>
      </c>
      <c r="L78" s="242">
        <v>8.6415901330977825</v>
      </c>
      <c r="M78" s="242">
        <v>9.5512311997396537</v>
      </c>
    </row>
    <row r="79" spans="1:13" ht="15" customHeight="1">
      <c r="A79" s="48"/>
      <c r="B79" s="184" t="s">
        <v>139</v>
      </c>
      <c r="C79" s="53">
        <v>0.16192860128047759</v>
      </c>
      <c r="D79" s="49">
        <v>5.1711500433200327E-3</v>
      </c>
      <c r="E79" s="49">
        <v>0.15158630119383754</v>
      </c>
      <c r="F79" s="49">
        <v>0.17227090136711765</v>
      </c>
      <c r="G79" s="49">
        <v>0.14641515115051748</v>
      </c>
      <c r="H79" s="49">
        <v>0.1774420514104377</v>
      </c>
      <c r="I79" s="51">
        <v>3.1934753974457233E-2</v>
      </c>
      <c r="J79" s="50">
        <v>6.3869507948914467E-2</v>
      </c>
      <c r="K79" s="52">
        <v>9.58042619233717E-2</v>
      </c>
      <c r="L79" s="49">
        <v>0.15383217121645371</v>
      </c>
      <c r="M79" s="49">
        <v>0.17002503134450148</v>
      </c>
    </row>
    <row r="80" spans="1:13" ht="15" customHeight="1">
      <c r="A80" s="48"/>
      <c r="B80" s="184" t="s">
        <v>217</v>
      </c>
      <c r="C80" s="53">
        <v>3.4871233333333342E-2</v>
      </c>
      <c r="D80" s="49">
        <v>7.0754718243981338E-3</v>
      </c>
      <c r="E80" s="49">
        <v>2.0720289684537076E-2</v>
      </c>
      <c r="F80" s="49">
        <v>4.9022176982129607E-2</v>
      </c>
      <c r="G80" s="49">
        <v>1.3644817860138939E-2</v>
      </c>
      <c r="H80" s="49">
        <v>5.6097648806527747E-2</v>
      </c>
      <c r="I80" s="51">
        <v>0.20290282700252832</v>
      </c>
      <c r="J80" s="50">
        <v>0.40580565400505664</v>
      </c>
      <c r="K80" s="52">
        <v>0.6087084810075849</v>
      </c>
      <c r="L80" s="49">
        <v>3.3127671666666678E-2</v>
      </c>
      <c r="M80" s="49">
        <v>3.6614795000000006E-2</v>
      </c>
    </row>
    <row r="81" spans="1:13" ht="15" customHeight="1">
      <c r="A81" s="48"/>
      <c r="B81" s="184" t="s">
        <v>140</v>
      </c>
      <c r="C81" s="250">
        <v>48.159405147738291</v>
      </c>
      <c r="D81" s="251">
        <v>5.4646318029561227</v>
      </c>
      <c r="E81" s="251">
        <v>37.230141541826043</v>
      </c>
      <c r="F81" s="251">
        <v>59.088668753650538</v>
      </c>
      <c r="G81" s="251">
        <v>31.765509738869923</v>
      </c>
      <c r="H81" s="251">
        <v>64.553300556606658</v>
      </c>
      <c r="I81" s="51">
        <v>0.1134696698639094</v>
      </c>
      <c r="J81" s="50">
        <v>0.2269393397278188</v>
      </c>
      <c r="K81" s="52">
        <v>0.34040900959172821</v>
      </c>
      <c r="L81" s="251">
        <v>45.751434890351376</v>
      </c>
      <c r="M81" s="251">
        <v>50.567375405125205</v>
      </c>
    </row>
    <row r="82" spans="1:13" ht="15" customHeight="1">
      <c r="A82" s="48"/>
      <c r="B82" s="184" t="s">
        <v>165</v>
      </c>
      <c r="C82" s="241">
        <v>3.3635496260829272</v>
      </c>
      <c r="D82" s="242">
        <v>0.41132570159586768</v>
      </c>
      <c r="E82" s="242">
        <v>2.540898222891192</v>
      </c>
      <c r="F82" s="242">
        <v>4.1862010292746623</v>
      </c>
      <c r="G82" s="242">
        <v>2.1295725212953243</v>
      </c>
      <c r="H82" s="242">
        <v>4.5975267308705305</v>
      </c>
      <c r="I82" s="51">
        <v>0.12228917284472574</v>
      </c>
      <c r="J82" s="50">
        <v>0.24457834568945147</v>
      </c>
      <c r="K82" s="52">
        <v>0.36686751853417721</v>
      </c>
      <c r="L82" s="242">
        <v>3.1953721447787808</v>
      </c>
      <c r="M82" s="242">
        <v>3.5317271073870735</v>
      </c>
    </row>
    <row r="83" spans="1:13" ht="15" customHeight="1">
      <c r="A83" s="48"/>
      <c r="B83" s="184" t="s">
        <v>141</v>
      </c>
      <c r="C83" s="250">
        <v>33.922840351005071</v>
      </c>
      <c r="D83" s="242">
        <v>1.4508425241091765</v>
      </c>
      <c r="E83" s="251">
        <v>31.021155302786717</v>
      </c>
      <c r="F83" s="251">
        <v>36.824525399223425</v>
      </c>
      <c r="G83" s="251">
        <v>29.57031277867754</v>
      </c>
      <c r="H83" s="251">
        <v>38.275367923332603</v>
      </c>
      <c r="I83" s="51">
        <v>4.2768898744830211E-2</v>
      </c>
      <c r="J83" s="50">
        <v>8.5537797489660422E-2</v>
      </c>
      <c r="K83" s="52">
        <v>0.12830669623449065</v>
      </c>
      <c r="L83" s="251">
        <v>32.22669833345482</v>
      </c>
      <c r="M83" s="251">
        <v>35.618982368555322</v>
      </c>
    </row>
    <row r="84" spans="1:13" ht="15" customHeight="1">
      <c r="A84" s="48"/>
      <c r="B84" s="184" t="s">
        <v>166</v>
      </c>
      <c r="C84" s="241">
        <v>2.0892399764393135</v>
      </c>
      <c r="D84" s="242">
        <v>0.22756377357057408</v>
      </c>
      <c r="E84" s="242">
        <v>1.6341124292981652</v>
      </c>
      <c r="F84" s="242">
        <v>2.5443675235804615</v>
      </c>
      <c r="G84" s="242">
        <v>1.4065486557275912</v>
      </c>
      <c r="H84" s="242">
        <v>2.7719312971510357</v>
      </c>
      <c r="I84" s="51">
        <v>0.10892179746551206</v>
      </c>
      <c r="J84" s="50">
        <v>0.21784359493102412</v>
      </c>
      <c r="K84" s="52">
        <v>0.32676539239653618</v>
      </c>
      <c r="L84" s="242">
        <v>1.9847779776173478</v>
      </c>
      <c r="M84" s="242">
        <v>2.1937019752612792</v>
      </c>
    </row>
    <row r="85" spans="1:13" ht="15" customHeight="1">
      <c r="A85" s="48"/>
      <c r="B85" s="184" t="s">
        <v>218</v>
      </c>
      <c r="C85" s="245">
        <v>72.716249593780304</v>
      </c>
      <c r="D85" s="251">
        <v>2.8686423422185285</v>
      </c>
      <c r="E85" s="246">
        <v>66.978964909343247</v>
      </c>
      <c r="F85" s="246">
        <v>78.453534278217361</v>
      </c>
      <c r="G85" s="246">
        <v>64.110322567124712</v>
      </c>
      <c r="H85" s="246">
        <v>81.322176620435897</v>
      </c>
      <c r="I85" s="51">
        <v>3.9449811537913729E-2</v>
      </c>
      <c r="J85" s="50">
        <v>7.8899623075827457E-2</v>
      </c>
      <c r="K85" s="52">
        <v>0.11834943461374119</v>
      </c>
      <c r="L85" s="246">
        <v>69.080437114091296</v>
      </c>
      <c r="M85" s="246">
        <v>76.352062073469313</v>
      </c>
    </row>
    <row r="86" spans="1:13" ht="15" customHeight="1">
      <c r="A86" s="48"/>
      <c r="B86" s="184" t="s">
        <v>143</v>
      </c>
      <c r="C86" s="241">
        <v>0.59542472747522313</v>
      </c>
      <c r="D86" s="49">
        <v>5.8824608165256066E-2</v>
      </c>
      <c r="E86" s="242">
        <v>0.47777551114471101</v>
      </c>
      <c r="F86" s="242">
        <v>0.7130739438057353</v>
      </c>
      <c r="G86" s="242">
        <v>0.41895090297945492</v>
      </c>
      <c r="H86" s="242">
        <v>0.77189855197099133</v>
      </c>
      <c r="I86" s="51">
        <v>9.8794365519030078E-2</v>
      </c>
      <c r="J86" s="50">
        <v>0.19758873103806016</v>
      </c>
      <c r="K86" s="52">
        <v>0.29638309655709022</v>
      </c>
      <c r="L86" s="242">
        <v>0.56565349110146201</v>
      </c>
      <c r="M86" s="242">
        <v>0.62519596384898424</v>
      </c>
    </row>
    <row r="87" spans="1:13" ht="15" customHeight="1">
      <c r="A87" s="48"/>
      <c r="B87" s="184" t="s">
        <v>144</v>
      </c>
      <c r="C87" s="241">
        <v>2.2855253346581255</v>
      </c>
      <c r="D87" s="49">
        <v>9.4446927180335399E-2</v>
      </c>
      <c r="E87" s="242">
        <v>2.0966314802974546</v>
      </c>
      <c r="F87" s="242">
        <v>2.4744191890187963</v>
      </c>
      <c r="G87" s="242">
        <v>2.0021845531171194</v>
      </c>
      <c r="H87" s="242">
        <v>2.5688661161991315</v>
      </c>
      <c r="I87" s="51">
        <v>4.1323946730375233E-2</v>
      </c>
      <c r="J87" s="50">
        <v>8.2647893460750466E-2</v>
      </c>
      <c r="K87" s="52">
        <v>0.1239718401911257</v>
      </c>
      <c r="L87" s="242">
        <v>2.1712490679252192</v>
      </c>
      <c r="M87" s="242">
        <v>2.3998016013910317</v>
      </c>
    </row>
    <row r="88" spans="1:13" s="47" customFormat="1" ht="15" customHeight="1">
      <c r="A88" s="48"/>
      <c r="B88" s="184" t="s">
        <v>145</v>
      </c>
      <c r="C88" s="241">
        <v>2.892752055164141</v>
      </c>
      <c r="D88" s="49">
        <v>0.25343603329371228</v>
      </c>
      <c r="E88" s="242">
        <v>2.3858799885767166</v>
      </c>
      <c r="F88" s="242">
        <v>3.3996241217515655</v>
      </c>
      <c r="G88" s="242">
        <v>2.1324439552830041</v>
      </c>
      <c r="H88" s="242">
        <v>3.6530601550452779</v>
      </c>
      <c r="I88" s="51">
        <v>8.7610700281511605E-2</v>
      </c>
      <c r="J88" s="50">
        <v>0.17522140056302321</v>
      </c>
      <c r="K88" s="52">
        <v>0.26283210084453479</v>
      </c>
      <c r="L88" s="242">
        <v>2.7481144524059338</v>
      </c>
      <c r="M88" s="242">
        <v>3.0373896579223483</v>
      </c>
    </row>
    <row r="89" spans="1:13" ht="15" customHeight="1">
      <c r="A89" s="48"/>
      <c r="B89" s="184" t="s">
        <v>147</v>
      </c>
      <c r="C89" s="241">
        <v>0.37184765709051976</v>
      </c>
      <c r="D89" s="49">
        <v>3.1212309247028988E-2</v>
      </c>
      <c r="E89" s="242">
        <v>0.30942303859646181</v>
      </c>
      <c r="F89" s="242">
        <v>0.4342722755845777</v>
      </c>
      <c r="G89" s="242">
        <v>0.27821072934943281</v>
      </c>
      <c r="H89" s="242">
        <v>0.46548458483160671</v>
      </c>
      <c r="I89" s="51">
        <v>8.3938431913881603E-2</v>
      </c>
      <c r="J89" s="50">
        <v>0.16787686382776321</v>
      </c>
      <c r="K89" s="52">
        <v>0.2518152957416448</v>
      </c>
      <c r="L89" s="242">
        <v>0.35325527423599379</v>
      </c>
      <c r="M89" s="242">
        <v>0.39044003994504572</v>
      </c>
    </row>
    <row r="90" spans="1:13" s="47" customFormat="1" ht="15" customHeight="1">
      <c r="A90" s="48"/>
      <c r="B90" s="184" t="s">
        <v>226</v>
      </c>
      <c r="C90" s="241">
        <v>0.10044965571212122</v>
      </c>
      <c r="D90" s="242">
        <v>2.5532445246716742E-2</v>
      </c>
      <c r="E90" s="242">
        <v>4.9384765218687739E-2</v>
      </c>
      <c r="F90" s="242">
        <v>0.15151454620555471</v>
      </c>
      <c r="G90" s="242">
        <v>2.3852319971971001E-2</v>
      </c>
      <c r="H90" s="242">
        <v>0.17704699145227143</v>
      </c>
      <c r="I90" s="51">
        <v>0.25418151078476769</v>
      </c>
      <c r="J90" s="50">
        <v>0.50836302156953539</v>
      </c>
      <c r="K90" s="52">
        <v>0.76254453235430308</v>
      </c>
      <c r="L90" s="242">
        <v>9.5427172926515161E-2</v>
      </c>
      <c r="M90" s="242">
        <v>0.10547213849772728</v>
      </c>
    </row>
    <row r="91" spans="1:13" s="47" customFormat="1" ht="15" customHeight="1">
      <c r="A91" s="48"/>
      <c r="B91" s="184" t="s">
        <v>148</v>
      </c>
      <c r="C91" s="241">
        <v>0.270795627410094</v>
      </c>
      <c r="D91" s="49">
        <v>2.1520766022065395E-2</v>
      </c>
      <c r="E91" s="242">
        <v>0.22775409536596319</v>
      </c>
      <c r="F91" s="242">
        <v>0.3138371594542248</v>
      </c>
      <c r="G91" s="242">
        <v>0.20623332934389782</v>
      </c>
      <c r="H91" s="242">
        <v>0.33535792547629018</v>
      </c>
      <c r="I91" s="51">
        <v>7.9472354217427071E-2</v>
      </c>
      <c r="J91" s="50">
        <v>0.15894470843485414</v>
      </c>
      <c r="K91" s="52">
        <v>0.23841706265228121</v>
      </c>
      <c r="L91" s="242">
        <v>0.25725584603958929</v>
      </c>
      <c r="M91" s="242">
        <v>0.28433540878059871</v>
      </c>
    </row>
    <row r="92" spans="1:13" ht="15" customHeight="1">
      <c r="A92" s="48"/>
      <c r="B92" s="184" t="s">
        <v>149</v>
      </c>
      <c r="C92" s="53">
        <v>0.23826251985530147</v>
      </c>
      <c r="D92" s="49">
        <v>2.1502596549589342E-2</v>
      </c>
      <c r="E92" s="49">
        <v>0.19525732675612278</v>
      </c>
      <c r="F92" s="49">
        <v>0.28126771295448016</v>
      </c>
      <c r="G92" s="49">
        <v>0.17375473020653345</v>
      </c>
      <c r="H92" s="49">
        <v>0.30277030950406947</v>
      </c>
      <c r="I92" s="51">
        <v>9.0247499114204044E-2</v>
      </c>
      <c r="J92" s="50">
        <v>0.18049499822840809</v>
      </c>
      <c r="K92" s="52">
        <v>0.27074249734261213</v>
      </c>
      <c r="L92" s="49">
        <v>0.22634939386253639</v>
      </c>
      <c r="M92" s="49">
        <v>0.25017564584806656</v>
      </c>
    </row>
    <row r="93" spans="1:13" ht="15" customHeight="1">
      <c r="A93" s="48"/>
      <c r="B93" s="184" t="s">
        <v>150</v>
      </c>
      <c r="C93" s="250">
        <v>23.170106583447971</v>
      </c>
      <c r="D93" s="251">
        <v>3.1729381875567122</v>
      </c>
      <c r="E93" s="251">
        <v>16.824230208334548</v>
      </c>
      <c r="F93" s="251">
        <v>29.515982958561395</v>
      </c>
      <c r="G93" s="251">
        <v>13.651292020777834</v>
      </c>
      <c r="H93" s="251">
        <v>32.688921146118105</v>
      </c>
      <c r="I93" s="51">
        <v>0.13694102684116974</v>
      </c>
      <c r="J93" s="50">
        <v>0.27388205368233948</v>
      </c>
      <c r="K93" s="52">
        <v>0.41082308052350924</v>
      </c>
      <c r="L93" s="251">
        <v>22.011601254275572</v>
      </c>
      <c r="M93" s="251">
        <v>24.328611912620371</v>
      </c>
    </row>
    <row r="94" spans="1:13" ht="15" customHeight="1">
      <c r="A94" s="48"/>
      <c r="B94" s="184" t="s">
        <v>168</v>
      </c>
      <c r="C94" s="241">
        <v>8.0316558429049998</v>
      </c>
      <c r="D94" s="49">
        <v>0.53264820954157932</v>
      </c>
      <c r="E94" s="242">
        <v>6.9663594238218414</v>
      </c>
      <c r="F94" s="242">
        <v>9.0969522619881591</v>
      </c>
      <c r="G94" s="242">
        <v>6.4337112142802617</v>
      </c>
      <c r="H94" s="242">
        <v>9.6296004715297379</v>
      </c>
      <c r="I94" s="51">
        <v>6.631860477588937E-2</v>
      </c>
      <c r="J94" s="50">
        <v>0.13263720955177874</v>
      </c>
      <c r="K94" s="52">
        <v>0.19895581432766812</v>
      </c>
      <c r="L94" s="242">
        <v>7.6300730507597496</v>
      </c>
      <c r="M94" s="242">
        <v>8.43323863505025</v>
      </c>
    </row>
    <row r="95" spans="1:13" ht="15" customHeight="1">
      <c r="A95" s="48"/>
      <c r="B95" s="184" t="s">
        <v>152</v>
      </c>
      <c r="C95" s="53">
        <v>0.1820990038445808</v>
      </c>
      <c r="D95" s="49">
        <v>1.424109850371761E-2</v>
      </c>
      <c r="E95" s="49">
        <v>0.15361680683714557</v>
      </c>
      <c r="F95" s="49">
        <v>0.21058120085201604</v>
      </c>
      <c r="G95" s="49">
        <v>0.13937570833342797</v>
      </c>
      <c r="H95" s="49">
        <v>0.22482229935573364</v>
      </c>
      <c r="I95" s="51">
        <v>7.8205252104905573E-2</v>
      </c>
      <c r="J95" s="50">
        <v>0.15641050420981115</v>
      </c>
      <c r="K95" s="52">
        <v>0.23461575631471671</v>
      </c>
      <c r="L95" s="49">
        <v>0.17299405365235176</v>
      </c>
      <c r="M95" s="49">
        <v>0.19120395403680984</v>
      </c>
    </row>
    <row r="96" spans="1:13" ht="15" customHeight="1">
      <c r="A96" s="48"/>
      <c r="B96" s="184" t="s">
        <v>153</v>
      </c>
      <c r="C96" s="53">
        <v>1.3385181854144539E-2</v>
      </c>
      <c r="D96" s="49">
        <v>5.9963263315214693E-4</v>
      </c>
      <c r="E96" s="49">
        <v>1.2185916587840245E-2</v>
      </c>
      <c r="F96" s="49">
        <v>1.4584447120448834E-2</v>
      </c>
      <c r="G96" s="49">
        <v>1.1586283954688099E-2</v>
      </c>
      <c r="H96" s="49">
        <v>1.518407975360098E-2</v>
      </c>
      <c r="I96" s="51">
        <v>4.4798243287705417E-2</v>
      </c>
      <c r="J96" s="50">
        <v>8.9596486575410833E-2</v>
      </c>
      <c r="K96" s="52">
        <v>0.13439472986311624</v>
      </c>
      <c r="L96" s="49">
        <v>1.2715922761437312E-2</v>
      </c>
      <c r="M96" s="49">
        <v>1.4054440946851767E-2</v>
      </c>
    </row>
    <row r="97" spans="1:13" ht="15" customHeight="1">
      <c r="A97" s="48"/>
      <c r="B97" s="184" t="s">
        <v>169</v>
      </c>
      <c r="C97" s="241">
        <v>2.1549858567722149</v>
      </c>
      <c r="D97" s="49">
        <v>0.13216886342699855</v>
      </c>
      <c r="E97" s="242">
        <v>1.8906481299182178</v>
      </c>
      <c r="F97" s="242">
        <v>2.4193235836262121</v>
      </c>
      <c r="G97" s="242">
        <v>1.7584792664912192</v>
      </c>
      <c r="H97" s="242">
        <v>2.5514924470532105</v>
      </c>
      <c r="I97" s="51">
        <v>6.1331661649494058E-2</v>
      </c>
      <c r="J97" s="50">
        <v>0.12266332329898812</v>
      </c>
      <c r="K97" s="52">
        <v>0.18399498494848218</v>
      </c>
      <c r="L97" s="242">
        <v>2.0472365639336041</v>
      </c>
      <c r="M97" s="242">
        <v>2.2627351496108257</v>
      </c>
    </row>
    <row r="98" spans="1:13" ht="15" customHeight="1">
      <c r="A98" s="48"/>
      <c r="B98" s="184" t="s">
        <v>170</v>
      </c>
      <c r="C98" s="53">
        <v>1.9375718787387693E-2</v>
      </c>
      <c r="D98" s="49">
        <v>1.8647009672147705E-3</v>
      </c>
      <c r="E98" s="49">
        <v>1.5646316852958152E-2</v>
      </c>
      <c r="F98" s="49">
        <v>2.3105120721817234E-2</v>
      </c>
      <c r="G98" s="49">
        <v>1.3781615885743382E-2</v>
      </c>
      <c r="H98" s="49">
        <v>2.4969821689032005E-2</v>
      </c>
      <c r="I98" s="51">
        <v>9.6239060221526701E-2</v>
      </c>
      <c r="J98" s="50">
        <v>0.1924781204430534</v>
      </c>
      <c r="K98" s="52">
        <v>0.28871718066458008</v>
      </c>
      <c r="L98" s="49">
        <v>1.8406932848018309E-2</v>
      </c>
      <c r="M98" s="49">
        <v>2.0344504726757077E-2</v>
      </c>
    </row>
    <row r="99" spans="1:13" ht="15" customHeight="1">
      <c r="A99" s="48"/>
      <c r="B99" s="184" t="s">
        <v>171</v>
      </c>
      <c r="C99" s="241">
        <v>0.12677722720091594</v>
      </c>
      <c r="D99" s="242">
        <v>2.1106000896331925E-2</v>
      </c>
      <c r="E99" s="242">
        <v>8.4565225408252093E-2</v>
      </c>
      <c r="F99" s="242">
        <v>0.16898922899357979</v>
      </c>
      <c r="G99" s="242">
        <v>6.3459224511920168E-2</v>
      </c>
      <c r="H99" s="242">
        <v>0.19009522988991173</v>
      </c>
      <c r="I99" s="51">
        <v>0.16648101052788633</v>
      </c>
      <c r="J99" s="50">
        <v>0.33296202105577266</v>
      </c>
      <c r="K99" s="52">
        <v>0.49944303158365899</v>
      </c>
      <c r="L99" s="242">
        <v>0.12043836584087014</v>
      </c>
      <c r="M99" s="242">
        <v>0.13311608856096174</v>
      </c>
    </row>
    <row r="100" spans="1:13" ht="15" customHeight="1">
      <c r="A100" s="48"/>
      <c r="B100" s="184" t="s">
        <v>172</v>
      </c>
      <c r="C100" s="250">
        <v>37.930158508265528</v>
      </c>
      <c r="D100" s="242">
        <v>1.4282151993919585</v>
      </c>
      <c r="E100" s="251">
        <v>35.073728109481614</v>
      </c>
      <c r="F100" s="251">
        <v>40.786588907049442</v>
      </c>
      <c r="G100" s="251">
        <v>33.64551291008965</v>
      </c>
      <c r="H100" s="251">
        <v>42.214804106441406</v>
      </c>
      <c r="I100" s="51">
        <v>3.7653815738226612E-2</v>
      </c>
      <c r="J100" s="50">
        <v>7.5307631476453224E-2</v>
      </c>
      <c r="K100" s="52">
        <v>0.11296144721467984</v>
      </c>
      <c r="L100" s="251">
        <v>36.033650582852253</v>
      </c>
      <c r="M100" s="251">
        <v>39.826666433678803</v>
      </c>
    </row>
    <row r="101" spans="1:13" ht="15" customHeight="1">
      <c r="A101" s="48"/>
      <c r="B101" s="184" t="s">
        <v>173</v>
      </c>
      <c r="C101" s="53">
        <v>2.3102689878500931E-2</v>
      </c>
      <c r="D101" s="49">
        <v>1.900857195660097E-3</v>
      </c>
      <c r="E101" s="49">
        <v>1.9300975487180738E-2</v>
      </c>
      <c r="F101" s="49">
        <v>2.6904404269821124E-2</v>
      </c>
      <c r="G101" s="49">
        <v>1.740011829152064E-2</v>
      </c>
      <c r="H101" s="49">
        <v>2.8805261465481222E-2</v>
      </c>
      <c r="I101" s="51">
        <v>8.2278609359207583E-2</v>
      </c>
      <c r="J101" s="50">
        <v>0.16455721871841517</v>
      </c>
      <c r="K101" s="52">
        <v>0.24683582807762275</v>
      </c>
      <c r="L101" s="49">
        <v>2.1947555384575886E-2</v>
      </c>
      <c r="M101" s="49">
        <v>2.4257824372425976E-2</v>
      </c>
    </row>
    <row r="102" spans="1:13" ht="15" customHeight="1">
      <c r="A102" s="48"/>
      <c r="B102" s="184" t="s">
        <v>174</v>
      </c>
      <c r="C102" s="250">
        <v>12.930471809039716</v>
      </c>
      <c r="D102" s="242">
        <v>1.2420312298159939</v>
      </c>
      <c r="E102" s="251">
        <v>10.446409349407729</v>
      </c>
      <c r="F102" s="251">
        <v>15.414534268671703</v>
      </c>
      <c r="G102" s="251">
        <v>9.204378119591734</v>
      </c>
      <c r="H102" s="251">
        <v>16.656565498487698</v>
      </c>
      <c r="I102" s="51">
        <v>9.605459477106533E-2</v>
      </c>
      <c r="J102" s="50">
        <v>0.19210918954213066</v>
      </c>
      <c r="K102" s="52">
        <v>0.288163784313196</v>
      </c>
      <c r="L102" s="251">
        <v>12.28394821858773</v>
      </c>
      <c r="M102" s="251">
        <v>13.576995399491702</v>
      </c>
    </row>
    <row r="103" spans="1:13" ht="15" customHeight="1">
      <c r="A103" s="48"/>
      <c r="B103" s="184" t="s">
        <v>155</v>
      </c>
      <c r="C103" s="241">
        <v>6.4341731942296549</v>
      </c>
      <c r="D103" s="242">
        <v>1.5137798578259927</v>
      </c>
      <c r="E103" s="242">
        <v>3.4066134785776696</v>
      </c>
      <c r="F103" s="242">
        <v>9.4617329098816398</v>
      </c>
      <c r="G103" s="242">
        <v>1.8928336207516772</v>
      </c>
      <c r="H103" s="242">
        <v>10.975512767707633</v>
      </c>
      <c r="I103" s="51">
        <v>0.23527185422729877</v>
      </c>
      <c r="J103" s="50">
        <v>0.47054370845459753</v>
      </c>
      <c r="K103" s="52">
        <v>0.70581556268189627</v>
      </c>
      <c r="L103" s="242">
        <v>6.1124645345181721</v>
      </c>
      <c r="M103" s="242">
        <v>6.7558818539411378</v>
      </c>
    </row>
    <row r="104" spans="1:13" ht="15" customHeight="1">
      <c r="A104" s="48"/>
      <c r="B104" s="184" t="s">
        <v>156</v>
      </c>
      <c r="C104" s="250">
        <v>20.946770733088822</v>
      </c>
      <c r="D104" s="242">
        <v>1.298973569171668</v>
      </c>
      <c r="E104" s="251">
        <v>18.348823594745486</v>
      </c>
      <c r="F104" s="251">
        <v>23.544717871432159</v>
      </c>
      <c r="G104" s="251">
        <v>17.049850025573818</v>
      </c>
      <c r="H104" s="251">
        <v>24.843691440603827</v>
      </c>
      <c r="I104" s="51">
        <v>6.2013070450030204E-2</v>
      </c>
      <c r="J104" s="50">
        <v>0.12402614090006041</v>
      </c>
      <c r="K104" s="52">
        <v>0.18603921135009061</v>
      </c>
      <c r="L104" s="251">
        <v>19.899432196434383</v>
      </c>
      <c r="M104" s="251">
        <v>21.994109269743262</v>
      </c>
    </row>
    <row r="105" spans="1:13" ht="15" customHeight="1">
      <c r="A105" s="48"/>
      <c r="B105" s="184" t="s">
        <v>227</v>
      </c>
      <c r="C105" s="53" t="s">
        <v>212</v>
      </c>
      <c r="D105" s="49" t="s">
        <v>94</v>
      </c>
      <c r="E105" s="49" t="s">
        <v>94</v>
      </c>
      <c r="F105" s="49" t="s">
        <v>94</v>
      </c>
      <c r="G105" s="49" t="s">
        <v>94</v>
      </c>
      <c r="H105" s="49" t="s">
        <v>94</v>
      </c>
      <c r="I105" s="51" t="s">
        <v>94</v>
      </c>
      <c r="J105" s="50" t="s">
        <v>94</v>
      </c>
      <c r="K105" s="52" t="s">
        <v>94</v>
      </c>
      <c r="L105" s="49" t="s">
        <v>94</v>
      </c>
      <c r="M105" s="49" t="s">
        <v>94</v>
      </c>
    </row>
    <row r="106" spans="1:13" ht="15" customHeight="1">
      <c r="A106" s="48"/>
      <c r="B106" s="184" t="s">
        <v>221</v>
      </c>
      <c r="C106" s="53">
        <v>2.7091650537164842E-2</v>
      </c>
      <c r="D106" s="49">
        <v>5.4246692856177291E-3</v>
      </c>
      <c r="E106" s="49">
        <v>1.6242311965929384E-2</v>
      </c>
      <c r="F106" s="49">
        <v>3.7940989108400297E-2</v>
      </c>
      <c r="G106" s="49">
        <v>1.0817642680311657E-2</v>
      </c>
      <c r="H106" s="49">
        <v>4.3365658394018028E-2</v>
      </c>
      <c r="I106" s="51">
        <v>0.20023399010614229</v>
      </c>
      <c r="J106" s="50">
        <v>0.40046798021228458</v>
      </c>
      <c r="K106" s="52">
        <v>0.60070197031842687</v>
      </c>
      <c r="L106" s="49">
        <v>2.5737068010306601E-2</v>
      </c>
      <c r="M106" s="49">
        <v>2.8446233064023083E-2</v>
      </c>
    </row>
    <row r="107" spans="1:13" ht="15" customHeight="1">
      <c r="A107" s="48"/>
      <c r="B107" s="184" t="s">
        <v>222</v>
      </c>
      <c r="C107" s="241">
        <v>7.3508932728980483</v>
      </c>
      <c r="D107" s="242">
        <v>1.2659701902889249</v>
      </c>
      <c r="E107" s="242">
        <v>4.8189528923201985</v>
      </c>
      <c r="F107" s="242">
        <v>9.8828336534758989</v>
      </c>
      <c r="G107" s="242">
        <v>3.5529827020312736</v>
      </c>
      <c r="H107" s="242">
        <v>11.148803843764822</v>
      </c>
      <c r="I107" s="51">
        <v>0.17221991168834141</v>
      </c>
      <c r="J107" s="50">
        <v>0.34443982337668283</v>
      </c>
      <c r="K107" s="52">
        <v>0.51665973506502427</v>
      </c>
      <c r="L107" s="242">
        <v>6.983348609253146</v>
      </c>
      <c r="M107" s="242">
        <v>7.7184379365429505</v>
      </c>
    </row>
    <row r="108" spans="1:13" ht="15" customHeight="1">
      <c r="A108" s="48"/>
      <c r="B108" s="184" t="s">
        <v>175</v>
      </c>
      <c r="C108" s="241">
        <v>2.3265232990738332</v>
      </c>
      <c r="D108" s="49">
        <v>0.17210925728635967</v>
      </c>
      <c r="E108" s="242">
        <v>1.9823047845011139</v>
      </c>
      <c r="F108" s="242">
        <v>2.6707418136465524</v>
      </c>
      <c r="G108" s="242">
        <v>1.8101955272147541</v>
      </c>
      <c r="H108" s="242">
        <v>2.8428510709329124</v>
      </c>
      <c r="I108" s="51">
        <v>7.3977018564514149E-2</v>
      </c>
      <c r="J108" s="50">
        <v>0.1479540371290283</v>
      </c>
      <c r="K108" s="52">
        <v>0.22193105569354243</v>
      </c>
      <c r="L108" s="242">
        <v>2.2101971341201416</v>
      </c>
      <c r="M108" s="242">
        <v>2.4428494640275247</v>
      </c>
    </row>
    <row r="109" spans="1:13" ht="15" customHeight="1">
      <c r="A109" s="48"/>
      <c r="B109" s="184" t="s">
        <v>228</v>
      </c>
      <c r="C109" s="241">
        <v>0.45233333333333337</v>
      </c>
      <c r="D109" s="242">
        <v>8.8482234296440185E-2</v>
      </c>
      <c r="E109" s="242">
        <v>0.27536886474045297</v>
      </c>
      <c r="F109" s="242">
        <v>0.62929780192621376</v>
      </c>
      <c r="G109" s="242">
        <v>0.18688663044401282</v>
      </c>
      <c r="H109" s="242">
        <v>0.71778003622265385</v>
      </c>
      <c r="I109" s="51">
        <v>0.19561289822352287</v>
      </c>
      <c r="J109" s="50">
        <v>0.39122579644704575</v>
      </c>
      <c r="K109" s="52">
        <v>0.58683869467056859</v>
      </c>
      <c r="L109" s="242">
        <v>0.42971666666666669</v>
      </c>
      <c r="M109" s="242">
        <v>0.47495000000000004</v>
      </c>
    </row>
    <row r="110" spans="1:13" ht="15" customHeight="1">
      <c r="A110" s="48"/>
      <c r="B110" s="184" t="s">
        <v>176</v>
      </c>
      <c r="C110" s="241">
        <v>1.6920918866896666</v>
      </c>
      <c r="D110" s="49">
        <v>0.11695525271197088</v>
      </c>
      <c r="E110" s="242">
        <v>1.4581813812657249</v>
      </c>
      <c r="F110" s="242">
        <v>1.9260023921136082</v>
      </c>
      <c r="G110" s="242">
        <v>1.3412261285537539</v>
      </c>
      <c r="H110" s="242">
        <v>2.0429576448255791</v>
      </c>
      <c r="I110" s="51">
        <v>6.9118736182097615E-2</v>
      </c>
      <c r="J110" s="50">
        <v>0.13823747236419523</v>
      </c>
      <c r="K110" s="52">
        <v>0.20735620854629283</v>
      </c>
      <c r="L110" s="242">
        <v>1.6074872923551833</v>
      </c>
      <c r="M110" s="242">
        <v>1.7766964810241499</v>
      </c>
    </row>
    <row r="111" spans="1:13" ht="15" customHeight="1">
      <c r="A111" s="48"/>
      <c r="B111" s="184" t="s">
        <v>158</v>
      </c>
      <c r="C111" s="250">
        <v>17.328255929735228</v>
      </c>
      <c r="D111" s="251">
        <v>3.2707809795126055</v>
      </c>
      <c r="E111" s="251">
        <v>10.786693970710017</v>
      </c>
      <c r="F111" s="251">
        <v>23.869817888760437</v>
      </c>
      <c r="G111" s="251">
        <v>7.5159129911974105</v>
      </c>
      <c r="H111" s="251">
        <v>27.140598868273045</v>
      </c>
      <c r="I111" s="51">
        <v>0.18875419388860459</v>
      </c>
      <c r="J111" s="50">
        <v>0.37750838777720919</v>
      </c>
      <c r="K111" s="52">
        <v>0.56626258166581378</v>
      </c>
      <c r="L111" s="251">
        <v>16.461843133248465</v>
      </c>
      <c r="M111" s="251">
        <v>18.194668726221991</v>
      </c>
    </row>
    <row r="112" spans="1:13" ht="15" customHeight="1">
      <c r="A112" s="48"/>
      <c r="B112" s="184" t="s">
        <v>177</v>
      </c>
      <c r="C112" s="53" t="s">
        <v>105</v>
      </c>
      <c r="D112" s="49" t="s">
        <v>94</v>
      </c>
      <c r="E112" s="49" t="s">
        <v>94</v>
      </c>
      <c r="F112" s="49" t="s">
        <v>94</v>
      </c>
      <c r="G112" s="49" t="s">
        <v>94</v>
      </c>
      <c r="H112" s="49" t="s">
        <v>94</v>
      </c>
      <c r="I112" s="51" t="s">
        <v>94</v>
      </c>
      <c r="J112" s="50" t="s">
        <v>94</v>
      </c>
      <c r="K112" s="52" t="s">
        <v>94</v>
      </c>
      <c r="L112" s="49" t="s">
        <v>94</v>
      </c>
      <c r="M112" s="49" t="s">
        <v>94</v>
      </c>
    </row>
    <row r="113" spans="1:13" ht="15" customHeight="1">
      <c r="A113" s="48"/>
      <c r="B113" s="184" t="s">
        <v>159</v>
      </c>
      <c r="C113" s="241">
        <v>0.37031990294674438</v>
      </c>
      <c r="D113" s="242">
        <v>7.1595835138137026E-2</v>
      </c>
      <c r="E113" s="242">
        <v>0.22712823267047033</v>
      </c>
      <c r="F113" s="242">
        <v>0.51351157322301844</v>
      </c>
      <c r="G113" s="242">
        <v>0.15553239753233331</v>
      </c>
      <c r="H113" s="242">
        <v>0.58510740836115549</v>
      </c>
      <c r="I113" s="51">
        <v>0.19333509910871088</v>
      </c>
      <c r="J113" s="50">
        <v>0.38667019821742177</v>
      </c>
      <c r="K113" s="52">
        <v>0.58000529732613271</v>
      </c>
      <c r="L113" s="242">
        <v>0.35180390779940718</v>
      </c>
      <c r="M113" s="242">
        <v>0.38883589809408159</v>
      </c>
    </row>
    <row r="114" spans="1:13" ht="15" customHeight="1">
      <c r="A114" s="48"/>
      <c r="B114" s="184" t="s">
        <v>223</v>
      </c>
      <c r="C114" s="241">
        <v>0.22053586309357448</v>
      </c>
      <c r="D114" s="49">
        <v>2.0207993541674674E-2</v>
      </c>
      <c r="E114" s="242">
        <v>0.18011987601022514</v>
      </c>
      <c r="F114" s="242">
        <v>0.26095185017692385</v>
      </c>
      <c r="G114" s="242">
        <v>0.15991188246855045</v>
      </c>
      <c r="H114" s="242">
        <v>0.28115984371859848</v>
      </c>
      <c r="I114" s="51">
        <v>9.1631325890521129E-2</v>
      </c>
      <c r="J114" s="50">
        <v>0.18326265178104226</v>
      </c>
      <c r="K114" s="52">
        <v>0.27489397767156337</v>
      </c>
      <c r="L114" s="242">
        <v>0.20950906993889576</v>
      </c>
      <c r="M114" s="242">
        <v>0.2315626562482532</v>
      </c>
    </row>
    <row r="115" spans="1:13" ht="15" customHeight="1">
      <c r="A115" s="48"/>
      <c r="B115" s="184" t="s">
        <v>160</v>
      </c>
      <c r="C115" s="250">
        <v>10.71208656884609</v>
      </c>
      <c r="D115" s="242">
        <v>0.94505866717343501</v>
      </c>
      <c r="E115" s="251">
        <v>8.8219692344992193</v>
      </c>
      <c r="F115" s="251">
        <v>12.60220390319296</v>
      </c>
      <c r="G115" s="251">
        <v>7.8769105673257851</v>
      </c>
      <c r="H115" s="251">
        <v>13.547262570366394</v>
      </c>
      <c r="I115" s="51">
        <v>8.8223583808773973E-2</v>
      </c>
      <c r="J115" s="50">
        <v>0.17644716761754795</v>
      </c>
      <c r="K115" s="52">
        <v>0.2646707514263219</v>
      </c>
      <c r="L115" s="251">
        <v>10.176482240403786</v>
      </c>
      <c r="M115" s="251">
        <v>11.247690897288393</v>
      </c>
    </row>
    <row r="116" spans="1:13" ht="15" customHeight="1">
      <c r="A116" s="48"/>
      <c r="B116" s="184" t="s">
        <v>161</v>
      </c>
      <c r="C116" s="53">
        <v>1.4891964837628776E-2</v>
      </c>
      <c r="D116" s="49">
        <v>3.6273503023168639E-3</v>
      </c>
      <c r="E116" s="49">
        <v>7.6372642329950481E-3</v>
      </c>
      <c r="F116" s="49">
        <v>2.2146665442262504E-2</v>
      </c>
      <c r="G116" s="49">
        <v>4.0099139306781842E-3</v>
      </c>
      <c r="H116" s="49">
        <v>2.5774015744579368E-2</v>
      </c>
      <c r="I116" s="51">
        <v>0.24357768379571604</v>
      </c>
      <c r="J116" s="50">
        <v>0.48715536759143208</v>
      </c>
      <c r="K116" s="52">
        <v>0.73073305138714817</v>
      </c>
      <c r="L116" s="49">
        <v>1.4147366595747337E-2</v>
      </c>
      <c r="M116" s="49">
        <v>1.5636563079510214E-2</v>
      </c>
    </row>
    <row r="117" spans="1:13" ht="15" customHeight="1">
      <c r="A117" s="48"/>
      <c r="B117" s="184" t="s">
        <v>178</v>
      </c>
      <c r="C117" s="241">
        <v>0.4259383681031943</v>
      </c>
      <c r="D117" s="49">
        <v>3.4310881883991423E-2</v>
      </c>
      <c r="E117" s="242">
        <v>0.35731660433521145</v>
      </c>
      <c r="F117" s="242">
        <v>0.49456013187117714</v>
      </c>
      <c r="G117" s="242">
        <v>0.32300572245122006</v>
      </c>
      <c r="H117" s="242">
        <v>0.52887101375516854</v>
      </c>
      <c r="I117" s="51">
        <v>8.0553630415559907E-2</v>
      </c>
      <c r="J117" s="50">
        <v>0.16110726083111981</v>
      </c>
      <c r="K117" s="52">
        <v>0.24166089124667972</v>
      </c>
      <c r="L117" s="242">
        <v>0.40464144969803456</v>
      </c>
      <c r="M117" s="242">
        <v>0.44723528650835404</v>
      </c>
    </row>
    <row r="118" spans="1:13" ht="15" customHeight="1">
      <c r="A118" s="48"/>
      <c r="B118" s="184" t="s">
        <v>135</v>
      </c>
      <c r="C118" s="241">
        <v>1.3053191113383111</v>
      </c>
      <c r="D118" s="49">
        <v>9.4023394382220543E-2</v>
      </c>
      <c r="E118" s="242">
        <v>1.1172723225738701</v>
      </c>
      <c r="F118" s="242">
        <v>1.4933659001027522</v>
      </c>
      <c r="G118" s="242">
        <v>1.0232489281916495</v>
      </c>
      <c r="H118" s="242">
        <v>1.5873892944849728</v>
      </c>
      <c r="I118" s="51">
        <v>7.2030964356157093E-2</v>
      </c>
      <c r="J118" s="50">
        <v>0.14406192871231419</v>
      </c>
      <c r="K118" s="52">
        <v>0.21609289306847129</v>
      </c>
      <c r="L118" s="242">
        <v>1.2400531557713956</v>
      </c>
      <c r="M118" s="242">
        <v>1.3705850669052266</v>
      </c>
    </row>
    <row r="119" spans="1:13" ht="15" customHeight="1">
      <c r="A119" s="48"/>
      <c r="B119" s="184" t="s">
        <v>179</v>
      </c>
      <c r="C119" s="250">
        <v>22.008683939645262</v>
      </c>
      <c r="D119" s="242">
        <v>1.1131115248371382</v>
      </c>
      <c r="E119" s="251">
        <v>19.782460889970984</v>
      </c>
      <c r="F119" s="251">
        <v>24.234906989319541</v>
      </c>
      <c r="G119" s="251">
        <v>18.669349365133847</v>
      </c>
      <c r="H119" s="251">
        <v>25.348018514156678</v>
      </c>
      <c r="I119" s="51">
        <v>5.0576014808047597E-2</v>
      </c>
      <c r="J119" s="50">
        <v>0.10115202961609519</v>
      </c>
      <c r="K119" s="52">
        <v>0.15172804442414278</v>
      </c>
      <c r="L119" s="251">
        <v>20.908249742662999</v>
      </c>
      <c r="M119" s="251">
        <v>23.109118136627526</v>
      </c>
    </row>
    <row r="120" spans="1:13" ht="15" customHeight="1">
      <c r="A120" s="48"/>
      <c r="B120" s="184" t="s">
        <v>224</v>
      </c>
      <c r="C120" s="250">
        <v>14.763949905354707</v>
      </c>
      <c r="D120" s="242">
        <v>1.4113038460983178</v>
      </c>
      <c r="E120" s="251">
        <v>11.941342213158071</v>
      </c>
      <c r="F120" s="251">
        <v>17.586557597551341</v>
      </c>
      <c r="G120" s="251">
        <v>10.530038367059753</v>
      </c>
      <c r="H120" s="251">
        <v>18.997861443649661</v>
      </c>
      <c r="I120" s="51">
        <v>9.5591210695347512E-2</v>
      </c>
      <c r="J120" s="50">
        <v>0.19118242139069502</v>
      </c>
      <c r="K120" s="52">
        <v>0.28677363208604256</v>
      </c>
      <c r="L120" s="251">
        <v>14.025752410086971</v>
      </c>
      <c r="M120" s="251">
        <v>15.502147400622443</v>
      </c>
    </row>
    <row r="121" spans="1:13" ht="15" customHeight="1">
      <c r="A121" s="48"/>
      <c r="B121" s="184" t="s">
        <v>163</v>
      </c>
      <c r="C121" s="241">
        <v>6.1997591930992861</v>
      </c>
      <c r="D121" s="49">
        <v>0.37839863501144649</v>
      </c>
      <c r="E121" s="242">
        <v>5.4429619230763935</v>
      </c>
      <c r="F121" s="242">
        <v>6.9565564631221788</v>
      </c>
      <c r="G121" s="242">
        <v>5.0645632880649467</v>
      </c>
      <c r="H121" s="242">
        <v>7.3349550981336256</v>
      </c>
      <c r="I121" s="51">
        <v>6.1034408470675358E-2</v>
      </c>
      <c r="J121" s="50">
        <v>0.12206881694135072</v>
      </c>
      <c r="K121" s="52">
        <v>0.18310322541202606</v>
      </c>
      <c r="L121" s="242">
        <v>5.8897712334443222</v>
      </c>
      <c r="M121" s="242">
        <v>6.5097471527542501</v>
      </c>
    </row>
    <row r="122" spans="1:13" ht="15" customHeight="1">
      <c r="A122" s="48"/>
      <c r="B122" s="184" t="s">
        <v>180</v>
      </c>
      <c r="C122" s="250">
        <v>29.952924098966054</v>
      </c>
      <c r="D122" s="242">
        <v>2.7388851106333747</v>
      </c>
      <c r="E122" s="251">
        <v>24.475153877699306</v>
      </c>
      <c r="F122" s="251">
        <v>35.430694320232803</v>
      </c>
      <c r="G122" s="251">
        <v>21.73626876706593</v>
      </c>
      <c r="H122" s="251">
        <v>38.169579430866179</v>
      </c>
      <c r="I122" s="51">
        <v>9.1439657162818322E-2</v>
      </c>
      <c r="J122" s="50">
        <v>0.18287931432563664</v>
      </c>
      <c r="K122" s="52">
        <v>0.27431897148845497</v>
      </c>
      <c r="L122" s="251">
        <v>28.455277894017751</v>
      </c>
      <c r="M122" s="251">
        <v>31.450570303914358</v>
      </c>
    </row>
    <row r="123" spans="1:13" ht="15" customHeight="1">
      <c r="A123" s="48"/>
      <c r="B123" s="195" t="s">
        <v>184</v>
      </c>
      <c r="C123" s="252">
        <v>15.697484679195361</v>
      </c>
      <c r="D123" s="254">
        <v>1.0334848379003549</v>
      </c>
      <c r="E123" s="253">
        <v>13.630515003394651</v>
      </c>
      <c r="F123" s="253">
        <v>17.764454354996069</v>
      </c>
      <c r="G123" s="253">
        <v>12.597030165494296</v>
      </c>
      <c r="H123" s="253">
        <v>18.797939192896425</v>
      </c>
      <c r="I123" s="196">
        <v>6.5837607681827059E-2</v>
      </c>
      <c r="J123" s="197">
        <v>0.13167521536365412</v>
      </c>
      <c r="K123" s="198">
        <v>0.19751282304548118</v>
      </c>
      <c r="L123" s="253">
        <v>14.912610445235593</v>
      </c>
      <c r="M123" s="253">
        <v>16.482358913155128</v>
      </c>
    </row>
    <row r="124" spans="1:13" ht="15" customHeight="1">
      <c r="B124" s="259" t="s">
        <v>693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23">
    <cfRule type="expression" dxfId="33" priority="71">
      <formula>IF(PG_IsBlnkRowRout*PG_IsBlnkRowRoutNext=1,TRUE,FALSE)</formula>
    </cfRule>
  </conditionalFormatting>
  <conditionalFormatting sqref="I5:K123">
    <cfRule type="cellIs" dxfId="32" priority="2" operator="greaterThan">
      <formula>1</formula>
    </cfRule>
  </conditionalFormatting>
  <hyperlinks>
    <hyperlink ref="B5" location="'Fire Assay'!$A$4" display="'Fire Assay'!$A$4" xr:uid="{58C5D683-D76A-4809-A1C4-D46D51FC4034}"/>
    <hyperlink ref="B7" location="'PA'!$A$4" display="'PA'!$A$4" xr:uid="{B542B7CA-03E6-4ABF-A142-830A89B38702}"/>
    <hyperlink ref="B9" location="'AR Digest 10-50g'!$A$4" display="'AR Digest 10-50g'!$A$4" xr:uid="{C4FB1E32-6C5D-4E90-A73E-ED50158D3E0B}"/>
    <hyperlink ref="B11" location="'CNL'!$A$4" display="'CNL'!$A$4" xr:uid="{CB27E251-EF65-4699-98DA-5929F549BB94}"/>
    <hyperlink ref="B13" location="'4-Acid'!$A$4" display="'4-Acid'!$A$4" xr:uid="{F5B1AF56-6F72-42B1-80F8-7A48F259E763}"/>
    <hyperlink ref="B14" location="'4-Acid'!$A$23" display="'4-Acid'!$A$23" xr:uid="{CF7D8E49-01E0-4E23-9D4D-AEC6A8251BE2}"/>
    <hyperlink ref="B15" location="'4-Acid'!$A$41" display="'4-Acid'!$A$41" xr:uid="{170B5602-3B8E-4A79-9648-5A0FAA2AE7FD}"/>
    <hyperlink ref="B16" location="'4-Acid'!$A$77" display="'4-Acid'!$A$77" xr:uid="{5657E3C4-8420-411E-B5D3-8BD1A5FCB52B}"/>
    <hyperlink ref="B17" location="'4-Acid'!$A$95" display="'4-Acid'!$A$95" xr:uid="{22701EB6-07B2-4C5F-B657-01D5E43D039E}"/>
    <hyperlink ref="B18" location="'4-Acid'!$A$114" display="'4-Acid'!$A$114" xr:uid="{6E3BAD39-B8E8-4059-A57C-214F8FC33D00}"/>
    <hyperlink ref="B19" location="'4-Acid'!$A$132" display="'4-Acid'!$A$132" xr:uid="{BC96F81B-544E-4A92-9DF2-401747DF11AB}"/>
    <hyperlink ref="B20" location="'4-Acid'!$A$150" display="'4-Acid'!$A$150" xr:uid="{1F566665-5F57-4EE6-897F-0A8443AA9EB0}"/>
    <hyperlink ref="B21" location="'4-Acid'!$A$168" display="'4-Acid'!$A$168" xr:uid="{C6BF6F53-B4DD-4092-A4A8-37DF5AD84154}"/>
    <hyperlink ref="B22" location="'4-Acid'!$A$186" display="'4-Acid'!$A$186" xr:uid="{9501EDE3-EA6C-4235-9696-E6D0850F1973}"/>
    <hyperlink ref="B23" location="'4-Acid'!$A$204" display="'4-Acid'!$A$204" xr:uid="{21C1AD1E-CAFA-45C7-B743-BC3663550287}"/>
    <hyperlink ref="B24" location="'4-Acid'!$A$222" display="'4-Acid'!$A$222" xr:uid="{2DC816D8-585B-4601-B5BC-C06AD453A0D5}"/>
    <hyperlink ref="B25" location="'4-Acid'!$A$240" display="'4-Acid'!$A$240" xr:uid="{55FCC725-2336-4582-9411-966B778BADB4}"/>
    <hyperlink ref="B26" location="'4-Acid'!$A$258" display="'4-Acid'!$A$258" xr:uid="{90C5F4C6-16E6-4D61-9521-E0760A598D3A}"/>
    <hyperlink ref="B27" location="'4-Acid'!$A$276" display="'4-Acid'!$A$276" xr:uid="{5AA72D98-8151-47DB-A22A-0FDE6302F7E6}"/>
    <hyperlink ref="B28" location="'4-Acid'!$A$294" display="'4-Acid'!$A$294" xr:uid="{25D90DD9-C8AF-4AE3-8BD0-D959E0C7C5D7}"/>
    <hyperlink ref="B29" location="'4-Acid'!$A$312" display="'4-Acid'!$A$312" xr:uid="{38C80AFD-D438-468A-B610-367E91EB7E6A}"/>
    <hyperlink ref="B30" location="'4-Acid'!$A$330" display="'4-Acid'!$A$330" xr:uid="{3B440626-1B7C-4AD3-9AEE-C40207122441}"/>
    <hyperlink ref="B31" location="'4-Acid'!$A$348" display="'4-Acid'!$A$348" xr:uid="{2F169323-6C08-4CEF-B3C2-65B9AC901864}"/>
    <hyperlink ref="B32" location="'4-Acid'!$A$366" display="'4-Acid'!$A$366" xr:uid="{BB6C9D99-2151-4ADF-ACFA-591C387DF7CD}"/>
    <hyperlink ref="B33" location="'4-Acid'!$A$384" display="'4-Acid'!$A$384" xr:uid="{590A0C29-640E-49CF-B7B4-E9C6704D927D}"/>
    <hyperlink ref="B34" location="'4-Acid'!$A$420" display="'4-Acid'!$A$420" xr:uid="{4239CDE5-4663-4683-AF44-D35EFC338D82}"/>
    <hyperlink ref="B35" location="'4-Acid'!$A$438" display="'4-Acid'!$A$438" xr:uid="{8EFFFD8B-7072-4EE4-ABA7-D55063104C5E}"/>
    <hyperlink ref="B36" location="'4-Acid'!$A$456" display="'4-Acid'!$A$456" xr:uid="{155AB026-0080-4EEE-9DB8-CB779C7A7FEB}"/>
    <hyperlink ref="B37" location="'4-Acid'!$A$474" display="'4-Acid'!$A$474" xr:uid="{98A94FC2-1997-4A6C-A571-2AEE17909E62}"/>
    <hyperlink ref="B38" location="'4-Acid'!$A$492" display="'4-Acid'!$A$492" xr:uid="{AEE5AB6A-13B1-4D1E-BB01-57FDC55B6B4D}"/>
    <hyperlink ref="B39" location="'4-Acid'!$A$510" display="'4-Acid'!$A$510" xr:uid="{905FEBF8-CF81-4B0A-80E9-64395F94C406}"/>
    <hyperlink ref="B40" location="'4-Acid'!$A$528" display="'4-Acid'!$A$528" xr:uid="{38BDE6FF-0775-4F14-BD70-DF7854EF9F86}"/>
    <hyperlink ref="B41" location="'4-Acid'!$A$546" display="'4-Acid'!$A$546" xr:uid="{25206B03-CB81-4155-9F85-4679DB872E7E}"/>
    <hyperlink ref="B42" location="'4-Acid'!$A$564" display="'4-Acid'!$A$564" xr:uid="{9E16D8D0-13AF-4DCC-8289-AF181E63E594}"/>
    <hyperlink ref="B43" location="'4-Acid'!$A$582" display="'4-Acid'!$A$582" xr:uid="{5DDA2321-B3B7-4B37-87D3-9B5C45BE3B11}"/>
    <hyperlink ref="B44" location="'4-Acid'!$A$600" display="'4-Acid'!$A$600" xr:uid="{538D8AD7-5129-4617-87EE-8790FD0CDDF8}"/>
    <hyperlink ref="B45" location="'4-Acid'!$A$619" display="'4-Acid'!$A$619" xr:uid="{54CCA3F5-E6AE-42BC-8C5A-50783B4233E6}"/>
    <hyperlink ref="B46" location="'4-Acid'!$A$637" display="'4-Acid'!$A$637" xr:uid="{DFFA6214-9E3D-4642-8E31-585A7C0C706A}"/>
    <hyperlink ref="B47" location="'4-Acid'!$A$655" display="'4-Acid'!$A$655" xr:uid="{AAF7A3CC-6B8D-4410-9057-8AC89567B598}"/>
    <hyperlink ref="B48" location="'4-Acid'!$A$673" display="'4-Acid'!$A$673" xr:uid="{0E8DCC10-1120-465C-B1DC-2CDAFAAD838D}"/>
    <hyperlink ref="B49" location="'4-Acid'!$A$692" display="'4-Acid'!$A$692" xr:uid="{BC44AD06-FA1D-46FD-A253-B4C196F720D6}"/>
    <hyperlink ref="B50" location="'4-Acid'!$A$728" display="'4-Acid'!$A$728" xr:uid="{501CA24F-48C0-4562-9074-6BABF77A72CB}"/>
    <hyperlink ref="B51" location="'4-Acid'!$A$764" display="'4-Acid'!$A$764" xr:uid="{715E5B8E-D813-4BD5-BFC0-FBF54AC49A23}"/>
    <hyperlink ref="B52" location="'4-Acid'!$A$782" display="'4-Acid'!$A$782" xr:uid="{5C0C8074-1597-44A3-A735-03ECC0C127E5}"/>
    <hyperlink ref="B53" location="'4-Acid'!$A$800" display="'4-Acid'!$A$800" xr:uid="{D3B7B24A-14F9-4DFA-B9E2-07D47E4AEEC1}"/>
    <hyperlink ref="B54" location="'4-Acid'!$A$837" display="'4-Acid'!$A$837" xr:uid="{80EEE102-5C70-4428-BAE0-72F6786C94D5}"/>
    <hyperlink ref="B55" location="'4-Acid'!$A$855" display="'4-Acid'!$A$855" xr:uid="{C7206308-D604-4B03-87E0-44EE37FA96E1}"/>
    <hyperlink ref="B56" location="'4-Acid'!$A$874" display="'4-Acid'!$A$874" xr:uid="{9C554803-612A-4AF5-843D-8A6283D4F74C}"/>
    <hyperlink ref="B57" location="'4-Acid'!$A$892" display="'4-Acid'!$A$892" xr:uid="{BBA51FD0-8E90-49DE-AE54-9E2F89A84AA1}"/>
    <hyperlink ref="B58" location="'4-Acid'!$A$910" display="'4-Acid'!$A$910" xr:uid="{869841F7-0ECD-44B7-B152-97B929660F4D}"/>
    <hyperlink ref="B59" location="'4-Acid'!$A$928" display="'4-Acid'!$A$928" xr:uid="{3B8E3285-5840-4C43-A109-2A31E8E06E25}"/>
    <hyperlink ref="B60" location="'4-Acid'!$A$947" display="'4-Acid'!$A$947" xr:uid="{38C680AA-969C-4276-8D17-0CEB4A9A261C}"/>
    <hyperlink ref="B61" location="'4-Acid'!$A$965" display="'4-Acid'!$A$965" xr:uid="{F4548485-69FA-4E06-B688-480482B705AB}"/>
    <hyperlink ref="B62" location="'4-Acid'!$A$983" display="'4-Acid'!$A$983" xr:uid="{25F0EF06-D86B-411E-8C03-7D96116C59C5}"/>
    <hyperlink ref="B63" location="'4-Acid'!$A$1001" display="'4-Acid'!$A$1001" xr:uid="{7376E603-BD21-4D54-B9E3-C9D291B89B80}"/>
    <hyperlink ref="B64" location="'4-Acid'!$A$1020" display="'4-Acid'!$A$1020" xr:uid="{37FFE2CA-A2FD-4B89-A4A5-B70BAC0CE416}"/>
    <hyperlink ref="B65" location="'4-Acid'!$A$1038" display="'4-Acid'!$A$1038" xr:uid="{5F865BB1-02A3-4949-AF6C-4E12A6C90BE9}"/>
    <hyperlink ref="B66" location="'4-Acid'!$A$1056" display="'4-Acid'!$A$1056" xr:uid="{50578DEF-3AE4-4EB5-B5A9-23534242AC2F}"/>
    <hyperlink ref="B67" location="'4-Acid'!$A$1074" display="'4-Acid'!$A$1074" xr:uid="{5EE965AB-D058-40A8-9CB2-38D8355939CF}"/>
    <hyperlink ref="B68" location="'4-Acid'!$A$1092" display="'4-Acid'!$A$1092" xr:uid="{6108FEB2-9F70-44AA-A006-1BCBA04AD991}"/>
    <hyperlink ref="B69" location="'4-Acid'!$A$1110" display="'4-Acid'!$A$1110" xr:uid="{8A429456-8DC4-42B6-B6C2-413F375E6FF1}"/>
    <hyperlink ref="B70" location="'4-Acid'!$A$1128" display="'4-Acid'!$A$1128" xr:uid="{4A0CC4CF-2647-42F1-AA13-19B9025DC4A5}"/>
    <hyperlink ref="B72" location="'Aqua Regia'!$A$4" display="'Aqua Regia'!$A$4" xr:uid="{1EA608A1-D01D-44F3-9310-52508E45D4B1}"/>
    <hyperlink ref="B73" location="'Aqua Regia'!$A$23" display="'Aqua Regia'!$A$23" xr:uid="{45659F69-61EC-4640-A181-B3ADF0360C5C}"/>
    <hyperlink ref="B74" location="'Aqua Regia'!$A$41" display="'Aqua Regia'!$A$41" xr:uid="{AC8ADCA2-0860-4DD5-ADC6-00454D489022}"/>
    <hyperlink ref="B75" location="'Aqua Regia'!$A$59" display="'Aqua Regia'!$A$59" xr:uid="{820494BE-C451-4719-8F8D-F02C0D4CA101}"/>
    <hyperlink ref="B76" location="'Aqua Regia'!$A$77" display="'Aqua Regia'!$A$77" xr:uid="{28A9C032-64EF-42F8-9F6E-A6FF181195A2}"/>
    <hyperlink ref="B77" location="'Aqua Regia'!$A$95" display="'Aqua Regia'!$A$95" xr:uid="{D4D990A9-CA41-45B5-9C7E-DEAE05F20F48}"/>
    <hyperlink ref="B78" location="'Aqua Regia'!$A$114" display="'Aqua Regia'!$A$114" xr:uid="{CDA118B3-D820-4594-9B4B-94ACD6399021}"/>
    <hyperlink ref="B79" location="'Aqua Regia'!$A$133" display="'Aqua Regia'!$A$133" xr:uid="{44E0D2E8-9BB6-4A19-86F6-F56BBE392243}"/>
    <hyperlink ref="B80" location="'Aqua Regia'!$A$151" display="'Aqua Regia'!$A$151" xr:uid="{A74B4BC5-B422-45AB-8713-2A6F40DDFB87}"/>
    <hyperlink ref="B81" location="'Aqua Regia'!$A$169" display="'Aqua Regia'!$A$169" xr:uid="{3D1BB42E-DA6B-4C2C-9108-14F3E75C059E}"/>
    <hyperlink ref="B82" location="'Aqua Regia'!$A$187" display="'Aqua Regia'!$A$187" xr:uid="{6E04652A-8499-43A6-9929-A97417FF5AE4}"/>
    <hyperlink ref="B83" location="'Aqua Regia'!$A$205" display="'Aqua Regia'!$A$205" xr:uid="{9C2BC027-9DD6-49DD-8625-336C0D9D36D2}"/>
    <hyperlink ref="B84" location="'Aqua Regia'!$A$223" display="'Aqua Regia'!$A$223" xr:uid="{826431D2-9A2F-432C-A5E2-8C9DB2D49AA4}"/>
    <hyperlink ref="B85" location="'Aqua Regia'!$A$241" display="'Aqua Regia'!$A$241" xr:uid="{91EA87F9-C8C4-40EE-924A-C7963B667A20}"/>
    <hyperlink ref="B86" location="'Aqua Regia'!$A$295" display="'Aqua Regia'!$A$295" xr:uid="{652B9F2B-C54A-470E-AAD6-5F2042C99731}"/>
    <hyperlink ref="B87" location="'Aqua Regia'!$A$313" display="'Aqua Regia'!$A$313" xr:uid="{E6EBBF60-36F8-4687-9CB9-0FA199519AF1}"/>
    <hyperlink ref="B88" location="'Aqua Regia'!$A$331" display="'Aqua Regia'!$A$331" xr:uid="{246E1A16-A5D0-478D-B6EE-3126B0E67E41}"/>
    <hyperlink ref="B89" location="'Aqua Regia'!$A$385" display="'Aqua Regia'!$A$385" xr:uid="{5933B94E-56CE-4D91-8123-2FF00794B80C}"/>
    <hyperlink ref="B90" location="'Aqua Regia'!$A$404" display="'Aqua Regia'!$A$404" xr:uid="{1416EF56-DFB5-46CE-B095-A9B98E288CAE}"/>
    <hyperlink ref="B91" location="'Aqua Regia'!$A$422" display="'Aqua Regia'!$A$422" xr:uid="{73CC0165-E686-4892-9D7B-395789145A00}"/>
    <hyperlink ref="B92" location="'Aqua Regia'!$A$458" display="'Aqua Regia'!$A$458" xr:uid="{6B9FCA5C-14E4-4EB1-8137-776E92C966C8}"/>
    <hyperlink ref="B93" location="'Aqua Regia'!$A$476" display="'Aqua Regia'!$A$476" xr:uid="{4B2594ED-A36E-446A-A186-E8E4BD21C7A4}"/>
    <hyperlink ref="B94" location="'Aqua Regia'!$A$494" display="'Aqua Regia'!$A$494" xr:uid="{7A0A6336-DAA0-4AAC-B3EC-BAC075065456}"/>
    <hyperlink ref="B95" location="'Aqua Regia'!$A$530" display="'Aqua Regia'!$A$530" xr:uid="{C95614C9-4948-4EE1-A3C4-E4E84CF4A942}"/>
    <hyperlink ref="B96" location="'Aqua Regia'!$A$548" display="'Aqua Regia'!$A$548" xr:uid="{6C0BE545-27DD-4769-AAB7-6B59679A09B1}"/>
    <hyperlink ref="B97" location="'Aqua Regia'!$A$566" display="'Aqua Regia'!$A$566" xr:uid="{7CA6A1DB-F1F0-414D-A92F-0438CB2D6826}"/>
    <hyperlink ref="B98" location="'Aqua Regia'!$A$585" display="'Aqua Regia'!$A$585" xr:uid="{C6228459-5708-4799-AD72-D3A9B66B7C0E}"/>
    <hyperlink ref="B99" location="'Aqua Regia'!$A$603" display="'Aqua Regia'!$A$603" xr:uid="{5E17DBD0-7E3E-4FEB-BCD4-752ED09E7F8A}"/>
    <hyperlink ref="B100" location="'Aqua Regia'!$A$640" display="'Aqua Regia'!$A$640" xr:uid="{BFC05917-30F9-40FE-BFE5-AC550F8D3496}"/>
    <hyperlink ref="B101" location="'Aqua Regia'!$A$658" display="'Aqua Regia'!$A$658" xr:uid="{A00346B8-02E5-4F1A-A488-21AEF7453607}"/>
    <hyperlink ref="B102" location="'Aqua Regia'!$A$676" display="'Aqua Regia'!$A$676" xr:uid="{2A1E5956-4581-41AA-A6F1-B99669EEF40D}"/>
    <hyperlink ref="B103" location="'Aqua Regia'!$A$713" display="'Aqua Regia'!$A$713" xr:uid="{181D9B79-42F0-4118-8E0C-1FE5B80C1C0D}"/>
    <hyperlink ref="B104" location="'Aqua Regia'!$A$749" display="'Aqua Regia'!$A$749" xr:uid="{7BEE06A3-BD20-4372-8D28-7F8A07F8BBA3}"/>
    <hyperlink ref="B105" location="'Aqua Regia'!$A$767" display="'Aqua Regia'!$A$767" xr:uid="{6CA1E77C-40E6-4D79-984E-1F9665421550}"/>
    <hyperlink ref="B106" location="'Aqua Regia'!$A$785" display="'Aqua Regia'!$A$785" xr:uid="{D472BE67-1F5D-46E9-988A-A2A7145F176D}"/>
    <hyperlink ref="B107" location="'Aqua Regia'!$A$803" display="'Aqua Regia'!$A$803" xr:uid="{242B9277-B390-45B7-9D15-93E01411EE92}"/>
    <hyperlink ref="B108" location="'Aqua Regia'!$A$822" display="'Aqua Regia'!$A$822" xr:uid="{47C6C294-6763-44AF-A8FD-9DA7A9A363AB}"/>
    <hyperlink ref="B109" location="'Aqua Regia'!$A$841" display="'Aqua Regia'!$A$841" xr:uid="{BCFB8687-00B4-4FF6-B35E-4458541C933A}"/>
    <hyperlink ref="B110" location="'Aqua Regia'!$A$878" display="'Aqua Regia'!$A$878" xr:uid="{CBAF02E3-3E80-4A28-9671-6B2C9BCE1611}"/>
    <hyperlink ref="B111" location="'Aqua Regia'!$A$897" display="'Aqua Regia'!$A$897" xr:uid="{A0D6F594-B67E-47EF-9A99-B8B8155DAA2C}"/>
    <hyperlink ref="B112" location="'Aqua Regia'!$A$916" display="'Aqua Regia'!$A$916" xr:uid="{2F1BD141-B002-4CBA-BDC1-A321B2A8C97A}"/>
    <hyperlink ref="B113" location="'Aqua Regia'!$A$934" display="'Aqua Regia'!$A$934" xr:uid="{B14BAC3F-2816-4EFB-9DCF-0DF4E9FB0AF4}"/>
    <hyperlink ref="B114" location="'Aqua Regia'!$A$952" display="'Aqua Regia'!$A$952" xr:uid="{33EFA57E-DA5E-4DDD-90DD-345FE35D0186}"/>
    <hyperlink ref="B115" location="'Aqua Regia'!$A$971" display="'Aqua Regia'!$A$971" xr:uid="{0D0BD852-31EE-4760-AC35-536D7429B7FE}"/>
    <hyperlink ref="B116" location="'Aqua Regia'!$A$989" display="'Aqua Regia'!$A$989" xr:uid="{75E05DF9-B543-423D-9D02-96AFE925544A}"/>
    <hyperlink ref="B117" location="'Aqua Regia'!$A$1007" display="'Aqua Regia'!$A$1007" xr:uid="{0747B4E0-8F40-4766-A08D-6DB67EFD08A9}"/>
    <hyperlink ref="B118" location="'Aqua Regia'!$A$1044" display="'Aqua Regia'!$A$1044" xr:uid="{06C7B178-4FFD-4AC9-84EA-E346014F58C5}"/>
    <hyperlink ref="B119" location="'Aqua Regia'!$A$1062" display="'Aqua Regia'!$A$1062" xr:uid="{7EA88A96-F9A4-48CC-8CB5-CB3C26AC80C0}"/>
    <hyperlink ref="B120" location="'Aqua Regia'!$A$1080" display="'Aqua Regia'!$A$1080" xr:uid="{78F5924B-B4C0-4800-A054-7C6CCE292813}"/>
    <hyperlink ref="B121" location="'Aqua Regia'!$A$1099" display="'Aqua Regia'!$A$1099" xr:uid="{01D14FB5-731D-4629-8BCE-1C1FD6BAC1A2}"/>
    <hyperlink ref="B122" location="'Aqua Regia'!$A$1135" display="'Aqua Regia'!$A$1135" xr:uid="{65BB3B98-E800-4911-AB0C-5DB74D4D186C}"/>
    <hyperlink ref="B123" location="'Aqua Regia'!$A$1153" display="'Aqua Regia'!$A$1153" xr:uid="{18506FF6-18A0-4A33-B776-8C8939FB2967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8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3" t="s">
        <v>689</v>
      </c>
      <c r="C1" s="33"/>
    </row>
    <row r="2" spans="2:10" ht="27.95" customHeight="1">
      <c r="B2" s="40" t="s">
        <v>83</v>
      </c>
      <c r="C2" s="40" t="s">
        <v>84</v>
      </c>
    </row>
    <row r="3" spans="2:10" ht="15" customHeight="1">
      <c r="B3" s="41" t="s">
        <v>90</v>
      </c>
      <c r="C3" s="41" t="s">
        <v>91</v>
      </c>
    </row>
    <row r="4" spans="2:10" ht="15" customHeight="1">
      <c r="B4" s="42" t="s">
        <v>94</v>
      </c>
      <c r="C4" s="42" t="s">
        <v>131</v>
      </c>
    </row>
    <row r="5" spans="2:10" ht="15" customHeight="1">
      <c r="B5" s="42" t="s">
        <v>88</v>
      </c>
      <c r="C5" s="42" t="s">
        <v>89</v>
      </c>
    </row>
    <row r="6" spans="2:10" ht="15" customHeight="1">
      <c r="B6" s="42" t="s">
        <v>92</v>
      </c>
      <c r="C6" s="42" t="s">
        <v>87</v>
      </c>
    </row>
    <row r="7" spans="2:10" ht="15" customHeight="1">
      <c r="B7" s="42" t="s">
        <v>86</v>
      </c>
      <c r="C7" s="85" t="s">
        <v>132</v>
      </c>
    </row>
    <row r="8" spans="2:10" ht="15" customHeight="1" thickBot="1">
      <c r="B8" s="42" t="s">
        <v>85</v>
      </c>
      <c r="C8" s="85" t="s">
        <v>133</v>
      </c>
    </row>
    <row r="9" spans="2:10" ht="15" customHeight="1">
      <c r="B9" s="70" t="s">
        <v>130</v>
      </c>
      <c r="C9" s="156"/>
    </row>
    <row r="10" spans="2:10" ht="15" customHeight="1">
      <c r="B10" s="42" t="s">
        <v>300</v>
      </c>
      <c r="C10" s="42" t="s">
        <v>344</v>
      </c>
    </row>
    <row r="11" spans="2:10" ht="15" customHeight="1">
      <c r="B11" s="42" t="s">
        <v>114</v>
      </c>
      <c r="C11" s="42" t="s">
        <v>345</v>
      </c>
      <c r="D11" s="5"/>
      <c r="E11" s="5"/>
      <c r="F11" s="5"/>
      <c r="G11" s="5"/>
      <c r="H11" s="5"/>
      <c r="I11" s="5"/>
      <c r="J11" s="5"/>
    </row>
    <row r="12" spans="2:10" ht="15" customHeight="1">
      <c r="B12" s="42" t="s">
        <v>301</v>
      </c>
      <c r="C12" s="42" t="s">
        <v>346</v>
      </c>
      <c r="D12" s="5"/>
      <c r="E12" s="5"/>
      <c r="F12" s="5"/>
      <c r="G12" s="5"/>
      <c r="H12" s="5"/>
      <c r="I12" s="5"/>
      <c r="J12" s="5"/>
    </row>
    <row r="13" spans="2:10" ht="15" customHeight="1">
      <c r="B13" s="42" t="s">
        <v>343</v>
      </c>
      <c r="C13" s="42" t="s">
        <v>347</v>
      </c>
    </row>
    <row r="14" spans="2:10" ht="15" customHeight="1">
      <c r="B14" s="42" t="s">
        <v>286</v>
      </c>
      <c r="C14" s="42" t="s">
        <v>348</v>
      </c>
    </row>
    <row r="15" spans="2:10" ht="15" customHeight="1">
      <c r="B15" s="42" t="s">
        <v>287</v>
      </c>
      <c r="C15" s="42" t="s">
        <v>349</v>
      </c>
    </row>
    <row r="16" spans="2:10" ht="15" customHeight="1">
      <c r="B16" s="42" t="s">
        <v>288</v>
      </c>
      <c r="C16" s="42" t="s">
        <v>350</v>
      </c>
    </row>
    <row r="17" spans="2:3" ht="15" customHeight="1">
      <c r="B17" s="42" t="s">
        <v>317</v>
      </c>
      <c r="C17" s="42" t="s">
        <v>351</v>
      </c>
    </row>
    <row r="18" spans="2:3" ht="15" customHeight="1">
      <c r="B18" s="42" t="s">
        <v>98</v>
      </c>
      <c r="C18" s="42" t="s">
        <v>352</v>
      </c>
    </row>
    <row r="19" spans="2:3" ht="15" customHeight="1">
      <c r="B19" s="42" t="s">
        <v>293</v>
      </c>
      <c r="C19" s="42" t="s">
        <v>353</v>
      </c>
    </row>
    <row r="20" spans="2:3" ht="15" customHeight="1">
      <c r="B20" s="42" t="s">
        <v>294</v>
      </c>
      <c r="C20" s="42" t="s">
        <v>354</v>
      </c>
    </row>
    <row r="21" spans="2:3" ht="15" customHeight="1">
      <c r="B21" s="42" t="s">
        <v>295</v>
      </c>
      <c r="C21" s="42" t="s">
        <v>355</v>
      </c>
    </row>
    <row r="22" spans="2:3" ht="15" customHeight="1">
      <c r="B22" s="42" t="s">
        <v>255</v>
      </c>
      <c r="C22" s="42" t="s">
        <v>356</v>
      </c>
    </row>
    <row r="23" spans="2:3" ht="15" customHeight="1">
      <c r="B23" s="42" t="s">
        <v>256</v>
      </c>
      <c r="C23" s="42" t="s">
        <v>357</v>
      </c>
    </row>
    <row r="24" spans="2:3" ht="15" customHeight="1">
      <c r="B24" s="42" t="s">
        <v>113</v>
      </c>
      <c r="C24" s="42" t="s">
        <v>358</v>
      </c>
    </row>
    <row r="25" spans="2:3" ht="15" customHeight="1">
      <c r="B25" s="42" t="s">
        <v>99</v>
      </c>
      <c r="C25" s="42" t="s">
        <v>359</v>
      </c>
    </row>
    <row r="26" spans="2:3" ht="15" customHeight="1">
      <c r="B26" s="42" t="s">
        <v>342</v>
      </c>
      <c r="C26" s="42" t="s">
        <v>360</v>
      </c>
    </row>
    <row r="27" spans="2:3" ht="15" customHeight="1">
      <c r="B27" s="42" t="s">
        <v>283</v>
      </c>
      <c r="C27" s="42" t="s">
        <v>361</v>
      </c>
    </row>
    <row r="28" spans="2:3" ht="15" customHeight="1">
      <c r="B28" s="154" t="s">
        <v>362</v>
      </c>
      <c r="C28" s="155"/>
    </row>
    <row r="29" spans="2:3" ht="15" customHeight="1">
      <c r="B29" s="43" t="s">
        <v>265</v>
      </c>
      <c r="C29" s="43" t="s">
        <v>363</v>
      </c>
    </row>
    <row r="30" spans="2:3" ht="15" customHeight="1">
      <c r="B30" s="58"/>
      <c r="C30" s="59"/>
    </row>
    <row r="31" spans="2:3" ht="15">
      <c r="B31" s="60" t="s">
        <v>125</v>
      </c>
      <c r="C31" s="61" t="s">
        <v>118</v>
      </c>
    </row>
    <row r="32" spans="2:3">
      <c r="B32" s="62"/>
      <c r="C32" s="61"/>
    </row>
    <row r="33" spans="2:3">
      <c r="B33" s="63" t="s">
        <v>122</v>
      </c>
      <c r="C33" s="64" t="s">
        <v>121</v>
      </c>
    </row>
    <row r="34" spans="2:3">
      <c r="B34" s="62"/>
      <c r="C34" s="61"/>
    </row>
    <row r="35" spans="2:3">
      <c r="B35" s="65" t="s">
        <v>119</v>
      </c>
      <c r="C35" s="64" t="s">
        <v>120</v>
      </c>
    </row>
    <row r="36" spans="2:3">
      <c r="B36" s="66"/>
      <c r="C36" s="67"/>
    </row>
    <row r="37" spans="2:3">
      <c r="B37"/>
      <c r="C37"/>
    </row>
    <row r="38" spans="2:3">
      <c r="B38"/>
      <c r="C38"/>
    </row>
  </sheetData>
  <sortState xmlns:xlrd2="http://schemas.microsoft.com/office/spreadsheetml/2017/richdata2" ref="B3:C7">
    <sortCondition ref="B3:B7"/>
  </sortState>
  <conditionalFormatting sqref="B3:C30">
    <cfRule type="expression" dxfId="31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46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7" customWidth="1"/>
    <col min="3" max="3" width="88.7109375" style="4" customWidth="1"/>
    <col min="4" max="16384" width="9.140625" style="4"/>
  </cols>
  <sheetData>
    <row r="1" spans="2:9" ht="23.25" customHeight="1">
      <c r="B1" s="68" t="s">
        <v>688</v>
      </c>
      <c r="C1" s="33"/>
    </row>
    <row r="2" spans="2:9" ht="27.95" customHeight="1">
      <c r="B2" s="69" t="s">
        <v>126</v>
      </c>
      <c r="C2" s="40" t="s">
        <v>127</v>
      </c>
    </row>
    <row r="3" spans="2:9" ht="15" customHeight="1">
      <c r="B3" s="151"/>
      <c r="C3" s="41" t="s">
        <v>128</v>
      </c>
    </row>
    <row r="4" spans="2:9" ht="15" customHeight="1">
      <c r="B4" s="152"/>
      <c r="C4" s="42" t="s">
        <v>364</v>
      </c>
    </row>
    <row r="5" spans="2:9" ht="15" customHeight="1">
      <c r="B5" s="152"/>
      <c r="C5" s="42" t="s">
        <v>365</v>
      </c>
    </row>
    <row r="6" spans="2:9" ht="15" customHeight="1">
      <c r="B6" s="152"/>
      <c r="C6" s="42" t="s">
        <v>366</v>
      </c>
    </row>
    <row r="7" spans="2:9" ht="15" customHeight="1">
      <c r="B7" s="152"/>
      <c r="C7" s="42" t="s">
        <v>367</v>
      </c>
    </row>
    <row r="8" spans="2:9" ht="15" customHeight="1">
      <c r="B8" s="152"/>
      <c r="C8" s="42" t="s">
        <v>368</v>
      </c>
    </row>
    <row r="9" spans="2:9" ht="15" customHeight="1">
      <c r="B9" s="152"/>
      <c r="C9" s="42" t="s">
        <v>369</v>
      </c>
      <c r="D9" s="5"/>
      <c r="E9" s="5"/>
      <c r="G9" s="5"/>
      <c r="H9" s="5"/>
      <c r="I9" s="5"/>
    </row>
    <row r="10" spans="2:9" ht="15" customHeight="1">
      <c r="B10" s="152"/>
      <c r="C10" s="42" t="s">
        <v>129</v>
      </c>
      <c r="D10" s="5"/>
      <c r="E10" s="5"/>
      <c r="G10" s="5"/>
      <c r="H10" s="5"/>
      <c r="I10" s="5"/>
    </row>
    <row r="11" spans="2:9" ht="15" customHeight="1">
      <c r="B11" s="152"/>
      <c r="C11" s="42" t="s">
        <v>370</v>
      </c>
    </row>
    <row r="12" spans="2:9" ht="15" customHeight="1">
      <c r="B12" s="152"/>
      <c r="C12" s="42" t="s">
        <v>371</v>
      </c>
    </row>
    <row r="13" spans="2:9" ht="15" customHeight="1">
      <c r="B13" s="152"/>
      <c r="C13" s="42" t="s">
        <v>372</v>
      </c>
    </row>
    <row r="14" spans="2:9" ht="15" customHeight="1">
      <c r="B14" s="152"/>
      <c r="C14" s="42" t="s">
        <v>373</v>
      </c>
    </row>
    <row r="15" spans="2:9" ht="15" customHeight="1">
      <c r="B15" s="152"/>
      <c r="C15" s="42" t="s">
        <v>374</v>
      </c>
    </row>
    <row r="16" spans="2:9" ht="15" customHeight="1">
      <c r="B16" s="152"/>
      <c r="C16" s="42" t="s">
        <v>375</v>
      </c>
    </row>
    <row r="17" spans="2:3" ht="15" customHeight="1">
      <c r="B17" s="152"/>
      <c r="C17" s="42" t="s">
        <v>376</v>
      </c>
    </row>
    <row r="18" spans="2:3" ht="15" customHeight="1">
      <c r="B18" s="152"/>
      <c r="C18" s="42" t="s">
        <v>377</v>
      </c>
    </row>
    <row r="19" spans="2:3" ht="15" customHeight="1">
      <c r="B19" s="152"/>
      <c r="C19" s="42" t="s">
        <v>378</v>
      </c>
    </row>
    <row r="20" spans="2:3" ht="15" customHeight="1">
      <c r="B20" s="152"/>
      <c r="C20" s="42" t="s">
        <v>379</v>
      </c>
    </row>
    <row r="21" spans="2:3" ht="15" customHeight="1">
      <c r="B21" s="152"/>
      <c r="C21" s="42" t="s">
        <v>380</v>
      </c>
    </row>
    <row r="22" spans="2:3" ht="15" customHeight="1">
      <c r="B22" s="152"/>
      <c r="C22" s="42" t="s">
        <v>381</v>
      </c>
    </row>
    <row r="23" spans="2:3" ht="15" customHeight="1">
      <c r="B23" s="152"/>
      <c r="C23" s="42" t="s">
        <v>382</v>
      </c>
    </row>
    <row r="24" spans="2:3" ht="15" customHeight="1">
      <c r="B24" s="152"/>
      <c r="C24" s="42" t="s">
        <v>383</v>
      </c>
    </row>
    <row r="25" spans="2:3" ht="15" customHeight="1">
      <c r="B25" s="152"/>
      <c r="C25" s="42" t="s">
        <v>384</v>
      </c>
    </row>
    <row r="26" spans="2:3" ht="15" customHeight="1">
      <c r="B26" s="152"/>
      <c r="C26" s="42" t="s">
        <v>385</v>
      </c>
    </row>
    <row r="27" spans="2:3" ht="15" customHeight="1">
      <c r="B27" s="152"/>
      <c r="C27" s="42" t="s">
        <v>386</v>
      </c>
    </row>
    <row r="28" spans="2:3" ht="15" customHeight="1">
      <c r="B28" s="152"/>
      <c r="C28" s="42" t="s">
        <v>387</v>
      </c>
    </row>
    <row r="29" spans="2:3" ht="15" customHeight="1">
      <c r="B29" s="152"/>
      <c r="C29" s="42" t="s">
        <v>388</v>
      </c>
    </row>
    <row r="30" spans="2:3" ht="15" customHeight="1">
      <c r="B30" s="152"/>
      <c r="C30" s="42" t="s">
        <v>389</v>
      </c>
    </row>
    <row r="31" spans="2:3" ht="15" customHeight="1">
      <c r="B31" s="152"/>
      <c r="C31" s="42" t="s">
        <v>390</v>
      </c>
    </row>
    <row r="32" spans="2:3" ht="15" customHeight="1">
      <c r="B32" s="152"/>
      <c r="C32" s="42" t="s">
        <v>391</v>
      </c>
    </row>
    <row r="33" spans="2:3" ht="15" customHeight="1">
      <c r="B33" s="152"/>
      <c r="C33" s="42" t="s">
        <v>392</v>
      </c>
    </row>
    <row r="34" spans="2:3" ht="15" customHeight="1">
      <c r="B34" s="152"/>
      <c r="C34" s="42" t="s">
        <v>393</v>
      </c>
    </row>
    <row r="35" spans="2:3" ht="15" customHeight="1">
      <c r="B35" s="152"/>
      <c r="C35" s="42" t="s">
        <v>394</v>
      </c>
    </row>
    <row r="36" spans="2:3" ht="15" customHeight="1">
      <c r="B36" s="152"/>
      <c r="C36" s="42" t="s">
        <v>395</v>
      </c>
    </row>
    <row r="37" spans="2:3" ht="15" customHeight="1">
      <c r="B37" s="152"/>
      <c r="C37" s="42" t="s">
        <v>396</v>
      </c>
    </row>
    <row r="38" spans="2:3" ht="15" customHeight="1">
      <c r="B38" s="152"/>
      <c r="C38" s="42" t="s">
        <v>397</v>
      </c>
    </row>
    <row r="39" spans="2:3" ht="15" customHeight="1">
      <c r="B39" s="152"/>
      <c r="C39" s="42" t="s">
        <v>398</v>
      </c>
    </row>
    <row r="40" spans="2:3" ht="15" customHeight="1">
      <c r="B40" s="152"/>
      <c r="C40" s="42" t="s">
        <v>399</v>
      </c>
    </row>
    <row r="41" spans="2:3" ht="15" customHeight="1">
      <c r="B41" s="152"/>
      <c r="C41" s="42" t="s">
        <v>400</v>
      </c>
    </row>
    <row r="42" spans="2:3" ht="15" customHeight="1">
      <c r="B42" s="152"/>
      <c r="C42" s="42" t="s">
        <v>401</v>
      </c>
    </row>
    <row r="43" spans="2:3" ht="15" customHeight="1">
      <c r="B43" s="152"/>
      <c r="C43" s="42" t="s">
        <v>402</v>
      </c>
    </row>
    <row r="44" spans="2:3" ht="15" customHeight="1">
      <c r="B44" s="152"/>
      <c r="C44" s="42" t="s">
        <v>403</v>
      </c>
    </row>
    <row r="45" spans="2:3" ht="15" customHeight="1">
      <c r="B45" s="152"/>
      <c r="C45" s="42" t="s">
        <v>404</v>
      </c>
    </row>
    <row r="46" spans="2:3" ht="15" customHeight="1">
      <c r="B46" s="153"/>
      <c r="C46" s="43" t="s">
        <v>405</v>
      </c>
    </row>
  </sheetData>
  <conditionalFormatting sqref="B3:C46">
    <cfRule type="expression" dxfId="30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2"/>
  <sheetViews>
    <sheetView zoomScale="85" zoomScaleNormal="85" workbookViewId="0"/>
  </sheetViews>
  <sheetFormatPr defaultColWidth="10.28515625" defaultRowHeight="18" customHeight="1"/>
  <cols>
    <col min="1" max="1" width="13.85546875" style="91" customWidth="1"/>
    <col min="2" max="3" width="13.28515625" style="91" customWidth="1"/>
    <col min="4" max="6" width="10.28515625" style="91" customWidth="1"/>
    <col min="7" max="14" width="13.28515625" style="91" customWidth="1"/>
    <col min="15" max="16384" width="10.28515625" style="91"/>
  </cols>
  <sheetData>
    <row r="1" spans="1:14" ht="45" customHeight="1" thickBot="1">
      <c r="A1" s="134"/>
      <c r="B1" s="137" t="s">
        <v>695</v>
      </c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6"/>
    </row>
    <row r="2" spans="1:14" ht="36.75" customHeight="1" thickBot="1">
      <c r="A2" s="129" t="s">
        <v>199</v>
      </c>
      <c r="B2" s="130" t="s">
        <v>198</v>
      </c>
      <c r="C2" s="131" t="s">
        <v>197</v>
      </c>
      <c r="D2" s="130" t="s">
        <v>110</v>
      </c>
      <c r="E2" s="130" t="s">
        <v>200</v>
      </c>
      <c r="F2" s="132" t="s">
        <v>196</v>
      </c>
      <c r="G2" s="130" t="s">
        <v>195</v>
      </c>
      <c r="H2" s="133" t="s">
        <v>194</v>
      </c>
      <c r="I2" s="142" t="s">
        <v>202</v>
      </c>
      <c r="J2" s="92" t="s">
        <v>203</v>
      </c>
      <c r="K2" s="93"/>
      <c r="L2" s="93"/>
      <c r="M2" s="93"/>
      <c r="N2" s="94"/>
    </row>
    <row r="3" spans="1:14" ht="18" customHeight="1">
      <c r="A3" s="95">
        <v>2</v>
      </c>
      <c r="B3" s="96">
        <v>1</v>
      </c>
      <c r="C3" s="97" t="s">
        <v>204</v>
      </c>
      <c r="D3" s="96">
        <v>1</v>
      </c>
      <c r="E3" s="96">
        <v>16</v>
      </c>
      <c r="F3" s="96">
        <v>1</v>
      </c>
      <c r="G3" s="96">
        <v>267779</v>
      </c>
      <c r="H3" s="98">
        <v>8.4472000000000005E-2</v>
      </c>
      <c r="I3" s="260">
        <v>0.20825066046026025</v>
      </c>
      <c r="J3" s="99">
        <f>IF(ISNUMBER($I3),(($I3-$I$23)*$I$27)+$I$23,"-     ")</f>
        <v>0.21664966558281495</v>
      </c>
      <c r="K3" s="100"/>
      <c r="L3" s="100"/>
      <c r="M3" s="97"/>
      <c r="N3" s="101"/>
    </row>
    <row r="4" spans="1:14" ht="18" customHeight="1">
      <c r="A4" s="102">
        <v>2</v>
      </c>
      <c r="B4" s="103">
        <v>1</v>
      </c>
      <c r="C4" s="91" t="s">
        <v>204</v>
      </c>
      <c r="D4" s="103">
        <v>1</v>
      </c>
      <c r="E4" s="103">
        <v>1</v>
      </c>
      <c r="F4" s="103">
        <v>3</v>
      </c>
      <c r="G4" s="103">
        <v>267780</v>
      </c>
      <c r="H4" s="104">
        <v>8.6747000000000005E-2</v>
      </c>
      <c r="I4" s="261">
        <v>0.24970771972330341</v>
      </c>
      <c r="J4" s="105">
        <f t="shared" ref="J4:J21" si="0">IF(ISNUMBER($I4),(($I4-$I$23)*$I$27)+$I$23,"-     ")</f>
        <v>0.21885611930466009</v>
      </c>
      <c r="K4" s="106"/>
      <c r="L4" s="106"/>
      <c r="M4" s="106"/>
      <c r="N4" s="107"/>
    </row>
    <row r="5" spans="1:14" ht="18" customHeight="1">
      <c r="A5" s="102">
        <v>2</v>
      </c>
      <c r="B5" s="103">
        <v>1</v>
      </c>
      <c r="C5" s="91" t="s">
        <v>204</v>
      </c>
      <c r="D5" s="103">
        <v>1</v>
      </c>
      <c r="E5" s="103">
        <v>6</v>
      </c>
      <c r="F5" s="103">
        <v>6</v>
      </c>
      <c r="G5" s="103">
        <v>267781</v>
      </c>
      <c r="H5" s="104">
        <v>8.4755999999999998E-2</v>
      </c>
      <c r="I5" s="261">
        <v>0.20760932125036827</v>
      </c>
      <c r="J5" s="105">
        <f t="shared" si="0"/>
        <v>0.21661553182340734</v>
      </c>
      <c r="K5" s="106"/>
      <c r="L5" s="106"/>
      <c r="M5" s="106"/>
      <c r="N5" s="107"/>
    </row>
    <row r="6" spans="1:14" ht="18" customHeight="1">
      <c r="A6" s="102">
        <v>2</v>
      </c>
      <c r="B6" s="103">
        <v>1</v>
      </c>
      <c r="C6" s="91" t="s">
        <v>204</v>
      </c>
      <c r="D6" s="103">
        <v>1</v>
      </c>
      <c r="E6" s="103">
        <v>7</v>
      </c>
      <c r="F6" s="103">
        <v>10</v>
      </c>
      <c r="G6" s="103">
        <v>267782</v>
      </c>
      <c r="H6" s="104">
        <v>8.6439000000000002E-2</v>
      </c>
      <c r="I6" s="261">
        <v>0.20478371614582916</v>
      </c>
      <c r="J6" s="105">
        <f t="shared" si="0"/>
        <v>0.2164651456886886</v>
      </c>
      <c r="K6" s="106"/>
      <c r="L6" s="106"/>
      <c r="M6" s="106"/>
      <c r="N6" s="107"/>
    </row>
    <row r="7" spans="1:14" ht="18" customHeight="1">
      <c r="A7" s="102">
        <v>2</v>
      </c>
      <c r="B7" s="103">
        <v>1</v>
      </c>
      <c r="C7" s="91" t="s">
        <v>204</v>
      </c>
      <c r="D7" s="103">
        <v>1</v>
      </c>
      <c r="E7" s="103">
        <v>20</v>
      </c>
      <c r="F7" s="103">
        <v>12</v>
      </c>
      <c r="G7" s="103">
        <v>267783</v>
      </c>
      <c r="H7" s="104">
        <v>8.4744E-2</v>
      </c>
      <c r="I7" s="261">
        <v>0.21745774837777901</v>
      </c>
      <c r="J7" s="105">
        <f t="shared" si="0"/>
        <v>0.21713969101549377</v>
      </c>
      <c r="K7" s="106"/>
      <c r="L7" s="106"/>
      <c r="M7" s="106"/>
      <c r="N7" s="107"/>
    </row>
    <row r="8" spans="1:14" ht="18" customHeight="1">
      <c r="A8" s="102">
        <v>2</v>
      </c>
      <c r="B8" s="103">
        <v>1</v>
      </c>
      <c r="C8" s="91" t="s">
        <v>204</v>
      </c>
      <c r="D8" s="103">
        <v>1</v>
      </c>
      <c r="E8" s="103">
        <v>8</v>
      </c>
      <c r="F8" s="103">
        <v>7</v>
      </c>
      <c r="G8" s="103">
        <v>267784</v>
      </c>
      <c r="H8" s="104">
        <v>8.6504999999999999E-2</v>
      </c>
      <c r="I8" s="261">
        <v>0.22704192901810064</v>
      </c>
      <c r="J8" s="105">
        <f t="shared" si="0"/>
        <v>0.21764978631459583</v>
      </c>
      <c r="K8" s="106"/>
      <c r="L8" s="106"/>
      <c r="M8" s="106"/>
      <c r="N8" s="107"/>
    </row>
    <row r="9" spans="1:14" ht="18" customHeight="1">
      <c r="A9" s="102">
        <v>2</v>
      </c>
      <c r="B9" s="103">
        <v>1</v>
      </c>
      <c r="C9" s="91" t="s">
        <v>204</v>
      </c>
      <c r="D9" s="103">
        <v>1</v>
      </c>
      <c r="E9" s="103">
        <v>4</v>
      </c>
      <c r="F9" s="103">
        <v>3</v>
      </c>
      <c r="G9" s="103">
        <v>267785</v>
      </c>
      <c r="H9" s="104">
        <v>8.5267999999999997E-2</v>
      </c>
      <c r="I9" s="261">
        <v>0.20974638662556219</v>
      </c>
      <c r="J9" s="105">
        <f t="shared" si="0"/>
        <v>0.2167292720629406</v>
      </c>
      <c r="K9" s="106"/>
      <c r="L9" s="106"/>
      <c r="M9" s="106"/>
      <c r="N9" s="107"/>
    </row>
    <row r="10" spans="1:14" ht="18" customHeight="1">
      <c r="A10" s="102">
        <v>2</v>
      </c>
      <c r="B10" s="103">
        <v>1</v>
      </c>
      <c r="C10" s="91" t="s">
        <v>204</v>
      </c>
      <c r="D10" s="103">
        <v>1</v>
      </c>
      <c r="E10" s="103">
        <v>15</v>
      </c>
      <c r="F10" s="103">
        <v>4</v>
      </c>
      <c r="G10" s="103">
        <v>267786</v>
      </c>
      <c r="H10" s="104">
        <v>8.2862000000000005E-2</v>
      </c>
      <c r="I10" s="261">
        <v>0.21925503683635783</v>
      </c>
      <c r="J10" s="105">
        <f t="shared" si="0"/>
        <v>0.2172353474339459</v>
      </c>
      <c r="K10" s="106"/>
      <c r="L10" s="106"/>
      <c r="M10" s="106"/>
      <c r="N10" s="107"/>
    </row>
    <row r="11" spans="1:14" ht="18" customHeight="1">
      <c r="A11" s="102">
        <v>2</v>
      </c>
      <c r="B11" s="103">
        <v>1</v>
      </c>
      <c r="C11" s="91" t="s">
        <v>204</v>
      </c>
      <c r="D11" s="103">
        <v>1</v>
      </c>
      <c r="E11" s="103">
        <v>10</v>
      </c>
      <c r="F11" s="103">
        <v>10</v>
      </c>
      <c r="G11" s="103">
        <v>267787</v>
      </c>
      <c r="H11" s="104">
        <v>8.3225999999999994E-2</v>
      </c>
      <c r="I11" s="261">
        <v>0.21501119731131565</v>
      </c>
      <c r="J11" s="105">
        <f t="shared" si="0"/>
        <v>0.21700947913355514</v>
      </c>
      <c r="K11" s="106"/>
      <c r="L11" s="106"/>
      <c r="M11" s="106"/>
      <c r="N11" s="107"/>
    </row>
    <row r="12" spans="1:14" ht="18" customHeight="1">
      <c r="A12" s="102">
        <v>2</v>
      </c>
      <c r="B12" s="103">
        <v>1</v>
      </c>
      <c r="C12" s="91" t="s">
        <v>204</v>
      </c>
      <c r="D12" s="103">
        <v>1</v>
      </c>
      <c r="E12" s="103">
        <v>13</v>
      </c>
      <c r="F12" s="103">
        <v>9</v>
      </c>
      <c r="G12" s="103">
        <v>267788</v>
      </c>
      <c r="H12" s="104">
        <v>8.5597000000000006E-2</v>
      </c>
      <c r="I12" s="261">
        <v>0.20798950832947286</v>
      </c>
      <c r="J12" s="105">
        <f t="shared" si="0"/>
        <v>0.21663576637961079</v>
      </c>
      <c r="K12" s="106"/>
      <c r="L12" s="106"/>
      <c r="M12" s="106"/>
      <c r="N12" s="107"/>
    </row>
    <row r="13" spans="1:14" ht="18" customHeight="1">
      <c r="A13" s="102">
        <v>2</v>
      </c>
      <c r="B13" s="103">
        <v>1</v>
      </c>
      <c r="C13" s="91" t="s">
        <v>204</v>
      </c>
      <c r="D13" s="103">
        <v>1</v>
      </c>
      <c r="E13" s="103">
        <v>17</v>
      </c>
      <c r="F13" s="103">
        <v>11</v>
      </c>
      <c r="G13" s="103">
        <v>267789</v>
      </c>
      <c r="H13" s="104">
        <v>8.2159999999999997E-2</v>
      </c>
      <c r="I13" s="261">
        <v>0.19998288729691346</v>
      </c>
      <c r="J13" s="105">
        <f t="shared" si="0"/>
        <v>0.21620963295165579</v>
      </c>
      <c r="K13" s="106"/>
      <c r="L13" s="106"/>
      <c r="M13" s="106"/>
      <c r="N13" s="107"/>
    </row>
    <row r="14" spans="1:14" ht="18" customHeight="1">
      <c r="A14" s="102">
        <v>2</v>
      </c>
      <c r="B14" s="103">
        <v>1</v>
      </c>
      <c r="C14" s="91" t="s">
        <v>204</v>
      </c>
      <c r="D14" s="103">
        <v>1</v>
      </c>
      <c r="E14" s="103">
        <v>5</v>
      </c>
      <c r="F14" s="103">
        <v>2</v>
      </c>
      <c r="G14" s="103">
        <v>267790</v>
      </c>
      <c r="H14" s="104">
        <v>8.4449999999999997E-2</v>
      </c>
      <c r="I14" s="261">
        <v>0.20491966965448524</v>
      </c>
      <c r="J14" s="105">
        <f t="shared" si="0"/>
        <v>0.21647238149196324</v>
      </c>
      <c r="K14" s="106"/>
      <c r="L14" s="106"/>
      <c r="M14" s="106"/>
      <c r="N14" s="107"/>
    </row>
    <row r="15" spans="1:14" ht="18" customHeight="1">
      <c r="A15" s="102">
        <v>2</v>
      </c>
      <c r="B15" s="103">
        <v>1</v>
      </c>
      <c r="C15" s="91" t="s">
        <v>204</v>
      </c>
      <c r="D15" s="103">
        <v>1</v>
      </c>
      <c r="E15" s="103">
        <v>18</v>
      </c>
      <c r="F15" s="103">
        <v>9</v>
      </c>
      <c r="G15" s="103">
        <v>267791</v>
      </c>
      <c r="H15" s="104">
        <v>8.3837999999999996E-2</v>
      </c>
      <c r="I15" s="261">
        <v>0.21967203210701286</v>
      </c>
      <c r="J15" s="105">
        <f t="shared" si="0"/>
        <v>0.21725754101890549</v>
      </c>
      <c r="K15" s="106"/>
      <c r="L15" s="106"/>
      <c r="M15" s="106"/>
      <c r="N15" s="107"/>
    </row>
    <row r="16" spans="1:14" ht="18" customHeight="1">
      <c r="A16" s="102">
        <v>2</v>
      </c>
      <c r="B16" s="103">
        <v>1</v>
      </c>
      <c r="C16" s="91" t="s">
        <v>204</v>
      </c>
      <c r="D16" s="103">
        <v>1</v>
      </c>
      <c r="E16" s="103">
        <v>14</v>
      </c>
      <c r="F16" s="103">
        <v>4</v>
      </c>
      <c r="G16" s="103">
        <v>267792</v>
      </c>
      <c r="H16" s="104">
        <v>8.6649000000000004E-2</v>
      </c>
      <c r="I16" s="261">
        <v>0.20345680205827221</v>
      </c>
      <c r="J16" s="105">
        <f t="shared" si="0"/>
        <v>0.2163945238312992</v>
      </c>
      <c r="K16" s="106"/>
      <c r="L16" s="106"/>
      <c r="M16" s="106"/>
      <c r="N16" s="107"/>
    </row>
    <row r="17" spans="1:14" ht="18" customHeight="1">
      <c r="A17" s="102">
        <v>2</v>
      </c>
      <c r="B17" s="103">
        <v>1</v>
      </c>
      <c r="C17" s="91" t="s">
        <v>204</v>
      </c>
      <c r="D17" s="103">
        <v>1</v>
      </c>
      <c r="E17" s="103">
        <v>19</v>
      </c>
      <c r="F17" s="103">
        <v>1</v>
      </c>
      <c r="G17" s="103">
        <v>267793</v>
      </c>
      <c r="H17" s="104">
        <v>8.3831000000000003E-2</v>
      </c>
      <c r="I17" s="261">
        <v>0.2493054037445202</v>
      </c>
      <c r="J17" s="105">
        <f t="shared" si="0"/>
        <v>0.21883470699021901</v>
      </c>
      <c r="K17" s="106"/>
      <c r="L17" s="106"/>
      <c r="M17" s="106"/>
      <c r="N17" s="107"/>
    </row>
    <row r="18" spans="1:14" ht="18" customHeight="1">
      <c r="A18" s="102">
        <v>2</v>
      </c>
      <c r="B18" s="103">
        <v>1</v>
      </c>
      <c r="C18" s="91" t="s">
        <v>204</v>
      </c>
      <c r="D18" s="103">
        <v>1</v>
      </c>
      <c r="E18" s="103">
        <v>12</v>
      </c>
      <c r="F18" s="103">
        <v>12</v>
      </c>
      <c r="G18" s="103">
        <v>267794</v>
      </c>
      <c r="H18" s="104">
        <v>8.4746000000000002E-2</v>
      </c>
      <c r="I18" s="261">
        <v>0.21543433219660346</v>
      </c>
      <c r="J18" s="105">
        <f t="shared" si="0"/>
        <v>0.21703199948495205</v>
      </c>
      <c r="K18" s="106"/>
      <c r="L18" s="106"/>
      <c r="M18" s="106"/>
      <c r="N18" s="107"/>
    </row>
    <row r="19" spans="1:14" ht="18" customHeight="1">
      <c r="A19" s="102">
        <v>2</v>
      </c>
      <c r="B19" s="103">
        <v>1</v>
      </c>
      <c r="C19" s="91" t="s">
        <v>204</v>
      </c>
      <c r="D19" s="103">
        <v>1</v>
      </c>
      <c r="E19" s="103">
        <v>11</v>
      </c>
      <c r="F19" s="103">
        <v>5</v>
      </c>
      <c r="G19" s="103">
        <v>267795</v>
      </c>
      <c r="H19" s="104">
        <v>8.8049000000000002E-2</v>
      </c>
      <c r="I19" s="261">
        <v>0.22369863152767105</v>
      </c>
      <c r="J19" s="105">
        <f t="shared" si="0"/>
        <v>0.21747184722962148</v>
      </c>
      <c r="K19" s="106"/>
      <c r="L19" s="106"/>
      <c r="M19" s="106"/>
      <c r="N19" s="107"/>
    </row>
    <row r="20" spans="1:14" ht="18" customHeight="1">
      <c r="A20" s="102">
        <v>2</v>
      </c>
      <c r="B20" s="103">
        <v>1</v>
      </c>
      <c r="C20" s="91" t="s">
        <v>204</v>
      </c>
      <c r="D20" s="103">
        <v>1</v>
      </c>
      <c r="E20" s="103">
        <v>3</v>
      </c>
      <c r="F20" s="103">
        <v>8</v>
      </c>
      <c r="G20" s="103">
        <v>267796</v>
      </c>
      <c r="H20" s="104">
        <v>8.3413000000000001E-2</v>
      </c>
      <c r="I20" s="261">
        <v>0.21314797644303377</v>
      </c>
      <c r="J20" s="105">
        <f t="shared" si="0"/>
        <v>0.21691031361886307</v>
      </c>
      <c r="K20" s="106"/>
      <c r="L20" s="106"/>
      <c r="M20" s="106"/>
      <c r="N20" s="107"/>
    </row>
    <row r="21" spans="1:14" ht="18" customHeight="1">
      <c r="A21" s="102">
        <v>2</v>
      </c>
      <c r="B21" s="103">
        <v>1</v>
      </c>
      <c r="C21" s="91" t="s">
        <v>204</v>
      </c>
      <c r="D21" s="103">
        <v>1</v>
      </c>
      <c r="E21" s="103">
        <v>2</v>
      </c>
      <c r="F21" s="103">
        <v>7</v>
      </c>
      <c r="G21" s="103">
        <v>267797</v>
      </c>
      <c r="H21" s="104">
        <v>8.7121000000000004E-2</v>
      </c>
      <c r="I21" s="261">
        <v>0.22471006093171497</v>
      </c>
      <c r="J21" s="105">
        <f t="shared" si="0"/>
        <v>0.21752567816246157</v>
      </c>
      <c r="K21" s="106"/>
      <c r="L21" s="106"/>
      <c r="M21" s="106"/>
      <c r="N21" s="107"/>
    </row>
    <row r="22" spans="1:14" ht="18" customHeight="1" thickBot="1">
      <c r="A22" s="102">
        <v>2</v>
      </c>
      <c r="B22" s="103">
        <v>1</v>
      </c>
      <c r="C22" s="91" t="s">
        <v>204</v>
      </c>
      <c r="D22" s="103">
        <v>1</v>
      </c>
      <c r="E22" s="103">
        <v>9</v>
      </c>
      <c r="F22" s="103">
        <v>6</v>
      </c>
      <c r="G22" s="103">
        <v>267798</v>
      </c>
      <c r="H22" s="104">
        <v>8.4716E-2</v>
      </c>
      <c r="I22" s="261">
        <v>0.22125521146924207</v>
      </c>
      <c r="J22" s="105">
        <f>IF(ISNUMBER($I22),(($I22-$I$23)*$I$27)+$I$23,"-     ")</f>
        <v>0.21734180198816466</v>
      </c>
      <c r="K22" s="106"/>
      <c r="L22" s="106"/>
      <c r="M22" s="106"/>
      <c r="N22" s="107"/>
    </row>
    <row r="23" spans="1:14" ht="18" customHeight="1">
      <c r="A23" s="138" t="s">
        <v>193</v>
      </c>
      <c r="B23" s="122"/>
      <c r="C23" s="123"/>
      <c r="D23" s="122"/>
      <c r="E23" s="122"/>
      <c r="F23" s="124"/>
      <c r="G23" s="122"/>
      <c r="H23" s="125">
        <f>AVERAGE(H$3:H$22)</f>
        <v>8.4979449999999998E-2</v>
      </c>
      <c r="I23" s="108">
        <f>AVERAGE(I$3:I$22)</f>
        <v>0.21712181157539093</v>
      </c>
      <c r="J23" s="109">
        <f>AVERAGE(J$3:J$22)</f>
        <v>0.21712181157539095</v>
      </c>
      <c r="K23" s="123"/>
      <c r="L23" s="123"/>
      <c r="M23" s="123"/>
      <c r="N23" s="126"/>
    </row>
    <row r="24" spans="1:14" ht="18" customHeight="1">
      <c r="A24" s="139" t="s">
        <v>192</v>
      </c>
      <c r="B24" s="121"/>
      <c r="C24" s="120"/>
      <c r="D24" s="121"/>
      <c r="E24" s="121"/>
      <c r="F24" s="121"/>
      <c r="G24" s="121"/>
      <c r="H24" s="127"/>
      <c r="I24" s="110">
        <f>MEDIAN(I$3:I$22)</f>
        <v>0.21522276475395957</v>
      </c>
      <c r="J24" s="111">
        <f>MEDIAN(J$3:J$22)</f>
        <v>0.21702073930925359</v>
      </c>
      <c r="K24" s="120"/>
      <c r="L24" s="120"/>
      <c r="M24" s="120"/>
      <c r="N24" s="128"/>
    </row>
    <row r="25" spans="1:14" ht="18" customHeight="1">
      <c r="A25" s="139" t="s">
        <v>191</v>
      </c>
      <c r="B25" s="121"/>
      <c r="C25" s="120"/>
      <c r="D25" s="121"/>
      <c r="E25" s="121"/>
      <c r="F25" s="121"/>
      <c r="G25" s="121"/>
      <c r="H25" s="127"/>
      <c r="I25" s="110">
        <f>STDEV(I$3:I$22)</f>
        <v>1.3449305066248422E-2</v>
      </c>
      <c r="J25" s="111">
        <f>STDEV(J$3:J$22)</f>
        <v>7.1580738593556383E-4</v>
      </c>
      <c r="K25" s="120"/>
      <c r="L25" s="120"/>
      <c r="M25" s="120"/>
      <c r="N25" s="128"/>
    </row>
    <row r="26" spans="1:14" ht="18" customHeight="1" thickBot="1">
      <c r="A26" s="139" t="s">
        <v>190</v>
      </c>
      <c r="B26" s="121"/>
      <c r="C26" s="120"/>
      <c r="D26" s="121"/>
      <c r="E26" s="121"/>
      <c r="F26" s="121"/>
      <c r="G26" s="121"/>
      <c r="H26" s="127"/>
      <c r="I26" s="262">
        <f>I25/I23</f>
        <v>6.1943592717208132E-2</v>
      </c>
      <c r="J26" s="263">
        <f>J25/J23</f>
        <v>3.296800909783377E-3</v>
      </c>
      <c r="K26" s="120"/>
      <c r="L26" s="120"/>
      <c r="M26" s="120"/>
      <c r="N26" s="128"/>
    </row>
    <row r="27" spans="1:14" ht="18" customHeight="1" thickBot="1">
      <c r="A27" s="140" t="s">
        <v>189</v>
      </c>
      <c r="B27" s="112"/>
      <c r="C27" s="113"/>
      <c r="D27" s="112"/>
      <c r="E27" s="112"/>
      <c r="F27" s="112"/>
      <c r="G27" s="112"/>
      <c r="H27" s="114"/>
      <c r="I27" s="141">
        <f>SQRT(I26*I26*H23/$C$31)/I26</f>
        <v>5.322262989869378E-2</v>
      </c>
      <c r="J27" s="115"/>
      <c r="K27" s="115"/>
      <c r="L27" s="115"/>
      <c r="M27" s="115"/>
      <c r="N27" s="116"/>
    </row>
    <row r="28" spans="1:14" ht="18" customHeight="1">
      <c r="H28" s="117"/>
    </row>
    <row r="29" spans="1:14" ht="18" customHeight="1">
      <c r="H29" s="117"/>
    </row>
    <row r="30" spans="1:14" ht="18" customHeight="1">
      <c r="A30" s="118" t="s">
        <v>188</v>
      </c>
      <c r="B30" s="119" t="s">
        <v>201</v>
      </c>
      <c r="H30" s="117"/>
    </row>
    <row r="31" spans="1:14" ht="18" customHeight="1">
      <c r="A31" s="91" t="s">
        <v>187</v>
      </c>
      <c r="C31" s="121">
        <v>30</v>
      </c>
      <c r="D31" s="120" t="s">
        <v>186</v>
      </c>
      <c r="H31" s="117"/>
    </row>
    <row r="32" spans="1:14" ht="18" customHeight="1">
      <c r="H32" s="117"/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4" orientation="portrait" r:id="rId1"/>
  <headerFooter>
    <oddHeader>&amp;L&amp;8File: &amp;F,
Sheet: &amp;A, Page: &amp;P of &amp;N.&amp;R&amp;8Prepared By: C.Savory,
Printed: &amp;D.</oddHeader>
    <oddFooter>&amp;R&amp;9Prepared By: Shah Bappi,
Printed: 2024-08-19 16:53.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9C914-E549-4538-B901-B3805B3F75B1}">
  <sheetPr codeName="Sheet6"/>
  <dimension ref="A1:BN101"/>
  <sheetViews>
    <sheetView zoomScale="85" zoomScaleNormal="8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7" width="11.28515625" style="2" bestFit="1" customWidth="1"/>
    <col min="28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480</v>
      </c>
      <c r="BM1" s="27" t="s">
        <v>66</v>
      </c>
    </row>
    <row r="2" spans="1:66" ht="15">
      <c r="A2" s="24" t="s">
        <v>97</v>
      </c>
      <c r="B2" s="18" t="s">
        <v>110</v>
      </c>
      <c r="C2" s="15" t="s">
        <v>111</v>
      </c>
      <c r="D2" s="14" t="s">
        <v>229</v>
      </c>
      <c r="E2" s="16" t="s">
        <v>229</v>
      </c>
      <c r="F2" s="17" t="s">
        <v>229</v>
      </c>
      <c r="G2" s="17" t="s">
        <v>229</v>
      </c>
      <c r="H2" s="17" t="s">
        <v>229</v>
      </c>
      <c r="I2" s="17" t="s">
        <v>229</v>
      </c>
      <c r="J2" s="17" t="s">
        <v>229</v>
      </c>
      <c r="K2" s="17" t="s">
        <v>229</v>
      </c>
      <c r="L2" s="17" t="s">
        <v>229</v>
      </c>
      <c r="M2" s="17" t="s">
        <v>229</v>
      </c>
      <c r="N2" s="17" t="s">
        <v>229</v>
      </c>
      <c r="O2" s="17" t="s">
        <v>229</v>
      </c>
      <c r="P2" s="17" t="s">
        <v>229</v>
      </c>
      <c r="Q2" s="17" t="s">
        <v>229</v>
      </c>
      <c r="R2" s="17" t="s">
        <v>229</v>
      </c>
      <c r="S2" s="17" t="s">
        <v>229</v>
      </c>
      <c r="T2" s="17" t="s">
        <v>229</v>
      </c>
      <c r="U2" s="17" t="s">
        <v>229</v>
      </c>
      <c r="V2" s="17" t="s">
        <v>229</v>
      </c>
      <c r="W2" s="17" t="s">
        <v>229</v>
      </c>
      <c r="X2" s="17" t="s">
        <v>229</v>
      </c>
      <c r="Y2" s="17" t="s">
        <v>229</v>
      </c>
      <c r="Z2" s="17" t="s">
        <v>229</v>
      </c>
      <c r="AA2" s="17" t="s">
        <v>229</v>
      </c>
      <c r="AB2" s="149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230</v>
      </c>
      <c r="C3" s="9" t="s">
        <v>230</v>
      </c>
      <c r="D3" s="146" t="s">
        <v>231</v>
      </c>
      <c r="E3" s="147" t="s">
        <v>232</v>
      </c>
      <c r="F3" s="148" t="s">
        <v>233</v>
      </c>
      <c r="G3" s="148" t="s">
        <v>234</v>
      </c>
      <c r="H3" s="148" t="s">
        <v>235</v>
      </c>
      <c r="I3" s="148" t="s">
        <v>236</v>
      </c>
      <c r="J3" s="148" t="s">
        <v>237</v>
      </c>
      <c r="K3" s="148" t="s">
        <v>238</v>
      </c>
      <c r="L3" s="148" t="s">
        <v>239</v>
      </c>
      <c r="M3" s="148" t="s">
        <v>240</v>
      </c>
      <c r="N3" s="148" t="s">
        <v>241</v>
      </c>
      <c r="O3" s="148" t="s">
        <v>242</v>
      </c>
      <c r="P3" s="148" t="s">
        <v>243</v>
      </c>
      <c r="Q3" s="148" t="s">
        <v>244</v>
      </c>
      <c r="R3" s="148" t="s">
        <v>245</v>
      </c>
      <c r="S3" s="148" t="s">
        <v>246</v>
      </c>
      <c r="T3" s="148" t="s">
        <v>247</v>
      </c>
      <c r="U3" s="148" t="s">
        <v>248</v>
      </c>
      <c r="V3" s="148" t="s">
        <v>249</v>
      </c>
      <c r="W3" s="148" t="s">
        <v>250</v>
      </c>
      <c r="X3" s="148" t="s">
        <v>251</v>
      </c>
      <c r="Y3" s="148" t="s">
        <v>252</v>
      </c>
      <c r="Z3" s="148" t="s">
        <v>253</v>
      </c>
      <c r="AA3" s="148" t="s">
        <v>254</v>
      </c>
      <c r="AB3" s="149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9" t="s">
        <v>113</v>
      </c>
      <c r="E4" s="10" t="s">
        <v>255</v>
      </c>
      <c r="F4" s="11" t="s">
        <v>256</v>
      </c>
      <c r="G4" s="11" t="s">
        <v>255</v>
      </c>
      <c r="H4" s="11" t="s">
        <v>255</v>
      </c>
      <c r="I4" s="11" t="s">
        <v>255</v>
      </c>
      <c r="J4" s="11" t="s">
        <v>255</v>
      </c>
      <c r="K4" s="11" t="s">
        <v>256</v>
      </c>
      <c r="L4" s="11" t="s">
        <v>255</v>
      </c>
      <c r="M4" s="11" t="s">
        <v>255</v>
      </c>
      <c r="N4" s="11" t="s">
        <v>255</v>
      </c>
      <c r="O4" s="11" t="s">
        <v>255</v>
      </c>
      <c r="P4" s="11" t="s">
        <v>255</v>
      </c>
      <c r="Q4" s="11" t="s">
        <v>255</v>
      </c>
      <c r="R4" s="11" t="s">
        <v>255</v>
      </c>
      <c r="S4" s="11" t="s">
        <v>256</v>
      </c>
      <c r="T4" s="11" t="s">
        <v>255</v>
      </c>
      <c r="U4" s="11" t="s">
        <v>255</v>
      </c>
      <c r="V4" s="11" t="s">
        <v>256</v>
      </c>
      <c r="W4" s="11" t="s">
        <v>255</v>
      </c>
      <c r="X4" s="11" t="s">
        <v>255</v>
      </c>
      <c r="Y4" s="11" t="s">
        <v>255</v>
      </c>
      <c r="Z4" s="11" t="s">
        <v>255</v>
      </c>
      <c r="AA4" s="11" t="s">
        <v>255</v>
      </c>
      <c r="AB4" s="149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 t="s">
        <v>257</v>
      </c>
      <c r="E5" s="25" t="s">
        <v>258</v>
      </c>
      <c r="F5" s="25" t="s">
        <v>116</v>
      </c>
      <c r="G5" s="25" t="s">
        <v>115</v>
      </c>
      <c r="H5" s="25" t="s">
        <v>115</v>
      </c>
      <c r="I5" s="25" t="s">
        <v>258</v>
      </c>
      <c r="J5" s="25" t="s">
        <v>258</v>
      </c>
      <c r="K5" s="25" t="s">
        <v>115</v>
      </c>
      <c r="L5" s="25" t="s">
        <v>259</v>
      </c>
      <c r="M5" s="25" t="s">
        <v>115</v>
      </c>
      <c r="N5" s="25" t="s">
        <v>115</v>
      </c>
      <c r="O5" s="25" t="s">
        <v>115</v>
      </c>
      <c r="P5" s="25" t="s">
        <v>115</v>
      </c>
      <c r="Q5" s="25" t="s">
        <v>115</v>
      </c>
      <c r="R5" s="25" t="s">
        <v>115</v>
      </c>
      <c r="S5" s="25" t="s">
        <v>115</v>
      </c>
      <c r="T5" s="25" t="s">
        <v>115</v>
      </c>
      <c r="U5" s="25" t="s">
        <v>115</v>
      </c>
      <c r="V5" s="25" t="s">
        <v>258</v>
      </c>
      <c r="W5" s="25" t="s">
        <v>115</v>
      </c>
      <c r="X5" s="25" t="s">
        <v>259</v>
      </c>
      <c r="Y5" s="25" t="s">
        <v>258</v>
      </c>
      <c r="Z5" s="25" t="s">
        <v>115</v>
      </c>
      <c r="AA5" s="25" t="s">
        <v>259</v>
      </c>
      <c r="AB5" s="149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199">
        <v>0.24970771972330341</v>
      </c>
      <c r="E6" s="200">
        <v>0.19</v>
      </c>
      <c r="F6" s="200">
        <v>0.20599999999999999</v>
      </c>
      <c r="G6" s="200">
        <v>0.20409162666666666</v>
      </c>
      <c r="H6" s="200">
        <v>0.19</v>
      </c>
      <c r="I6" s="200">
        <v>0.22464000000000001</v>
      </c>
      <c r="J6" s="200">
        <v>0.23</v>
      </c>
      <c r="K6" s="200">
        <v>0.223</v>
      </c>
      <c r="L6" s="200">
        <v>0.21</v>
      </c>
      <c r="M6" s="200">
        <v>0.22</v>
      </c>
      <c r="N6" s="200">
        <v>0.23</v>
      </c>
      <c r="O6" s="200">
        <v>0.2</v>
      </c>
      <c r="P6" s="200">
        <v>0.21</v>
      </c>
      <c r="Q6" s="200">
        <v>0.23</v>
      </c>
      <c r="R6" s="200">
        <v>0.22267577474175274</v>
      </c>
      <c r="S6" s="200">
        <v>0.21</v>
      </c>
      <c r="T6" s="200">
        <v>0.22</v>
      </c>
      <c r="U6" s="200">
        <v>0.23</v>
      </c>
      <c r="V6" s="200">
        <v>0.19400000000000001</v>
      </c>
      <c r="W6" s="200">
        <v>0.217</v>
      </c>
      <c r="X6" s="201">
        <v>0.16</v>
      </c>
      <c r="Y6" s="200">
        <v>0.20699999999999999</v>
      </c>
      <c r="Z6" s="200">
        <v>0.2</v>
      </c>
      <c r="AA6" s="200">
        <v>0.2</v>
      </c>
      <c r="AB6" s="202"/>
      <c r="AC6" s="203"/>
      <c r="AD6" s="203"/>
      <c r="AE6" s="203"/>
      <c r="AF6" s="203"/>
      <c r="AG6" s="203"/>
      <c r="AH6" s="203"/>
      <c r="AI6" s="203"/>
      <c r="AJ6" s="203"/>
      <c r="AK6" s="203"/>
      <c r="AL6" s="203"/>
      <c r="AM6" s="203"/>
      <c r="AN6" s="203"/>
      <c r="AO6" s="203"/>
      <c r="AP6" s="203"/>
      <c r="AQ6" s="203"/>
      <c r="AR6" s="203"/>
      <c r="AS6" s="203"/>
      <c r="AT6" s="203"/>
      <c r="AU6" s="203"/>
      <c r="AV6" s="203"/>
      <c r="AW6" s="203"/>
      <c r="AX6" s="203"/>
      <c r="AY6" s="203"/>
      <c r="AZ6" s="203"/>
      <c r="BA6" s="203"/>
      <c r="BB6" s="203"/>
      <c r="BC6" s="203"/>
      <c r="BD6" s="203"/>
      <c r="BE6" s="203"/>
      <c r="BF6" s="203"/>
      <c r="BG6" s="203"/>
      <c r="BH6" s="203"/>
      <c r="BI6" s="203"/>
      <c r="BJ6" s="203"/>
      <c r="BK6" s="203"/>
      <c r="BL6" s="203"/>
      <c r="BM6" s="204">
        <v>1</v>
      </c>
    </row>
    <row r="7" spans="1:66">
      <c r="A7" s="29"/>
      <c r="B7" s="19">
        <v>1</v>
      </c>
      <c r="C7" s="9">
        <v>2</v>
      </c>
      <c r="D7" s="205">
        <v>0.22471006093171497</v>
      </c>
      <c r="E7" s="23">
        <v>0.22</v>
      </c>
      <c r="F7" s="23">
        <v>0.2</v>
      </c>
      <c r="G7" s="23">
        <v>0.20771036000000001</v>
      </c>
      <c r="H7" s="23">
        <v>0.186</v>
      </c>
      <c r="I7" s="23">
        <v>0.23135999999999998</v>
      </c>
      <c r="J7" s="23">
        <v>0.22</v>
      </c>
      <c r="K7" s="23">
        <v>0.216</v>
      </c>
      <c r="L7" s="23">
        <v>0.21</v>
      </c>
      <c r="M7" s="23">
        <v>0.24</v>
      </c>
      <c r="N7" s="23">
        <v>0.24</v>
      </c>
      <c r="O7" s="23">
        <v>0.22</v>
      </c>
      <c r="P7" s="23">
        <v>0.2</v>
      </c>
      <c r="Q7" s="23">
        <v>0.23</v>
      </c>
      <c r="R7" s="23">
        <v>0.226657885615965</v>
      </c>
      <c r="S7" s="23">
        <v>0.21099999999999999</v>
      </c>
      <c r="T7" s="23">
        <v>0.22</v>
      </c>
      <c r="U7" s="23">
        <v>0.216</v>
      </c>
      <c r="V7" s="23">
        <v>0.20200000000000001</v>
      </c>
      <c r="W7" s="23">
        <v>0.21199999999999999</v>
      </c>
      <c r="X7" s="206">
        <v>0.13999999999999999</v>
      </c>
      <c r="Y7" s="23">
        <v>0.215</v>
      </c>
      <c r="Z7" s="23">
        <v>0.20100000000000001</v>
      </c>
      <c r="AA7" s="23">
        <v>0.22</v>
      </c>
      <c r="AB7" s="202"/>
      <c r="AC7" s="203"/>
      <c r="AD7" s="203"/>
      <c r="AE7" s="203"/>
      <c r="AF7" s="203"/>
      <c r="AG7" s="203"/>
      <c r="AH7" s="203"/>
      <c r="AI7" s="203"/>
      <c r="AJ7" s="203"/>
      <c r="AK7" s="203"/>
      <c r="AL7" s="203"/>
      <c r="AM7" s="203"/>
      <c r="AN7" s="203"/>
      <c r="AO7" s="203"/>
      <c r="AP7" s="203"/>
      <c r="AQ7" s="203"/>
      <c r="AR7" s="203"/>
      <c r="AS7" s="203"/>
      <c r="AT7" s="203"/>
      <c r="AU7" s="203"/>
      <c r="AV7" s="203"/>
      <c r="AW7" s="203"/>
      <c r="AX7" s="203"/>
      <c r="AY7" s="203"/>
      <c r="AZ7" s="203"/>
      <c r="BA7" s="203"/>
      <c r="BB7" s="203"/>
      <c r="BC7" s="203"/>
      <c r="BD7" s="203"/>
      <c r="BE7" s="203"/>
      <c r="BF7" s="203"/>
      <c r="BG7" s="203"/>
      <c r="BH7" s="203"/>
      <c r="BI7" s="203"/>
      <c r="BJ7" s="203"/>
      <c r="BK7" s="203"/>
      <c r="BL7" s="203"/>
      <c r="BM7" s="204" t="e">
        <v>#N/A</v>
      </c>
    </row>
    <row r="8" spans="1:66">
      <c r="A8" s="29"/>
      <c r="B8" s="19">
        <v>1</v>
      </c>
      <c r="C8" s="9">
        <v>3</v>
      </c>
      <c r="D8" s="205">
        <v>0.21314797644303377</v>
      </c>
      <c r="E8" s="23">
        <v>0.2</v>
      </c>
      <c r="F8" s="23">
        <v>0.219</v>
      </c>
      <c r="G8" s="23">
        <v>0.20787317999999999</v>
      </c>
      <c r="H8" s="23">
        <v>0.19</v>
      </c>
      <c r="I8" s="23">
        <v>0.2072</v>
      </c>
      <c r="J8" s="23">
        <v>0.23</v>
      </c>
      <c r="K8" s="207">
        <v>0.24900000000000003</v>
      </c>
      <c r="L8" s="23">
        <v>0.2</v>
      </c>
      <c r="M8" s="23">
        <v>0.22</v>
      </c>
      <c r="N8" s="23">
        <v>0.22</v>
      </c>
      <c r="O8" s="23">
        <v>0.21</v>
      </c>
      <c r="P8" s="23">
        <v>0.21</v>
      </c>
      <c r="Q8" s="23">
        <v>0.24</v>
      </c>
      <c r="R8" s="23">
        <v>0.21772984676882079</v>
      </c>
      <c r="S8" s="23">
        <v>0.20699999999999999</v>
      </c>
      <c r="T8" s="23">
        <v>0.23</v>
      </c>
      <c r="U8" s="23">
        <v>0.224</v>
      </c>
      <c r="V8" s="23">
        <v>0.19600000000000001</v>
      </c>
      <c r="W8" s="23">
        <v>0.221</v>
      </c>
      <c r="X8" s="206">
        <v>0.13999999999999999</v>
      </c>
      <c r="Y8" s="23">
        <v>0.21299999999999999</v>
      </c>
      <c r="Z8" s="23">
        <v>0.20399999999999999</v>
      </c>
      <c r="AA8" s="23">
        <v>0.2</v>
      </c>
      <c r="AB8" s="202"/>
      <c r="AC8" s="203"/>
      <c r="AD8" s="203"/>
      <c r="AE8" s="203"/>
      <c r="AF8" s="203"/>
      <c r="AG8" s="203"/>
      <c r="AH8" s="203"/>
      <c r="AI8" s="203"/>
      <c r="AJ8" s="203"/>
      <c r="AK8" s="203"/>
      <c r="AL8" s="203"/>
      <c r="AM8" s="203"/>
      <c r="AN8" s="203"/>
      <c r="AO8" s="203"/>
      <c r="AP8" s="203"/>
      <c r="AQ8" s="203"/>
      <c r="AR8" s="203"/>
      <c r="AS8" s="203"/>
      <c r="AT8" s="203"/>
      <c r="AU8" s="203"/>
      <c r="AV8" s="203"/>
      <c r="AW8" s="203"/>
      <c r="AX8" s="203"/>
      <c r="AY8" s="203"/>
      <c r="AZ8" s="203"/>
      <c r="BA8" s="203"/>
      <c r="BB8" s="203"/>
      <c r="BC8" s="203"/>
      <c r="BD8" s="203"/>
      <c r="BE8" s="203"/>
      <c r="BF8" s="203"/>
      <c r="BG8" s="203"/>
      <c r="BH8" s="203"/>
      <c r="BI8" s="203"/>
      <c r="BJ8" s="203"/>
      <c r="BK8" s="203"/>
      <c r="BL8" s="203"/>
      <c r="BM8" s="204">
        <v>16</v>
      </c>
    </row>
    <row r="9" spans="1:66">
      <c r="A9" s="29"/>
      <c r="B9" s="19">
        <v>1</v>
      </c>
      <c r="C9" s="9">
        <v>4</v>
      </c>
      <c r="D9" s="205">
        <v>0.20974638662556219</v>
      </c>
      <c r="E9" s="23">
        <v>0.2</v>
      </c>
      <c r="F9" s="23">
        <v>0.20899999999999999</v>
      </c>
      <c r="G9" s="23">
        <v>0.21179683333333332</v>
      </c>
      <c r="H9" s="23">
        <v>0.20300000000000001</v>
      </c>
      <c r="I9" s="23">
        <v>0.22655999999999998</v>
      </c>
      <c r="J9" s="23">
        <v>0.22</v>
      </c>
      <c r="K9" s="23">
        <v>0.221</v>
      </c>
      <c r="L9" s="23">
        <v>0.21</v>
      </c>
      <c r="M9" s="23">
        <v>0.23</v>
      </c>
      <c r="N9" s="23">
        <v>0.21</v>
      </c>
      <c r="O9" s="207">
        <v>0.27</v>
      </c>
      <c r="P9" s="23">
        <v>0.21</v>
      </c>
      <c r="Q9" s="23">
        <v>0.23</v>
      </c>
      <c r="R9" s="23">
        <v>0.21999999999999997</v>
      </c>
      <c r="S9" s="23">
        <v>0.20699999999999999</v>
      </c>
      <c r="T9" s="23">
        <v>0.22</v>
      </c>
      <c r="U9" s="23">
        <v>0.214</v>
      </c>
      <c r="V9" s="23">
        <v>0.20699999999999999</v>
      </c>
      <c r="W9" s="23">
        <v>0.22</v>
      </c>
      <c r="X9" s="206">
        <v>0.15</v>
      </c>
      <c r="Y9" s="23">
        <v>0.21299999999999999</v>
      </c>
      <c r="Z9" s="23">
        <v>0.20399999999999999</v>
      </c>
      <c r="AA9" s="23">
        <v>0.19</v>
      </c>
      <c r="AB9" s="202"/>
      <c r="AC9" s="203"/>
      <c r="AD9" s="203"/>
      <c r="AE9" s="203"/>
      <c r="AF9" s="203"/>
      <c r="AG9" s="203"/>
      <c r="AH9" s="203"/>
      <c r="AI9" s="203"/>
      <c r="AJ9" s="203"/>
      <c r="AK9" s="203"/>
      <c r="AL9" s="203"/>
      <c r="AM9" s="203"/>
      <c r="AN9" s="203"/>
      <c r="AO9" s="203"/>
      <c r="AP9" s="203"/>
      <c r="AQ9" s="203"/>
      <c r="AR9" s="203"/>
      <c r="AS9" s="203"/>
      <c r="AT9" s="203"/>
      <c r="AU9" s="203"/>
      <c r="AV9" s="203"/>
      <c r="AW9" s="203"/>
      <c r="AX9" s="203"/>
      <c r="AY9" s="203"/>
      <c r="AZ9" s="203"/>
      <c r="BA9" s="203"/>
      <c r="BB9" s="203"/>
      <c r="BC9" s="203"/>
      <c r="BD9" s="203"/>
      <c r="BE9" s="203"/>
      <c r="BF9" s="203"/>
      <c r="BG9" s="203"/>
      <c r="BH9" s="203"/>
      <c r="BI9" s="203"/>
      <c r="BJ9" s="203"/>
      <c r="BK9" s="203"/>
      <c r="BL9" s="203"/>
      <c r="BM9" s="204">
        <v>0.2144737920439255</v>
      </c>
      <c r="BN9" s="27"/>
    </row>
    <row r="10" spans="1:66">
      <c r="A10" s="29"/>
      <c r="B10" s="19">
        <v>1</v>
      </c>
      <c r="C10" s="9">
        <v>5</v>
      </c>
      <c r="D10" s="205">
        <v>0.20491966965448524</v>
      </c>
      <c r="E10" s="23">
        <v>0.19</v>
      </c>
      <c r="F10" s="23">
        <v>0.221</v>
      </c>
      <c r="G10" s="23">
        <v>0.20706568666666667</v>
      </c>
      <c r="H10" s="23">
        <v>0.20300000000000001</v>
      </c>
      <c r="I10" s="23">
        <v>0.21215999999999999</v>
      </c>
      <c r="J10" s="23">
        <v>0.22</v>
      </c>
      <c r="K10" s="23">
        <v>0.222</v>
      </c>
      <c r="L10" s="23">
        <v>0.2</v>
      </c>
      <c r="M10" s="23">
        <v>0.23</v>
      </c>
      <c r="N10" s="23">
        <v>0.22</v>
      </c>
      <c r="O10" s="23">
        <v>0.21</v>
      </c>
      <c r="P10" s="23">
        <v>0.21</v>
      </c>
      <c r="Q10" s="23">
        <v>0.23</v>
      </c>
      <c r="R10" s="23">
        <v>0.22361563600496481</v>
      </c>
      <c r="S10" s="23">
        <v>0.218</v>
      </c>
      <c r="T10" s="23">
        <v>0.23</v>
      </c>
      <c r="U10" s="23">
        <v>0.217</v>
      </c>
      <c r="V10" s="23">
        <v>0.21299999999999999</v>
      </c>
      <c r="W10" s="23">
        <v>0.23300000000000001</v>
      </c>
      <c r="X10" s="206">
        <v>0.13999999999999999</v>
      </c>
      <c r="Y10" s="23">
        <v>0.23100000000000001</v>
      </c>
      <c r="Z10" s="23">
        <v>0.20499999999999999</v>
      </c>
      <c r="AA10" s="23">
        <v>0.2</v>
      </c>
      <c r="AB10" s="202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  <c r="AO10" s="203"/>
      <c r="AP10" s="203"/>
      <c r="AQ10" s="203"/>
      <c r="AR10" s="203"/>
      <c r="AS10" s="203"/>
      <c r="AT10" s="203"/>
      <c r="AU10" s="203"/>
      <c r="AV10" s="203"/>
      <c r="AW10" s="203"/>
      <c r="AX10" s="203"/>
      <c r="AY10" s="203"/>
      <c r="AZ10" s="203"/>
      <c r="BA10" s="203"/>
      <c r="BB10" s="203"/>
      <c r="BC10" s="203"/>
      <c r="BD10" s="203"/>
      <c r="BE10" s="203"/>
      <c r="BF10" s="203"/>
      <c r="BG10" s="203"/>
      <c r="BH10" s="203"/>
      <c r="BI10" s="203"/>
      <c r="BJ10" s="203"/>
      <c r="BK10" s="203"/>
      <c r="BL10" s="203"/>
      <c r="BM10" s="204">
        <v>7</v>
      </c>
    </row>
    <row r="11" spans="1:66">
      <c r="A11" s="29"/>
      <c r="B11" s="19">
        <v>1</v>
      </c>
      <c r="C11" s="9">
        <v>6</v>
      </c>
      <c r="D11" s="205">
        <v>0.20760932125036827</v>
      </c>
      <c r="E11" s="23">
        <v>0.22</v>
      </c>
      <c r="F11" s="23">
        <v>0.218</v>
      </c>
      <c r="G11" s="23">
        <v>0.21175872000000001</v>
      </c>
      <c r="H11" s="23">
        <v>0.20300000000000001</v>
      </c>
      <c r="I11" s="23">
        <v>0.23135999999999998</v>
      </c>
      <c r="J11" s="23">
        <v>0.22</v>
      </c>
      <c r="K11" s="23">
        <v>0.21</v>
      </c>
      <c r="L11" s="23">
        <v>0.21</v>
      </c>
      <c r="M11" s="23">
        <v>0.23</v>
      </c>
      <c r="N11" s="23">
        <v>0.22</v>
      </c>
      <c r="O11" s="23">
        <v>0.22</v>
      </c>
      <c r="P11" s="23">
        <v>0.21</v>
      </c>
      <c r="Q11" s="23">
        <v>0.23</v>
      </c>
      <c r="R11" s="23">
        <v>0.21588499999999999</v>
      </c>
      <c r="S11" s="23">
        <v>0.20699999999999999</v>
      </c>
      <c r="T11" s="23">
        <v>0.23</v>
      </c>
      <c r="U11" s="23">
        <v>0.23100000000000001</v>
      </c>
      <c r="V11" s="23">
        <v>0.2</v>
      </c>
      <c r="W11" s="23">
        <v>0.22900000000000001</v>
      </c>
      <c r="X11" s="206">
        <v>0.13</v>
      </c>
      <c r="Y11" s="23">
        <v>0.22</v>
      </c>
      <c r="Z11" s="23">
        <v>0.20100000000000001</v>
      </c>
      <c r="AA11" s="23">
        <v>0.21</v>
      </c>
      <c r="AB11" s="202"/>
      <c r="AC11" s="203"/>
      <c r="AD11" s="203"/>
      <c r="AE11" s="203"/>
      <c r="AF11" s="203"/>
      <c r="AG11" s="203"/>
      <c r="AH11" s="203"/>
      <c r="AI11" s="203"/>
      <c r="AJ11" s="203"/>
      <c r="AK11" s="203"/>
      <c r="AL11" s="203"/>
      <c r="AM11" s="203"/>
      <c r="AN11" s="203"/>
      <c r="AO11" s="203"/>
      <c r="AP11" s="203"/>
      <c r="AQ11" s="203"/>
      <c r="AR11" s="203"/>
      <c r="AS11" s="203"/>
      <c r="AT11" s="203"/>
      <c r="AU11" s="203"/>
      <c r="AV11" s="203"/>
      <c r="AW11" s="203"/>
      <c r="AX11" s="203"/>
      <c r="AY11" s="203"/>
      <c r="AZ11" s="203"/>
      <c r="BA11" s="203"/>
      <c r="BB11" s="203"/>
      <c r="BC11" s="203"/>
      <c r="BD11" s="203"/>
      <c r="BE11" s="203"/>
      <c r="BF11" s="203"/>
      <c r="BG11" s="203"/>
      <c r="BH11" s="203"/>
      <c r="BI11" s="203"/>
      <c r="BJ11" s="203"/>
      <c r="BK11" s="203"/>
      <c r="BL11" s="203"/>
      <c r="BM11" s="56"/>
    </row>
    <row r="12" spans="1:66">
      <c r="A12" s="29"/>
      <c r="B12" s="19"/>
      <c r="C12" s="9">
        <v>7</v>
      </c>
      <c r="D12" s="205">
        <v>0.20478371614582916</v>
      </c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02"/>
      <c r="AC12" s="203"/>
      <c r="AD12" s="203"/>
      <c r="AE12" s="203"/>
      <c r="AF12" s="203"/>
      <c r="AG12" s="203"/>
      <c r="AH12" s="203"/>
      <c r="AI12" s="203"/>
      <c r="AJ12" s="203"/>
      <c r="AK12" s="203"/>
      <c r="AL12" s="203"/>
      <c r="AM12" s="203"/>
      <c r="AN12" s="203"/>
      <c r="AO12" s="203"/>
      <c r="AP12" s="203"/>
      <c r="AQ12" s="203"/>
      <c r="AR12" s="203"/>
      <c r="AS12" s="203"/>
      <c r="AT12" s="203"/>
      <c r="AU12" s="203"/>
      <c r="AV12" s="203"/>
      <c r="AW12" s="203"/>
      <c r="AX12" s="203"/>
      <c r="AY12" s="203"/>
      <c r="AZ12" s="203"/>
      <c r="BA12" s="203"/>
      <c r="BB12" s="203"/>
      <c r="BC12" s="203"/>
      <c r="BD12" s="203"/>
      <c r="BE12" s="203"/>
      <c r="BF12" s="203"/>
      <c r="BG12" s="203"/>
      <c r="BH12" s="203"/>
      <c r="BI12" s="203"/>
      <c r="BJ12" s="203"/>
      <c r="BK12" s="203"/>
      <c r="BL12" s="203"/>
      <c r="BM12" s="56"/>
    </row>
    <row r="13" spans="1:66">
      <c r="A13" s="29"/>
      <c r="B13" s="19"/>
      <c r="C13" s="9">
        <v>8</v>
      </c>
      <c r="D13" s="205">
        <v>0.22704192901810064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02"/>
      <c r="AC13" s="203"/>
      <c r="AD13" s="203"/>
      <c r="AE13" s="203"/>
      <c r="AF13" s="203"/>
      <c r="AG13" s="203"/>
      <c r="AH13" s="203"/>
      <c r="AI13" s="203"/>
      <c r="AJ13" s="203"/>
      <c r="AK13" s="203"/>
      <c r="AL13" s="203"/>
      <c r="AM13" s="203"/>
      <c r="AN13" s="203"/>
      <c r="AO13" s="203"/>
      <c r="AP13" s="203"/>
      <c r="AQ13" s="203"/>
      <c r="AR13" s="203"/>
      <c r="AS13" s="203"/>
      <c r="AT13" s="203"/>
      <c r="AU13" s="203"/>
      <c r="AV13" s="203"/>
      <c r="AW13" s="203"/>
      <c r="AX13" s="203"/>
      <c r="AY13" s="203"/>
      <c r="AZ13" s="203"/>
      <c r="BA13" s="203"/>
      <c r="BB13" s="203"/>
      <c r="BC13" s="203"/>
      <c r="BD13" s="203"/>
      <c r="BE13" s="203"/>
      <c r="BF13" s="203"/>
      <c r="BG13" s="203"/>
      <c r="BH13" s="203"/>
      <c r="BI13" s="203"/>
      <c r="BJ13" s="203"/>
      <c r="BK13" s="203"/>
      <c r="BL13" s="203"/>
      <c r="BM13" s="56"/>
    </row>
    <row r="14" spans="1:66">
      <c r="A14" s="29"/>
      <c r="B14" s="19"/>
      <c r="C14" s="9">
        <v>9</v>
      </c>
      <c r="D14" s="205">
        <v>0.22125521146924207</v>
      </c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02"/>
      <c r="AC14" s="203"/>
      <c r="AD14" s="203"/>
      <c r="AE14" s="203"/>
      <c r="AF14" s="203"/>
      <c r="AG14" s="203"/>
      <c r="AH14" s="203"/>
      <c r="AI14" s="203"/>
      <c r="AJ14" s="203"/>
      <c r="AK14" s="203"/>
      <c r="AL14" s="203"/>
      <c r="AM14" s="203"/>
      <c r="AN14" s="203"/>
      <c r="AO14" s="203"/>
      <c r="AP14" s="203"/>
      <c r="AQ14" s="203"/>
      <c r="AR14" s="203"/>
      <c r="AS14" s="203"/>
      <c r="AT14" s="203"/>
      <c r="AU14" s="203"/>
      <c r="AV14" s="203"/>
      <c r="AW14" s="203"/>
      <c r="AX14" s="203"/>
      <c r="AY14" s="203"/>
      <c r="AZ14" s="203"/>
      <c r="BA14" s="203"/>
      <c r="BB14" s="203"/>
      <c r="BC14" s="203"/>
      <c r="BD14" s="203"/>
      <c r="BE14" s="203"/>
      <c r="BF14" s="203"/>
      <c r="BG14" s="203"/>
      <c r="BH14" s="203"/>
      <c r="BI14" s="203"/>
      <c r="BJ14" s="203"/>
      <c r="BK14" s="203"/>
      <c r="BL14" s="203"/>
      <c r="BM14" s="56"/>
    </row>
    <row r="15" spans="1:66">
      <c r="A15" s="29"/>
      <c r="B15" s="19"/>
      <c r="C15" s="9">
        <v>10</v>
      </c>
      <c r="D15" s="205">
        <v>0.21501119731131565</v>
      </c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02"/>
      <c r="AC15" s="203"/>
      <c r="AD15" s="203"/>
      <c r="AE15" s="203"/>
      <c r="AF15" s="203"/>
      <c r="AG15" s="203"/>
      <c r="AH15" s="203"/>
      <c r="AI15" s="203"/>
      <c r="AJ15" s="203"/>
      <c r="AK15" s="203"/>
      <c r="AL15" s="203"/>
      <c r="AM15" s="203"/>
      <c r="AN15" s="203"/>
      <c r="AO15" s="203"/>
      <c r="AP15" s="203"/>
      <c r="AQ15" s="203"/>
      <c r="AR15" s="203"/>
      <c r="AS15" s="203"/>
      <c r="AT15" s="203"/>
      <c r="AU15" s="203"/>
      <c r="AV15" s="203"/>
      <c r="AW15" s="203"/>
      <c r="AX15" s="203"/>
      <c r="AY15" s="203"/>
      <c r="AZ15" s="203"/>
      <c r="BA15" s="203"/>
      <c r="BB15" s="203"/>
      <c r="BC15" s="203"/>
      <c r="BD15" s="203"/>
      <c r="BE15" s="203"/>
      <c r="BF15" s="203"/>
      <c r="BG15" s="203"/>
      <c r="BH15" s="203"/>
      <c r="BI15" s="203"/>
      <c r="BJ15" s="203"/>
      <c r="BK15" s="203"/>
      <c r="BL15" s="203"/>
      <c r="BM15" s="56"/>
    </row>
    <row r="16" spans="1:66">
      <c r="A16" s="29"/>
      <c r="B16" s="19"/>
      <c r="C16" s="9">
        <v>11</v>
      </c>
      <c r="D16" s="205">
        <v>0.22369863152767105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02"/>
      <c r="AC16" s="203"/>
      <c r="AD16" s="203"/>
      <c r="AE16" s="203"/>
      <c r="AF16" s="203"/>
      <c r="AG16" s="203"/>
      <c r="AH16" s="203"/>
      <c r="AI16" s="203"/>
      <c r="AJ16" s="203"/>
      <c r="AK16" s="203"/>
      <c r="AL16" s="203"/>
      <c r="AM16" s="203"/>
      <c r="AN16" s="203"/>
      <c r="AO16" s="203"/>
      <c r="AP16" s="203"/>
      <c r="AQ16" s="203"/>
      <c r="AR16" s="203"/>
      <c r="AS16" s="203"/>
      <c r="AT16" s="203"/>
      <c r="AU16" s="203"/>
      <c r="AV16" s="203"/>
      <c r="AW16" s="203"/>
      <c r="AX16" s="203"/>
      <c r="AY16" s="203"/>
      <c r="AZ16" s="203"/>
      <c r="BA16" s="203"/>
      <c r="BB16" s="203"/>
      <c r="BC16" s="203"/>
      <c r="BD16" s="203"/>
      <c r="BE16" s="203"/>
      <c r="BF16" s="203"/>
      <c r="BG16" s="203"/>
      <c r="BH16" s="203"/>
      <c r="BI16" s="203"/>
      <c r="BJ16" s="203"/>
      <c r="BK16" s="203"/>
      <c r="BL16" s="203"/>
      <c r="BM16" s="56"/>
    </row>
    <row r="17" spans="1:65">
      <c r="A17" s="29"/>
      <c r="B17" s="19"/>
      <c r="C17" s="9">
        <v>12</v>
      </c>
      <c r="D17" s="205">
        <v>0.21543433219660346</v>
      </c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02"/>
      <c r="AC17" s="203"/>
      <c r="AD17" s="203"/>
      <c r="AE17" s="203"/>
      <c r="AF17" s="203"/>
      <c r="AG17" s="203"/>
      <c r="AH17" s="203"/>
      <c r="AI17" s="203"/>
      <c r="AJ17" s="203"/>
      <c r="AK17" s="203"/>
      <c r="AL17" s="203"/>
      <c r="AM17" s="203"/>
      <c r="AN17" s="203"/>
      <c r="AO17" s="203"/>
      <c r="AP17" s="203"/>
      <c r="AQ17" s="203"/>
      <c r="AR17" s="203"/>
      <c r="AS17" s="203"/>
      <c r="AT17" s="203"/>
      <c r="AU17" s="203"/>
      <c r="AV17" s="203"/>
      <c r="AW17" s="203"/>
      <c r="AX17" s="203"/>
      <c r="AY17" s="203"/>
      <c r="AZ17" s="203"/>
      <c r="BA17" s="203"/>
      <c r="BB17" s="203"/>
      <c r="BC17" s="203"/>
      <c r="BD17" s="203"/>
      <c r="BE17" s="203"/>
      <c r="BF17" s="203"/>
      <c r="BG17" s="203"/>
      <c r="BH17" s="203"/>
      <c r="BI17" s="203"/>
      <c r="BJ17" s="203"/>
      <c r="BK17" s="203"/>
      <c r="BL17" s="203"/>
      <c r="BM17" s="56"/>
    </row>
    <row r="18" spans="1:65">
      <c r="A18" s="29"/>
      <c r="B18" s="19"/>
      <c r="C18" s="9">
        <v>13</v>
      </c>
      <c r="D18" s="205">
        <v>0.20798950832947286</v>
      </c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02"/>
      <c r="AC18" s="203"/>
      <c r="AD18" s="203"/>
      <c r="AE18" s="203"/>
      <c r="AF18" s="203"/>
      <c r="AG18" s="203"/>
      <c r="AH18" s="203"/>
      <c r="AI18" s="203"/>
      <c r="AJ18" s="203"/>
      <c r="AK18" s="203"/>
      <c r="AL18" s="203"/>
      <c r="AM18" s="203"/>
      <c r="AN18" s="203"/>
      <c r="AO18" s="203"/>
      <c r="AP18" s="203"/>
      <c r="AQ18" s="203"/>
      <c r="AR18" s="203"/>
      <c r="AS18" s="203"/>
      <c r="AT18" s="203"/>
      <c r="AU18" s="203"/>
      <c r="AV18" s="203"/>
      <c r="AW18" s="203"/>
      <c r="AX18" s="203"/>
      <c r="AY18" s="203"/>
      <c r="AZ18" s="203"/>
      <c r="BA18" s="203"/>
      <c r="BB18" s="203"/>
      <c r="BC18" s="203"/>
      <c r="BD18" s="203"/>
      <c r="BE18" s="203"/>
      <c r="BF18" s="203"/>
      <c r="BG18" s="203"/>
      <c r="BH18" s="203"/>
      <c r="BI18" s="203"/>
      <c r="BJ18" s="203"/>
      <c r="BK18" s="203"/>
      <c r="BL18" s="203"/>
      <c r="BM18" s="56"/>
    </row>
    <row r="19" spans="1:65">
      <c r="A19" s="29"/>
      <c r="B19" s="19"/>
      <c r="C19" s="9">
        <v>14</v>
      </c>
      <c r="D19" s="205">
        <v>0.20345680205827221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02"/>
      <c r="AC19" s="203"/>
      <c r="AD19" s="203"/>
      <c r="AE19" s="203"/>
      <c r="AF19" s="203"/>
      <c r="AG19" s="203"/>
      <c r="AH19" s="203"/>
      <c r="AI19" s="203"/>
      <c r="AJ19" s="203"/>
      <c r="AK19" s="203"/>
      <c r="AL19" s="203"/>
      <c r="AM19" s="203"/>
      <c r="AN19" s="203"/>
      <c r="AO19" s="203"/>
      <c r="AP19" s="203"/>
      <c r="AQ19" s="203"/>
      <c r="AR19" s="203"/>
      <c r="AS19" s="203"/>
      <c r="AT19" s="203"/>
      <c r="AU19" s="203"/>
      <c r="AV19" s="203"/>
      <c r="AW19" s="203"/>
      <c r="AX19" s="203"/>
      <c r="AY19" s="203"/>
      <c r="AZ19" s="203"/>
      <c r="BA19" s="203"/>
      <c r="BB19" s="203"/>
      <c r="BC19" s="203"/>
      <c r="BD19" s="203"/>
      <c r="BE19" s="203"/>
      <c r="BF19" s="203"/>
      <c r="BG19" s="203"/>
      <c r="BH19" s="203"/>
      <c r="BI19" s="203"/>
      <c r="BJ19" s="203"/>
      <c r="BK19" s="203"/>
      <c r="BL19" s="203"/>
      <c r="BM19" s="56"/>
    </row>
    <row r="20" spans="1:65">
      <c r="A20" s="29"/>
      <c r="B20" s="19"/>
      <c r="C20" s="9">
        <v>15</v>
      </c>
      <c r="D20" s="205">
        <v>0.21925503683635783</v>
      </c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02"/>
      <c r="AC20" s="203"/>
      <c r="AD20" s="203"/>
      <c r="AE20" s="203"/>
      <c r="AF20" s="203"/>
      <c r="AG20" s="203"/>
      <c r="AH20" s="203"/>
      <c r="AI20" s="203"/>
      <c r="AJ20" s="203"/>
      <c r="AK20" s="203"/>
      <c r="AL20" s="203"/>
      <c r="AM20" s="203"/>
      <c r="AN20" s="203"/>
      <c r="AO20" s="203"/>
      <c r="AP20" s="203"/>
      <c r="AQ20" s="203"/>
      <c r="AR20" s="203"/>
      <c r="AS20" s="203"/>
      <c r="AT20" s="203"/>
      <c r="AU20" s="203"/>
      <c r="AV20" s="203"/>
      <c r="AW20" s="203"/>
      <c r="AX20" s="203"/>
      <c r="AY20" s="203"/>
      <c r="AZ20" s="203"/>
      <c r="BA20" s="203"/>
      <c r="BB20" s="203"/>
      <c r="BC20" s="203"/>
      <c r="BD20" s="203"/>
      <c r="BE20" s="203"/>
      <c r="BF20" s="203"/>
      <c r="BG20" s="203"/>
      <c r="BH20" s="203"/>
      <c r="BI20" s="203"/>
      <c r="BJ20" s="203"/>
      <c r="BK20" s="203"/>
      <c r="BL20" s="203"/>
      <c r="BM20" s="56"/>
    </row>
    <row r="21" spans="1:65">
      <c r="A21" s="29"/>
      <c r="B21" s="19"/>
      <c r="C21" s="9">
        <v>16</v>
      </c>
      <c r="D21" s="205">
        <v>0.20825066046026025</v>
      </c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02"/>
      <c r="AC21" s="203"/>
      <c r="AD21" s="203"/>
      <c r="AE21" s="203"/>
      <c r="AF21" s="203"/>
      <c r="AG21" s="203"/>
      <c r="AH21" s="203"/>
      <c r="AI21" s="203"/>
      <c r="AJ21" s="203"/>
      <c r="AK21" s="203"/>
      <c r="AL21" s="203"/>
      <c r="AM21" s="203"/>
      <c r="AN21" s="203"/>
      <c r="AO21" s="203"/>
      <c r="AP21" s="203"/>
      <c r="AQ21" s="203"/>
      <c r="AR21" s="203"/>
      <c r="AS21" s="203"/>
      <c r="AT21" s="203"/>
      <c r="AU21" s="203"/>
      <c r="AV21" s="203"/>
      <c r="AW21" s="203"/>
      <c r="AX21" s="203"/>
      <c r="AY21" s="203"/>
      <c r="AZ21" s="203"/>
      <c r="BA21" s="203"/>
      <c r="BB21" s="203"/>
      <c r="BC21" s="203"/>
      <c r="BD21" s="203"/>
      <c r="BE21" s="203"/>
      <c r="BF21" s="203"/>
      <c r="BG21" s="203"/>
      <c r="BH21" s="203"/>
      <c r="BI21" s="203"/>
      <c r="BJ21" s="203"/>
      <c r="BK21" s="203"/>
      <c r="BL21" s="203"/>
      <c r="BM21" s="56"/>
    </row>
    <row r="22" spans="1:65">
      <c r="A22" s="29"/>
      <c r="B22" s="19"/>
      <c r="C22" s="9">
        <v>17</v>
      </c>
      <c r="D22" s="205">
        <v>0.19998288729691346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02"/>
      <c r="AC22" s="203"/>
      <c r="AD22" s="203"/>
      <c r="AE22" s="203"/>
      <c r="AF22" s="203"/>
      <c r="AG22" s="203"/>
      <c r="AH22" s="203"/>
      <c r="AI22" s="203"/>
      <c r="AJ22" s="203"/>
      <c r="AK22" s="203"/>
      <c r="AL22" s="203"/>
      <c r="AM22" s="203"/>
      <c r="AN22" s="203"/>
      <c r="AO22" s="203"/>
      <c r="AP22" s="203"/>
      <c r="AQ22" s="203"/>
      <c r="AR22" s="203"/>
      <c r="AS22" s="203"/>
      <c r="AT22" s="203"/>
      <c r="AU22" s="203"/>
      <c r="AV22" s="203"/>
      <c r="AW22" s="203"/>
      <c r="AX22" s="203"/>
      <c r="AY22" s="203"/>
      <c r="AZ22" s="203"/>
      <c r="BA22" s="203"/>
      <c r="BB22" s="203"/>
      <c r="BC22" s="203"/>
      <c r="BD22" s="203"/>
      <c r="BE22" s="203"/>
      <c r="BF22" s="203"/>
      <c r="BG22" s="203"/>
      <c r="BH22" s="203"/>
      <c r="BI22" s="203"/>
      <c r="BJ22" s="203"/>
      <c r="BK22" s="203"/>
      <c r="BL22" s="203"/>
      <c r="BM22" s="56"/>
    </row>
    <row r="23" spans="1:65">
      <c r="A23" s="29"/>
      <c r="B23" s="19"/>
      <c r="C23" s="9">
        <v>18</v>
      </c>
      <c r="D23" s="205">
        <v>0.21967203210701286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02"/>
      <c r="AC23" s="203"/>
      <c r="AD23" s="203"/>
      <c r="AE23" s="203"/>
      <c r="AF23" s="203"/>
      <c r="AG23" s="203"/>
      <c r="AH23" s="203"/>
      <c r="AI23" s="203"/>
      <c r="AJ23" s="203"/>
      <c r="AK23" s="203"/>
      <c r="AL23" s="203"/>
      <c r="AM23" s="203"/>
      <c r="AN23" s="203"/>
      <c r="AO23" s="203"/>
      <c r="AP23" s="203"/>
      <c r="AQ23" s="203"/>
      <c r="AR23" s="203"/>
      <c r="AS23" s="203"/>
      <c r="AT23" s="203"/>
      <c r="AU23" s="203"/>
      <c r="AV23" s="203"/>
      <c r="AW23" s="203"/>
      <c r="AX23" s="203"/>
      <c r="AY23" s="203"/>
      <c r="AZ23" s="203"/>
      <c r="BA23" s="203"/>
      <c r="BB23" s="203"/>
      <c r="BC23" s="203"/>
      <c r="BD23" s="203"/>
      <c r="BE23" s="203"/>
      <c r="BF23" s="203"/>
      <c r="BG23" s="203"/>
      <c r="BH23" s="203"/>
      <c r="BI23" s="203"/>
      <c r="BJ23" s="203"/>
      <c r="BK23" s="203"/>
      <c r="BL23" s="203"/>
      <c r="BM23" s="56"/>
    </row>
    <row r="24" spans="1:65">
      <c r="A24" s="29"/>
      <c r="B24" s="19"/>
      <c r="C24" s="9">
        <v>19</v>
      </c>
      <c r="D24" s="205">
        <v>0.2493054037445202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02"/>
      <c r="AC24" s="203"/>
      <c r="AD24" s="203"/>
      <c r="AE24" s="203"/>
      <c r="AF24" s="203"/>
      <c r="AG24" s="203"/>
      <c r="AH24" s="203"/>
      <c r="AI24" s="203"/>
      <c r="AJ24" s="203"/>
      <c r="AK24" s="203"/>
      <c r="AL24" s="203"/>
      <c r="AM24" s="203"/>
      <c r="AN24" s="203"/>
      <c r="AO24" s="203"/>
      <c r="AP24" s="203"/>
      <c r="AQ24" s="203"/>
      <c r="AR24" s="203"/>
      <c r="AS24" s="203"/>
      <c r="AT24" s="203"/>
      <c r="AU24" s="203"/>
      <c r="AV24" s="203"/>
      <c r="AW24" s="203"/>
      <c r="AX24" s="203"/>
      <c r="AY24" s="203"/>
      <c r="AZ24" s="203"/>
      <c r="BA24" s="203"/>
      <c r="BB24" s="203"/>
      <c r="BC24" s="203"/>
      <c r="BD24" s="203"/>
      <c r="BE24" s="203"/>
      <c r="BF24" s="203"/>
      <c r="BG24" s="203"/>
      <c r="BH24" s="203"/>
      <c r="BI24" s="203"/>
      <c r="BJ24" s="203"/>
      <c r="BK24" s="203"/>
      <c r="BL24" s="203"/>
      <c r="BM24" s="56"/>
    </row>
    <row r="25" spans="1:65">
      <c r="A25" s="29"/>
      <c r="B25" s="19"/>
      <c r="C25" s="9">
        <v>20</v>
      </c>
      <c r="D25" s="205">
        <v>0.21745774837777901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02"/>
      <c r="AC25" s="203"/>
      <c r="AD25" s="203"/>
      <c r="AE25" s="203"/>
      <c r="AF25" s="203"/>
      <c r="AG25" s="203"/>
      <c r="AH25" s="203"/>
      <c r="AI25" s="203"/>
      <c r="AJ25" s="203"/>
      <c r="AK25" s="203"/>
      <c r="AL25" s="203"/>
      <c r="AM25" s="203"/>
      <c r="AN25" s="203"/>
      <c r="AO25" s="203"/>
      <c r="AP25" s="203"/>
      <c r="AQ25" s="203"/>
      <c r="AR25" s="203"/>
      <c r="AS25" s="203"/>
      <c r="AT25" s="203"/>
      <c r="AU25" s="203"/>
      <c r="AV25" s="203"/>
      <c r="AW25" s="203"/>
      <c r="AX25" s="203"/>
      <c r="AY25" s="203"/>
      <c r="AZ25" s="203"/>
      <c r="BA25" s="203"/>
      <c r="BB25" s="203"/>
      <c r="BC25" s="203"/>
      <c r="BD25" s="203"/>
      <c r="BE25" s="203"/>
      <c r="BF25" s="203"/>
      <c r="BG25" s="203"/>
      <c r="BH25" s="203"/>
      <c r="BI25" s="203"/>
      <c r="BJ25" s="203"/>
      <c r="BK25" s="203"/>
      <c r="BL25" s="203"/>
      <c r="BM25" s="56"/>
    </row>
    <row r="26" spans="1:65">
      <c r="A26" s="29"/>
      <c r="B26" s="20" t="s">
        <v>260</v>
      </c>
      <c r="C26" s="12"/>
      <c r="D26" s="208">
        <v>0.21712181157539095</v>
      </c>
      <c r="E26" s="208">
        <v>0.20333333333333334</v>
      </c>
      <c r="F26" s="208">
        <v>0.21216666666666664</v>
      </c>
      <c r="G26" s="208">
        <v>0.20838273444444444</v>
      </c>
      <c r="H26" s="208">
        <v>0.19583333333333339</v>
      </c>
      <c r="I26" s="208">
        <v>0.22221333333333335</v>
      </c>
      <c r="J26" s="208">
        <v>0.22333333333333336</v>
      </c>
      <c r="K26" s="208">
        <v>0.2235</v>
      </c>
      <c r="L26" s="208">
        <v>0.20666666666666667</v>
      </c>
      <c r="M26" s="208">
        <v>0.2283333333333333</v>
      </c>
      <c r="N26" s="208">
        <v>0.2233333333333333</v>
      </c>
      <c r="O26" s="208">
        <v>0.22166666666666668</v>
      </c>
      <c r="P26" s="208">
        <v>0.20833333333333334</v>
      </c>
      <c r="Q26" s="208">
        <v>0.23166666666666666</v>
      </c>
      <c r="R26" s="208">
        <v>0.22109402385525057</v>
      </c>
      <c r="S26" s="208">
        <v>0.21</v>
      </c>
      <c r="T26" s="208">
        <v>0.22500000000000001</v>
      </c>
      <c r="U26" s="208">
        <v>0.222</v>
      </c>
      <c r="V26" s="208">
        <v>0.20199999999999999</v>
      </c>
      <c r="W26" s="208">
        <v>0.222</v>
      </c>
      <c r="X26" s="208">
        <v>0.14333333333333334</v>
      </c>
      <c r="Y26" s="208">
        <v>0.2165</v>
      </c>
      <c r="Z26" s="208">
        <v>0.20250000000000001</v>
      </c>
      <c r="AA26" s="208">
        <v>0.20333333333333334</v>
      </c>
      <c r="AB26" s="202"/>
      <c r="AC26" s="203"/>
      <c r="AD26" s="203"/>
      <c r="AE26" s="203"/>
      <c r="AF26" s="203"/>
      <c r="AG26" s="203"/>
      <c r="AH26" s="203"/>
      <c r="AI26" s="203"/>
      <c r="AJ26" s="203"/>
      <c r="AK26" s="203"/>
      <c r="AL26" s="203"/>
      <c r="AM26" s="203"/>
      <c r="AN26" s="203"/>
      <c r="AO26" s="203"/>
      <c r="AP26" s="203"/>
      <c r="AQ26" s="203"/>
      <c r="AR26" s="203"/>
      <c r="AS26" s="203"/>
      <c r="AT26" s="203"/>
      <c r="AU26" s="203"/>
      <c r="AV26" s="203"/>
      <c r="AW26" s="203"/>
      <c r="AX26" s="203"/>
      <c r="AY26" s="203"/>
      <c r="AZ26" s="203"/>
      <c r="BA26" s="203"/>
      <c r="BB26" s="203"/>
      <c r="BC26" s="203"/>
      <c r="BD26" s="203"/>
      <c r="BE26" s="203"/>
      <c r="BF26" s="203"/>
      <c r="BG26" s="203"/>
      <c r="BH26" s="203"/>
      <c r="BI26" s="203"/>
      <c r="BJ26" s="203"/>
      <c r="BK26" s="203"/>
      <c r="BL26" s="203"/>
      <c r="BM26" s="56"/>
    </row>
    <row r="27" spans="1:65">
      <c r="A27" s="29"/>
      <c r="B27" s="3" t="s">
        <v>261</v>
      </c>
      <c r="C27" s="28"/>
      <c r="D27" s="23">
        <v>0.21522276475395957</v>
      </c>
      <c r="E27" s="23">
        <v>0.2</v>
      </c>
      <c r="F27" s="23">
        <v>0.2135</v>
      </c>
      <c r="G27" s="23">
        <v>0.20779176999999999</v>
      </c>
      <c r="H27" s="23">
        <v>0.19650000000000001</v>
      </c>
      <c r="I27" s="23">
        <v>0.22559999999999999</v>
      </c>
      <c r="J27" s="23">
        <v>0.22</v>
      </c>
      <c r="K27" s="23">
        <v>0.2215</v>
      </c>
      <c r="L27" s="23">
        <v>0.21</v>
      </c>
      <c r="M27" s="23">
        <v>0.23</v>
      </c>
      <c r="N27" s="23">
        <v>0.22</v>
      </c>
      <c r="O27" s="23">
        <v>0.215</v>
      </c>
      <c r="P27" s="23">
        <v>0.21</v>
      </c>
      <c r="Q27" s="23">
        <v>0.23</v>
      </c>
      <c r="R27" s="23">
        <v>0.22133788737087634</v>
      </c>
      <c r="S27" s="23">
        <v>0.20849999999999999</v>
      </c>
      <c r="T27" s="23">
        <v>0.22500000000000001</v>
      </c>
      <c r="U27" s="23">
        <v>0.2205</v>
      </c>
      <c r="V27" s="23">
        <v>0.20100000000000001</v>
      </c>
      <c r="W27" s="23">
        <v>0.2205</v>
      </c>
      <c r="X27" s="23">
        <v>0.13999999999999999</v>
      </c>
      <c r="Y27" s="23">
        <v>0.214</v>
      </c>
      <c r="Z27" s="23">
        <v>0.20250000000000001</v>
      </c>
      <c r="AA27" s="23">
        <v>0.2</v>
      </c>
      <c r="AB27" s="202"/>
      <c r="AC27" s="203"/>
      <c r="AD27" s="203"/>
      <c r="AE27" s="203"/>
      <c r="AF27" s="203"/>
      <c r="AG27" s="203"/>
      <c r="AH27" s="203"/>
      <c r="AI27" s="203"/>
      <c r="AJ27" s="203"/>
      <c r="AK27" s="203"/>
      <c r="AL27" s="203"/>
      <c r="AM27" s="203"/>
      <c r="AN27" s="203"/>
      <c r="AO27" s="203"/>
      <c r="AP27" s="203"/>
      <c r="AQ27" s="203"/>
      <c r="AR27" s="203"/>
      <c r="AS27" s="203"/>
      <c r="AT27" s="203"/>
      <c r="AU27" s="203"/>
      <c r="AV27" s="203"/>
      <c r="AW27" s="203"/>
      <c r="AX27" s="203"/>
      <c r="AY27" s="203"/>
      <c r="AZ27" s="203"/>
      <c r="BA27" s="203"/>
      <c r="BB27" s="203"/>
      <c r="BC27" s="203"/>
      <c r="BD27" s="203"/>
      <c r="BE27" s="203"/>
      <c r="BF27" s="203"/>
      <c r="BG27" s="203"/>
      <c r="BH27" s="203"/>
      <c r="BI27" s="203"/>
      <c r="BJ27" s="203"/>
      <c r="BK27" s="203"/>
      <c r="BL27" s="203"/>
      <c r="BM27" s="56"/>
    </row>
    <row r="28" spans="1:65">
      <c r="A28" s="29"/>
      <c r="B28" s="3" t="s">
        <v>262</v>
      </c>
      <c r="C28" s="28"/>
      <c r="D28" s="23">
        <v>1.3449305066248422E-2</v>
      </c>
      <c r="E28" s="23">
        <v>1.3662601021279462E-2</v>
      </c>
      <c r="F28" s="23">
        <v>8.4241715715354867E-3</v>
      </c>
      <c r="G28" s="23">
        <v>2.9635554197376336E-3</v>
      </c>
      <c r="H28" s="23">
        <v>7.9854033502802339E-3</v>
      </c>
      <c r="I28" s="23">
        <v>1.0184055511762817E-2</v>
      </c>
      <c r="J28" s="23">
        <v>5.1639777949432277E-3</v>
      </c>
      <c r="K28" s="23">
        <v>1.3397761006974275E-2</v>
      </c>
      <c r="L28" s="23">
        <v>5.163977794943213E-3</v>
      </c>
      <c r="M28" s="23">
        <v>7.5277265270908087E-3</v>
      </c>
      <c r="N28" s="23">
        <v>1.0327955589886447E-2</v>
      </c>
      <c r="O28" s="23">
        <v>2.4832774042919097E-2</v>
      </c>
      <c r="P28" s="23">
        <v>4.0824829046386219E-3</v>
      </c>
      <c r="Q28" s="23">
        <v>4.0824829046386219E-3</v>
      </c>
      <c r="R28" s="23">
        <v>3.9866157723603942E-3</v>
      </c>
      <c r="S28" s="23">
        <v>4.2895221179054472E-3</v>
      </c>
      <c r="T28" s="23">
        <v>5.4772255750516656E-3</v>
      </c>
      <c r="U28" s="23">
        <v>7.402702209328706E-3</v>
      </c>
      <c r="V28" s="23">
        <v>7.0710678118654684E-3</v>
      </c>
      <c r="W28" s="23">
        <v>7.7459666924148416E-3</v>
      </c>
      <c r="X28" s="23">
        <v>1.0327955589886448E-2</v>
      </c>
      <c r="Y28" s="23">
        <v>8.2401456297810736E-3</v>
      </c>
      <c r="Z28" s="23">
        <v>2.0736441353327592E-3</v>
      </c>
      <c r="AA28" s="23">
        <v>1.0327955589886442E-2</v>
      </c>
      <c r="AB28" s="202"/>
      <c r="AC28" s="203"/>
      <c r="AD28" s="203"/>
      <c r="AE28" s="203"/>
      <c r="AF28" s="203"/>
      <c r="AG28" s="203"/>
      <c r="AH28" s="203"/>
      <c r="AI28" s="203"/>
      <c r="AJ28" s="203"/>
      <c r="AK28" s="203"/>
      <c r="AL28" s="203"/>
      <c r="AM28" s="203"/>
      <c r="AN28" s="203"/>
      <c r="AO28" s="203"/>
      <c r="AP28" s="203"/>
      <c r="AQ28" s="203"/>
      <c r="AR28" s="203"/>
      <c r="AS28" s="203"/>
      <c r="AT28" s="203"/>
      <c r="AU28" s="203"/>
      <c r="AV28" s="203"/>
      <c r="AW28" s="203"/>
      <c r="AX28" s="203"/>
      <c r="AY28" s="203"/>
      <c r="AZ28" s="203"/>
      <c r="BA28" s="203"/>
      <c r="BB28" s="203"/>
      <c r="BC28" s="203"/>
      <c r="BD28" s="203"/>
      <c r="BE28" s="203"/>
      <c r="BF28" s="203"/>
      <c r="BG28" s="203"/>
      <c r="BH28" s="203"/>
      <c r="BI28" s="203"/>
      <c r="BJ28" s="203"/>
      <c r="BK28" s="203"/>
      <c r="BL28" s="203"/>
      <c r="BM28" s="56"/>
    </row>
    <row r="29" spans="1:65">
      <c r="A29" s="29"/>
      <c r="B29" s="3" t="s">
        <v>86</v>
      </c>
      <c r="C29" s="28"/>
      <c r="D29" s="13">
        <v>6.1943592717208125E-2</v>
      </c>
      <c r="E29" s="13">
        <v>6.7193119776784244E-2</v>
      </c>
      <c r="F29" s="13">
        <v>3.9705443385084783E-2</v>
      </c>
      <c r="G29" s="13">
        <v>1.4221693690883627E-2</v>
      </c>
      <c r="H29" s="13">
        <v>4.0776527746111825E-2</v>
      </c>
      <c r="I29" s="13">
        <v>4.5830083006252922E-2</v>
      </c>
      <c r="J29" s="13">
        <v>2.3122288634074152E-2</v>
      </c>
      <c r="K29" s="13">
        <v>5.9945239404806595E-2</v>
      </c>
      <c r="L29" s="13">
        <v>2.4986989330370385E-2</v>
      </c>
      <c r="M29" s="13">
        <v>3.2968145374120336E-2</v>
      </c>
      <c r="N29" s="13">
        <v>4.6244577268148276E-2</v>
      </c>
      <c r="O29" s="13">
        <v>0.11202755207331923</v>
      </c>
      <c r="P29" s="13">
        <v>1.9595917942265385E-2</v>
      </c>
      <c r="Q29" s="13">
        <v>1.7622228365346569E-2</v>
      </c>
      <c r="R29" s="13">
        <v>1.8031314021270953E-2</v>
      </c>
      <c r="S29" s="13">
        <v>2.042629579954975E-2</v>
      </c>
      <c r="T29" s="13">
        <v>2.4343224778007402E-2</v>
      </c>
      <c r="U29" s="13">
        <v>3.33455054474266E-2</v>
      </c>
      <c r="V29" s="13">
        <v>3.5005286197353803E-2</v>
      </c>
      <c r="W29" s="13">
        <v>3.4891741857724513E-2</v>
      </c>
      <c r="X29" s="13">
        <v>7.2055504115486849E-2</v>
      </c>
      <c r="Y29" s="13">
        <v>3.8060718844254382E-2</v>
      </c>
      <c r="Z29" s="13">
        <v>1.0240217952260539E-2</v>
      </c>
      <c r="AA29" s="13">
        <v>5.0793224212556269E-2</v>
      </c>
      <c r="AB29" s="149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3" t="s">
        <v>263</v>
      </c>
      <c r="C30" s="28"/>
      <c r="D30" s="13">
        <v>1.234658792680432E-2</v>
      </c>
      <c r="E30" s="13">
        <v>-5.1943216951703453E-2</v>
      </c>
      <c r="F30" s="13">
        <v>-1.0757143589769425E-2</v>
      </c>
      <c r="G30" s="13">
        <v>-2.8400008884225669E-2</v>
      </c>
      <c r="H30" s="13">
        <v>-8.6912524523156787E-2</v>
      </c>
      <c r="I30" s="13">
        <v>3.6086186641502316E-2</v>
      </c>
      <c r="J30" s="13">
        <v>4.1308269905506068E-2</v>
      </c>
      <c r="K30" s="13">
        <v>4.2085365629316085E-2</v>
      </c>
      <c r="L30" s="13">
        <v>-3.6401302475501884E-2</v>
      </c>
      <c r="M30" s="13">
        <v>6.4621141619808142E-2</v>
      </c>
      <c r="N30" s="13">
        <v>4.1308269905505846E-2</v>
      </c>
      <c r="O30" s="13">
        <v>3.3537312667405228E-2</v>
      </c>
      <c r="P30" s="13">
        <v>-2.8630345237401045E-2</v>
      </c>
      <c r="Q30" s="13">
        <v>8.0163056096009822E-2</v>
      </c>
      <c r="R30" s="13">
        <v>3.0867322987272905E-2</v>
      </c>
      <c r="S30" s="13">
        <v>-2.0859387999300427E-2</v>
      </c>
      <c r="T30" s="13">
        <v>4.9079227143606685E-2</v>
      </c>
      <c r="U30" s="13">
        <v>3.5091504115025263E-2</v>
      </c>
      <c r="V30" s="13">
        <v>-5.8159982742184257E-2</v>
      </c>
      <c r="W30" s="13">
        <v>3.5091504115025263E-2</v>
      </c>
      <c r="X30" s="13">
        <v>-0.3316976775233319</v>
      </c>
      <c r="Y30" s="13">
        <v>9.4473452292926918E-3</v>
      </c>
      <c r="Z30" s="13">
        <v>-5.5828695570753872E-2</v>
      </c>
      <c r="AA30" s="13">
        <v>-5.1943216951703453E-2</v>
      </c>
      <c r="AB30" s="149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45" t="s">
        <v>264</v>
      </c>
      <c r="C31" s="46"/>
      <c r="D31" s="44" t="s">
        <v>265</v>
      </c>
      <c r="E31" s="44">
        <v>1.0900000000000001</v>
      </c>
      <c r="F31" s="44">
        <v>0.36</v>
      </c>
      <c r="G31" s="44">
        <v>0.67</v>
      </c>
      <c r="H31" s="44">
        <v>1.72</v>
      </c>
      <c r="I31" s="44">
        <v>0.47</v>
      </c>
      <c r="J31" s="44">
        <v>0.56999999999999995</v>
      </c>
      <c r="K31" s="44">
        <v>0.57999999999999996</v>
      </c>
      <c r="L31" s="44">
        <v>0.82</v>
      </c>
      <c r="M31" s="44">
        <v>0.98</v>
      </c>
      <c r="N31" s="44">
        <v>0.56999999999999995</v>
      </c>
      <c r="O31" s="44">
        <v>0.43</v>
      </c>
      <c r="P31" s="44">
        <v>0.68</v>
      </c>
      <c r="Q31" s="44">
        <v>1.26</v>
      </c>
      <c r="R31" s="44">
        <v>0.38</v>
      </c>
      <c r="S31" s="44">
        <v>0.54</v>
      </c>
      <c r="T31" s="44">
        <v>0.71</v>
      </c>
      <c r="U31" s="44">
        <v>0.46</v>
      </c>
      <c r="V31" s="44">
        <v>1.2</v>
      </c>
      <c r="W31" s="44">
        <v>0.46</v>
      </c>
      <c r="X31" s="44">
        <v>6.08</v>
      </c>
      <c r="Y31" s="44">
        <v>0</v>
      </c>
      <c r="Z31" s="44">
        <v>1.1599999999999999</v>
      </c>
      <c r="AA31" s="44">
        <v>1.0900000000000001</v>
      </c>
      <c r="AB31" s="149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AA25">
    <cfRule type="expression" dxfId="29" priority="3">
      <formula>AND($B6&lt;&gt;$B5,NOT(ISBLANK(INDIRECT(Anlyt_LabRefThisCol))))</formula>
    </cfRule>
  </conditionalFormatting>
  <conditionalFormatting sqref="C2:AA31">
    <cfRule type="expression" dxfId="28" priority="1" stopIfTrue="1">
      <formula>AND(ISBLANK(INDIRECT(Anlyt_LabRefLastCol)),ISBLANK(INDIRECT(Anlyt_LabRefThisCol)))</formula>
    </cfRule>
    <cfRule type="expression" dxfId="27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91FB7-C261-4634-9C9B-C0A16DBE291C}">
  <sheetPr codeName="Sheet12"/>
  <dimension ref="A1:BN101"/>
  <sheetViews>
    <sheetView zoomScale="109" zoomScaleNormal="109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1" width="11.28515625" style="2" bestFit="1" customWidth="1"/>
    <col min="22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481</v>
      </c>
      <c r="BM1" s="27" t="s">
        <v>66</v>
      </c>
    </row>
    <row r="2" spans="1:66" ht="15">
      <c r="A2" s="24" t="s">
        <v>97</v>
      </c>
      <c r="B2" s="18" t="s">
        <v>110</v>
      </c>
      <c r="C2" s="15" t="s">
        <v>111</v>
      </c>
      <c r="D2" s="14" t="s">
        <v>229</v>
      </c>
      <c r="E2" s="16" t="s">
        <v>229</v>
      </c>
      <c r="F2" s="17" t="s">
        <v>229</v>
      </c>
      <c r="G2" s="17" t="s">
        <v>229</v>
      </c>
      <c r="H2" s="17" t="s">
        <v>229</v>
      </c>
      <c r="I2" s="17" t="s">
        <v>229</v>
      </c>
      <c r="J2" s="17" t="s">
        <v>229</v>
      </c>
      <c r="K2" s="17" t="s">
        <v>229</v>
      </c>
      <c r="L2" s="17" t="s">
        <v>229</v>
      </c>
      <c r="M2" s="17" t="s">
        <v>229</v>
      </c>
      <c r="N2" s="17" t="s">
        <v>229</v>
      </c>
      <c r="O2" s="17" t="s">
        <v>229</v>
      </c>
      <c r="P2" s="17" t="s">
        <v>229</v>
      </c>
      <c r="Q2" s="17" t="s">
        <v>229</v>
      </c>
      <c r="R2" s="17" t="s">
        <v>229</v>
      </c>
      <c r="S2" s="17" t="s">
        <v>229</v>
      </c>
      <c r="T2" s="17" t="s">
        <v>229</v>
      </c>
      <c r="U2" s="17" t="s">
        <v>229</v>
      </c>
      <c r="V2" s="149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230</v>
      </c>
      <c r="C3" s="9" t="s">
        <v>230</v>
      </c>
      <c r="D3" s="146" t="s">
        <v>231</v>
      </c>
      <c r="E3" s="147" t="s">
        <v>266</v>
      </c>
      <c r="F3" s="148" t="s">
        <v>267</v>
      </c>
      <c r="G3" s="148" t="s">
        <v>268</v>
      </c>
      <c r="H3" s="148" t="s">
        <v>269</v>
      </c>
      <c r="I3" s="148" t="s">
        <v>270</v>
      </c>
      <c r="J3" s="148" t="s">
        <v>271</v>
      </c>
      <c r="K3" s="148" t="s">
        <v>272</v>
      </c>
      <c r="L3" s="148" t="s">
        <v>273</v>
      </c>
      <c r="M3" s="148" t="s">
        <v>274</v>
      </c>
      <c r="N3" s="148" t="s">
        <v>275</v>
      </c>
      <c r="O3" s="148" t="s">
        <v>276</v>
      </c>
      <c r="P3" s="148" t="s">
        <v>277</v>
      </c>
      <c r="Q3" s="148" t="s">
        <v>278</v>
      </c>
      <c r="R3" s="148" t="s">
        <v>279</v>
      </c>
      <c r="S3" s="148" t="s">
        <v>280</v>
      </c>
      <c r="T3" s="148" t="s">
        <v>281</v>
      </c>
      <c r="U3" s="148" t="s">
        <v>282</v>
      </c>
      <c r="V3" s="149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9" t="s">
        <v>113</v>
      </c>
      <c r="E4" s="10" t="s">
        <v>283</v>
      </c>
      <c r="F4" s="11" t="s">
        <v>283</v>
      </c>
      <c r="G4" s="11" t="s">
        <v>283</v>
      </c>
      <c r="H4" s="11" t="s">
        <v>283</v>
      </c>
      <c r="I4" s="11" t="s">
        <v>283</v>
      </c>
      <c r="J4" s="11" t="s">
        <v>283</v>
      </c>
      <c r="K4" s="11" t="s">
        <v>283</v>
      </c>
      <c r="L4" s="11" t="s">
        <v>283</v>
      </c>
      <c r="M4" s="11" t="s">
        <v>283</v>
      </c>
      <c r="N4" s="11" t="s">
        <v>283</v>
      </c>
      <c r="O4" s="11" t="s">
        <v>283</v>
      </c>
      <c r="P4" s="11" t="s">
        <v>283</v>
      </c>
      <c r="Q4" s="11" t="s">
        <v>283</v>
      </c>
      <c r="R4" s="11" t="s">
        <v>283</v>
      </c>
      <c r="S4" s="11" t="s">
        <v>283</v>
      </c>
      <c r="T4" s="11" t="s">
        <v>283</v>
      </c>
      <c r="U4" s="11" t="s">
        <v>283</v>
      </c>
      <c r="V4" s="149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 t="s">
        <v>257</v>
      </c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149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199">
        <v>0.24970771972330341</v>
      </c>
      <c r="E6" s="200">
        <v>0.2</v>
      </c>
      <c r="F6" s="200">
        <v>0.2</v>
      </c>
      <c r="G6" s="200">
        <v>0.23699999999999999</v>
      </c>
      <c r="H6" s="200">
        <v>0.21</v>
      </c>
      <c r="I6" s="200">
        <v>0.16</v>
      </c>
      <c r="J6" s="200">
        <v>0.20799999999999999</v>
      </c>
      <c r="K6" s="200">
        <v>0.23599999999999999</v>
      </c>
      <c r="L6" s="200">
        <v>0.255</v>
      </c>
      <c r="M6" s="200">
        <v>0.20599999999999999</v>
      </c>
      <c r="N6" s="200">
        <v>0.21</v>
      </c>
      <c r="O6" s="200">
        <v>0.221</v>
      </c>
      <c r="P6" s="200">
        <v>0.19400000000000001</v>
      </c>
      <c r="Q6" s="200">
        <v>0.21299999999999999</v>
      </c>
      <c r="R6" s="200">
        <v>0.18099999999999999</v>
      </c>
      <c r="S6" s="200">
        <v>0.221</v>
      </c>
      <c r="T6" s="200">
        <v>0.2</v>
      </c>
      <c r="U6" s="200">
        <v>0.22500000000000001</v>
      </c>
      <c r="V6" s="202"/>
      <c r="W6" s="203"/>
      <c r="X6" s="203"/>
      <c r="Y6" s="203"/>
      <c r="Z6" s="203"/>
      <c r="AA6" s="203"/>
      <c r="AB6" s="203"/>
      <c r="AC6" s="203"/>
      <c r="AD6" s="203"/>
      <c r="AE6" s="203"/>
      <c r="AF6" s="203"/>
      <c r="AG6" s="203"/>
      <c r="AH6" s="203"/>
      <c r="AI6" s="203"/>
      <c r="AJ6" s="203"/>
      <c r="AK6" s="203"/>
      <c r="AL6" s="203"/>
      <c r="AM6" s="203"/>
      <c r="AN6" s="203"/>
      <c r="AO6" s="203"/>
      <c r="AP6" s="203"/>
      <c r="AQ6" s="203"/>
      <c r="AR6" s="203"/>
      <c r="AS6" s="203"/>
      <c r="AT6" s="203"/>
      <c r="AU6" s="203"/>
      <c r="AV6" s="203"/>
      <c r="AW6" s="203"/>
      <c r="AX6" s="203"/>
      <c r="AY6" s="203"/>
      <c r="AZ6" s="203"/>
      <c r="BA6" s="203"/>
      <c r="BB6" s="203"/>
      <c r="BC6" s="203"/>
      <c r="BD6" s="203"/>
      <c r="BE6" s="203"/>
      <c r="BF6" s="203"/>
      <c r="BG6" s="203"/>
      <c r="BH6" s="203"/>
      <c r="BI6" s="203"/>
      <c r="BJ6" s="203"/>
      <c r="BK6" s="203"/>
      <c r="BL6" s="203"/>
      <c r="BM6" s="204">
        <v>1</v>
      </c>
    </row>
    <row r="7" spans="1:66">
      <c r="A7" s="29"/>
      <c r="B7" s="19">
        <v>1</v>
      </c>
      <c r="C7" s="9">
        <v>2</v>
      </c>
      <c r="D7" s="205">
        <v>0.22471006093171497</v>
      </c>
      <c r="E7" s="23">
        <v>0.22</v>
      </c>
      <c r="F7" s="23">
        <v>0.18</v>
      </c>
      <c r="G7" s="23">
        <v>0.19800000000000001</v>
      </c>
      <c r="H7" s="23">
        <v>0.24</v>
      </c>
      <c r="I7" s="23">
        <v>0.22</v>
      </c>
      <c r="J7" s="23">
        <v>0.192</v>
      </c>
      <c r="K7" s="23">
        <v>0.17799999999999999</v>
      </c>
      <c r="L7" s="23">
        <v>0.255</v>
      </c>
      <c r="M7" s="23">
        <v>0.21</v>
      </c>
      <c r="N7" s="23">
        <v>0.17</v>
      </c>
      <c r="O7" s="23">
        <v>0.19400000000000001</v>
      </c>
      <c r="P7" s="23">
        <v>0.21299999999999999</v>
      </c>
      <c r="Q7" s="23">
        <v>0.216</v>
      </c>
      <c r="R7" s="23">
        <v>0.19</v>
      </c>
      <c r="S7" s="23">
        <v>0.221</v>
      </c>
      <c r="T7" s="207">
        <v>0.3</v>
      </c>
      <c r="U7" s="23">
        <v>0.24900000000000003</v>
      </c>
      <c r="V7" s="202"/>
      <c r="W7" s="203"/>
      <c r="X7" s="203"/>
      <c r="Y7" s="203"/>
      <c r="Z7" s="203"/>
      <c r="AA7" s="203"/>
      <c r="AB7" s="203"/>
      <c r="AC7" s="203"/>
      <c r="AD7" s="203"/>
      <c r="AE7" s="203"/>
      <c r="AF7" s="203"/>
      <c r="AG7" s="203"/>
      <c r="AH7" s="203"/>
      <c r="AI7" s="203"/>
      <c r="AJ7" s="203"/>
      <c r="AK7" s="203"/>
      <c r="AL7" s="203"/>
      <c r="AM7" s="203"/>
      <c r="AN7" s="203"/>
      <c r="AO7" s="203"/>
      <c r="AP7" s="203"/>
      <c r="AQ7" s="203"/>
      <c r="AR7" s="203"/>
      <c r="AS7" s="203"/>
      <c r="AT7" s="203"/>
      <c r="AU7" s="203"/>
      <c r="AV7" s="203"/>
      <c r="AW7" s="203"/>
      <c r="AX7" s="203"/>
      <c r="AY7" s="203"/>
      <c r="AZ7" s="203"/>
      <c r="BA7" s="203"/>
      <c r="BB7" s="203"/>
      <c r="BC7" s="203"/>
      <c r="BD7" s="203"/>
      <c r="BE7" s="203"/>
      <c r="BF7" s="203"/>
      <c r="BG7" s="203"/>
      <c r="BH7" s="203"/>
      <c r="BI7" s="203"/>
      <c r="BJ7" s="203"/>
      <c r="BK7" s="203"/>
      <c r="BL7" s="203"/>
      <c r="BM7" s="204" t="e">
        <v>#N/A</v>
      </c>
    </row>
    <row r="8" spans="1:66">
      <c r="A8" s="29"/>
      <c r="B8" s="19">
        <v>1</v>
      </c>
      <c r="C8" s="9">
        <v>3</v>
      </c>
      <c r="D8" s="205">
        <v>0.21314797644303377</v>
      </c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>
        <v>0.22900000000000001</v>
      </c>
      <c r="V8" s="202"/>
      <c r="W8" s="203"/>
      <c r="X8" s="203"/>
      <c r="Y8" s="203"/>
      <c r="Z8" s="203"/>
      <c r="AA8" s="203"/>
      <c r="AB8" s="203"/>
      <c r="AC8" s="203"/>
      <c r="AD8" s="203"/>
      <c r="AE8" s="203"/>
      <c r="AF8" s="203"/>
      <c r="AG8" s="203"/>
      <c r="AH8" s="203"/>
      <c r="AI8" s="203"/>
      <c r="AJ8" s="203"/>
      <c r="AK8" s="203"/>
      <c r="AL8" s="203"/>
      <c r="AM8" s="203"/>
      <c r="AN8" s="203"/>
      <c r="AO8" s="203"/>
      <c r="AP8" s="203"/>
      <c r="AQ8" s="203"/>
      <c r="AR8" s="203"/>
      <c r="AS8" s="203"/>
      <c r="AT8" s="203"/>
      <c r="AU8" s="203"/>
      <c r="AV8" s="203"/>
      <c r="AW8" s="203"/>
      <c r="AX8" s="203"/>
      <c r="AY8" s="203"/>
      <c r="AZ8" s="203"/>
      <c r="BA8" s="203"/>
      <c r="BB8" s="203"/>
      <c r="BC8" s="203"/>
      <c r="BD8" s="203"/>
      <c r="BE8" s="203"/>
      <c r="BF8" s="203"/>
      <c r="BG8" s="203"/>
      <c r="BH8" s="203"/>
      <c r="BI8" s="203"/>
      <c r="BJ8" s="203"/>
      <c r="BK8" s="203"/>
      <c r="BL8" s="203"/>
      <c r="BM8" s="204">
        <v>16</v>
      </c>
    </row>
    <row r="9" spans="1:66">
      <c r="A9" s="29"/>
      <c r="B9" s="19">
        <v>1</v>
      </c>
      <c r="C9" s="9">
        <v>4</v>
      </c>
      <c r="D9" s="205">
        <v>0.20974638662556219</v>
      </c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>
        <v>0.188</v>
      </c>
      <c r="V9" s="202"/>
      <c r="W9" s="203"/>
      <c r="X9" s="203"/>
      <c r="Y9" s="203"/>
      <c r="Z9" s="203"/>
      <c r="AA9" s="203"/>
      <c r="AB9" s="203"/>
      <c r="AC9" s="203"/>
      <c r="AD9" s="203"/>
      <c r="AE9" s="203"/>
      <c r="AF9" s="203"/>
      <c r="AG9" s="203"/>
      <c r="AH9" s="203"/>
      <c r="AI9" s="203"/>
      <c r="AJ9" s="203"/>
      <c r="AK9" s="203"/>
      <c r="AL9" s="203"/>
      <c r="AM9" s="203"/>
      <c r="AN9" s="203"/>
      <c r="AO9" s="203"/>
      <c r="AP9" s="203"/>
      <c r="AQ9" s="203"/>
      <c r="AR9" s="203"/>
      <c r="AS9" s="203"/>
      <c r="AT9" s="203"/>
      <c r="AU9" s="203"/>
      <c r="AV9" s="203"/>
      <c r="AW9" s="203"/>
      <c r="AX9" s="203"/>
      <c r="AY9" s="203"/>
      <c r="AZ9" s="203"/>
      <c r="BA9" s="203"/>
      <c r="BB9" s="203"/>
      <c r="BC9" s="203"/>
      <c r="BD9" s="203"/>
      <c r="BE9" s="203"/>
      <c r="BF9" s="203"/>
      <c r="BG9" s="203"/>
      <c r="BH9" s="203"/>
      <c r="BI9" s="203"/>
      <c r="BJ9" s="203"/>
      <c r="BK9" s="203"/>
      <c r="BL9" s="203"/>
      <c r="BM9" s="204">
        <v>0.21103431372549022</v>
      </c>
      <c r="BN9" s="27"/>
    </row>
    <row r="10" spans="1:66">
      <c r="A10" s="29"/>
      <c r="B10" s="19">
        <v>1</v>
      </c>
      <c r="C10" s="9">
        <v>5</v>
      </c>
      <c r="D10" s="205">
        <v>0.20491966965448524</v>
      </c>
      <c r="E10" s="23">
        <v>0.23</v>
      </c>
      <c r="F10" s="23">
        <v>0.17</v>
      </c>
      <c r="G10" s="23">
        <v>0.23900000000000002</v>
      </c>
      <c r="H10" s="23">
        <v>0.17</v>
      </c>
      <c r="I10" s="23">
        <v>0.13</v>
      </c>
      <c r="J10" s="23">
        <v>0.222</v>
      </c>
      <c r="K10" s="23">
        <v>0.20799999999999999</v>
      </c>
      <c r="L10" s="23">
        <v>0.22600000000000001</v>
      </c>
      <c r="M10" s="23">
        <v>0.21199999999999999</v>
      </c>
      <c r="N10" s="23">
        <v>0.21</v>
      </c>
      <c r="O10" s="23">
        <v>0.20799999999999999</v>
      </c>
      <c r="P10" s="23">
        <v>0.19700000000000001</v>
      </c>
      <c r="Q10" s="23">
        <v>0.221</v>
      </c>
      <c r="R10" s="23">
        <v>0.21199999999999999</v>
      </c>
      <c r="S10" s="23">
        <v>0.16400000000000001</v>
      </c>
      <c r="T10" s="23">
        <v>0.21</v>
      </c>
      <c r="U10" s="23">
        <v>0.183</v>
      </c>
      <c r="V10" s="202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  <c r="AO10" s="203"/>
      <c r="AP10" s="203"/>
      <c r="AQ10" s="203"/>
      <c r="AR10" s="203"/>
      <c r="AS10" s="203"/>
      <c r="AT10" s="203"/>
      <c r="AU10" s="203"/>
      <c r="AV10" s="203"/>
      <c r="AW10" s="203"/>
      <c r="AX10" s="203"/>
      <c r="AY10" s="203"/>
      <c r="AZ10" s="203"/>
      <c r="BA10" s="203"/>
      <c r="BB10" s="203"/>
      <c r="BC10" s="203"/>
      <c r="BD10" s="203"/>
      <c r="BE10" s="203"/>
      <c r="BF10" s="203"/>
      <c r="BG10" s="203"/>
      <c r="BH10" s="203"/>
      <c r="BI10" s="203"/>
      <c r="BJ10" s="203"/>
      <c r="BK10" s="203"/>
      <c r="BL10" s="203"/>
      <c r="BM10" s="204">
        <v>9</v>
      </c>
    </row>
    <row r="11" spans="1:66">
      <c r="A11" s="29"/>
      <c r="B11" s="19">
        <v>1</v>
      </c>
      <c r="C11" s="9">
        <v>6</v>
      </c>
      <c r="D11" s="205">
        <v>0.20760932125036827</v>
      </c>
      <c r="E11" s="23">
        <v>0.28000000000000003</v>
      </c>
      <c r="F11" s="23">
        <v>0.23</v>
      </c>
      <c r="G11" s="23">
        <v>0.222</v>
      </c>
      <c r="H11" s="23">
        <v>0.18</v>
      </c>
      <c r="I11" s="23">
        <v>0.26</v>
      </c>
      <c r="J11" s="23">
        <v>0.19600000000000001</v>
      </c>
      <c r="K11" s="23">
        <v>0.19400000000000001</v>
      </c>
      <c r="L11" s="23">
        <v>0.20300000000000001</v>
      </c>
      <c r="M11" s="23">
        <v>0.216</v>
      </c>
      <c r="N11" s="23">
        <v>0.25</v>
      </c>
      <c r="O11" s="23">
        <v>0.26800000000000002</v>
      </c>
      <c r="P11" s="23">
        <v>0.191</v>
      </c>
      <c r="Q11" s="23">
        <v>0.19600000000000001</v>
      </c>
      <c r="R11" s="23">
        <v>0.24</v>
      </c>
      <c r="S11" s="23">
        <v>0.16400000000000001</v>
      </c>
      <c r="T11" s="23">
        <v>0.27</v>
      </c>
      <c r="U11" s="23">
        <v>0.216</v>
      </c>
      <c r="V11" s="202"/>
      <c r="W11" s="203"/>
      <c r="X11" s="203"/>
      <c r="Y11" s="203"/>
      <c r="Z11" s="203"/>
      <c r="AA11" s="203"/>
      <c r="AB11" s="203"/>
      <c r="AC11" s="203"/>
      <c r="AD11" s="203"/>
      <c r="AE11" s="203"/>
      <c r="AF11" s="203"/>
      <c r="AG11" s="203"/>
      <c r="AH11" s="203"/>
      <c r="AI11" s="203"/>
      <c r="AJ11" s="203"/>
      <c r="AK11" s="203"/>
      <c r="AL11" s="203"/>
      <c r="AM11" s="203"/>
      <c r="AN11" s="203"/>
      <c r="AO11" s="203"/>
      <c r="AP11" s="203"/>
      <c r="AQ11" s="203"/>
      <c r="AR11" s="203"/>
      <c r="AS11" s="203"/>
      <c r="AT11" s="203"/>
      <c r="AU11" s="203"/>
      <c r="AV11" s="203"/>
      <c r="AW11" s="203"/>
      <c r="AX11" s="203"/>
      <c r="AY11" s="203"/>
      <c r="AZ11" s="203"/>
      <c r="BA11" s="203"/>
      <c r="BB11" s="203"/>
      <c r="BC11" s="203"/>
      <c r="BD11" s="203"/>
      <c r="BE11" s="203"/>
      <c r="BF11" s="203"/>
      <c r="BG11" s="203"/>
      <c r="BH11" s="203"/>
      <c r="BI11" s="203"/>
      <c r="BJ11" s="203"/>
      <c r="BK11" s="203"/>
      <c r="BL11" s="203"/>
      <c r="BM11" s="56"/>
    </row>
    <row r="12" spans="1:66">
      <c r="A12" s="29"/>
      <c r="B12" s="19">
        <v>1</v>
      </c>
      <c r="C12" s="9">
        <v>7</v>
      </c>
      <c r="D12" s="205">
        <v>0.20478371614582916</v>
      </c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>
        <v>0.22700000000000001</v>
      </c>
      <c r="V12" s="202"/>
      <c r="W12" s="203"/>
      <c r="X12" s="203"/>
      <c r="Y12" s="203"/>
      <c r="Z12" s="203"/>
      <c r="AA12" s="203"/>
      <c r="AB12" s="203"/>
      <c r="AC12" s="203"/>
      <c r="AD12" s="203"/>
      <c r="AE12" s="203"/>
      <c r="AF12" s="203"/>
      <c r="AG12" s="203"/>
      <c r="AH12" s="203"/>
      <c r="AI12" s="203"/>
      <c r="AJ12" s="203"/>
      <c r="AK12" s="203"/>
      <c r="AL12" s="203"/>
      <c r="AM12" s="203"/>
      <c r="AN12" s="203"/>
      <c r="AO12" s="203"/>
      <c r="AP12" s="203"/>
      <c r="AQ12" s="203"/>
      <c r="AR12" s="203"/>
      <c r="AS12" s="203"/>
      <c r="AT12" s="203"/>
      <c r="AU12" s="203"/>
      <c r="AV12" s="203"/>
      <c r="AW12" s="203"/>
      <c r="AX12" s="203"/>
      <c r="AY12" s="203"/>
      <c r="AZ12" s="203"/>
      <c r="BA12" s="203"/>
      <c r="BB12" s="203"/>
      <c r="BC12" s="203"/>
      <c r="BD12" s="203"/>
      <c r="BE12" s="203"/>
      <c r="BF12" s="203"/>
      <c r="BG12" s="203"/>
      <c r="BH12" s="203"/>
      <c r="BI12" s="203"/>
      <c r="BJ12" s="203"/>
      <c r="BK12" s="203"/>
      <c r="BL12" s="203"/>
      <c r="BM12" s="56"/>
    </row>
    <row r="13" spans="1:66">
      <c r="A13" s="29"/>
      <c r="B13" s="19">
        <v>1</v>
      </c>
      <c r="C13" s="9">
        <v>8</v>
      </c>
      <c r="D13" s="205">
        <v>0.22704192901810064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>
        <v>0.18099999999999999</v>
      </c>
      <c r="V13" s="202"/>
      <c r="W13" s="203"/>
      <c r="X13" s="203"/>
      <c r="Y13" s="203"/>
      <c r="Z13" s="203"/>
      <c r="AA13" s="203"/>
      <c r="AB13" s="203"/>
      <c r="AC13" s="203"/>
      <c r="AD13" s="203"/>
      <c r="AE13" s="203"/>
      <c r="AF13" s="203"/>
      <c r="AG13" s="203"/>
      <c r="AH13" s="203"/>
      <c r="AI13" s="203"/>
      <c r="AJ13" s="203"/>
      <c r="AK13" s="203"/>
      <c r="AL13" s="203"/>
      <c r="AM13" s="203"/>
      <c r="AN13" s="203"/>
      <c r="AO13" s="203"/>
      <c r="AP13" s="203"/>
      <c r="AQ13" s="203"/>
      <c r="AR13" s="203"/>
      <c r="AS13" s="203"/>
      <c r="AT13" s="203"/>
      <c r="AU13" s="203"/>
      <c r="AV13" s="203"/>
      <c r="AW13" s="203"/>
      <c r="AX13" s="203"/>
      <c r="AY13" s="203"/>
      <c r="AZ13" s="203"/>
      <c r="BA13" s="203"/>
      <c r="BB13" s="203"/>
      <c r="BC13" s="203"/>
      <c r="BD13" s="203"/>
      <c r="BE13" s="203"/>
      <c r="BF13" s="203"/>
      <c r="BG13" s="203"/>
      <c r="BH13" s="203"/>
      <c r="BI13" s="203"/>
      <c r="BJ13" s="203"/>
      <c r="BK13" s="203"/>
      <c r="BL13" s="203"/>
      <c r="BM13" s="56"/>
    </row>
    <row r="14" spans="1:66">
      <c r="A14" s="29"/>
      <c r="B14" s="19">
        <v>1</v>
      </c>
      <c r="C14" s="9">
        <v>9</v>
      </c>
      <c r="D14" s="205">
        <v>0.22125521146924207</v>
      </c>
      <c r="E14" s="23">
        <v>0.19</v>
      </c>
      <c r="F14" s="23">
        <v>0.22</v>
      </c>
      <c r="G14" s="23">
        <v>0.223</v>
      </c>
      <c r="H14" s="23">
        <v>0.19</v>
      </c>
      <c r="I14" s="23">
        <v>0.19</v>
      </c>
      <c r="J14" s="23">
        <v>0.20399999999999999</v>
      </c>
      <c r="K14" s="23">
        <v>0.22500000000000001</v>
      </c>
      <c r="L14" s="23">
        <v>0.191</v>
      </c>
      <c r="M14" s="23">
        <v>0.20899999999999999</v>
      </c>
      <c r="N14" s="23">
        <v>0.23</v>
      </c>
      <c r="O14" s="23">
        <v>0.216</v>
      </c>
      <c r="P14" s="23">
        <v>0.215</v>
      </c>
      <c r="Q14" s="23">
        <v>0.19700000000000001</v>
      </c>
      <c r="R14" s="23">
        <v>0.221</v>
      </c>
      <c r="S14" s="23">
        <v>0.18099999999999999</v>
      </c>
      <c r="T14" s="23">
        <v>0.25</v>
      </c>
      <c r="U14" s="23">
        <v>0.23200000000000001</v>
      </c>
      <c r="V14" s="202"/>
      <c r="W14" s="203"/>
      <c r="X14" s="203"/>
      <c r="Y14" s="203"/>
      <c r="Z14" s="203"/>
      <c r="AA14" s="203"/>
      <c r="AB14" s="203"/>
      <c r="AC14" s="203"/>
      <c r="AD14" s="203"/>
      <c r="AE14" s="203"/>
      <c r="AF14" s="203"/>
      <c r="AG14" s="203"/>
      <c r="AH14" s="203"/>
      <c r="AI14" s="203"/>
      <c r="AJ14" s="203"/>
      <c r="AK14" s="203"/>
      <c r="AL14" s="203"/>
      <c r="AM14" s="203"/>
      <c r="AN14" s="203"/>
      <c r="AO14" s="203"/>
      <c r="AP14" s="203"/>
      <c r="AQ14" s="203"/>
      <c r="AR14" s="203"/>
      <c r="AS14" s="203"/>
      <c r="AT14" s="203"/>
      <c r="AU14" s="203"/>
      <c r="AV14" s="203"/>
      <c r="AW14" s="203"/>
      <c r="AX14" s="203"/>
      <c r="AY14" s="203"/>
      <c r="AZ14" s="203"/>
      <c r="BA14" s="203"/>
      <c r="BB14" s="203"/>
      <c r="BC14" s="203"/>
      <c r="BD14" s="203"/>
      <c r="BE14" s="203"/>
      <c r="BF14" s="203"/>
      <c r="BG14" s="203"/>
      <c r="BH14" s="203"/>
      <c r="BI14" s="203"/>
      <c r="BJ14" s="203"/>
      <c r="BK14" s="203"/>
      <c r="BL14" s="203"/>
      <c r="BM14" s="56"/>
    </row>
    <row r="15" spans="1:66">
      <c r="A15" s="29"/>
      <c r="B15" s="19">
        <v>1</v>
      </c>
      <c r="C15" s="9">
        <v>10</v>
      </c>
      <c r="D15" s="205">
        <v>0.21501119731131565</v>
      </c>
      <c r="E15" s="23">
        <v>0.24</v>
      </c>
      <c r="F15" s="23">
        <v>0.19</v>
      </c>
      <c r="G15" s="23">
        <v>0.23300000000000001</v>
      </c>
      <c r="H15" s="23">
        <v>0.2</v>
      </c>
      <c r="I15" s="23">
        <v>0.22</v>
      </c>
      <c r="J15" s="23">
        <v>0.18099999999999999</v>
      </c>
      <c r="K15" s="23">
        <v>0.222</v>
      </c>
      <c r="L15" s="23">
        <v>0.23599999999999999</v>
      </c>
      <c r="M15" s="23">
        <v>0.23499999999999999</v>
      </c>
      <c r="N15" s="23">
        <v>0.23</v>
      </c>
      <c r="O15" s="23">
        <v>0.17100000000000001</v>
      </c>
      <c r="P15" s="23">
        <v>0.21299999999999999</v>
      </c>
      <c r="Q15" s="23">
        <v>0.22</v>
      </c>
      <c r="R15" s="23">
        <v>0.20499999999999999</v>
      </c>
      <c r="S15" s="23">
        <v>0.18099999999999999</v>
      </c>
      <c r="T15" s="23">
        <v>0.2</v>
      </c>
      <c r="U15" s="23">
        <v>0.23400000000000001</v>
      </c>
      <c r="V15" s="202"/>
      <c r="W15" s="203"/>
      <c r="X15" s="203"/>
      <c r="Y15" s="203"/>
      <c r="Z15" s="203"/>
      <c r="AA15" s="203"/>
      <c r="AB15" s="203"/>
      <c r="AC15" s="203"/>
      <c r="AD15" s="203"/>
      <c r="AE15" s="203"/>
      <c r="AF15" s="203"/>
      <c r="AG15" s="203"/>
      <c r="AH15" s="203"/>
      <c r="AI15" s="203"/>
      <c r="AJ15" s="203"/>
      <c r="AK15" s="203"/>
      <c r="AL15" s="203"/>
      <c r="AM15" s="203"/>
      <c r="AN15" s="203"/>
      <c r="AO15" s="203"/>
      <c r="AP15" s="203"/>
      <c r="AQ15" s="203"/>
      <c r="AR15" s="203"/>
      <c r="AS15" s="203"/>
      <c r="AT15" s="203"/>
      <c r="AU15" s="203"/>
      <c r="AV15" s="203"/>
      <c r="AW15" s="203"/>
      <c r="AX15" s="203"/>
      <c r="AY15" s="203"/>
      <c r="AZ15" s="203"/>
      <c r="BA15" s="203"/>
      <c r="BB15" s="203"/>
      <c r="BC15" s="203"/>
      <c r="BD15" s="203"/>
      <c r="BE15" s="203"/>
      <c r="BF15" s="203"/>
      <c r="BG15" s="203"/>
      <c r="BH15" s="203"/>
      <c r="BI15" s="203"/>
      <c r="BJ15" s="203"/>
      <c r="BK15" s="203"/>
      <c r="BL15" s="203"/>
      <c r="BM15" s="56"/>
    </row>
    <row r="16" spans="1:66">
      <c r="A16" s="29"/>
      <c r="B16" s="19">
        <v>1</v>
      </c>
      <c r="C16" s="9">
        <v>11</v>
      </c>
      <c r="D16" s="205">
        <v>0.22369863152767105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>
        <v>0.24900000000000003</v>
      </c>
      <c r="V16" s="202"/>
      <c r="W16" s="203"/>
      <c r="X16" s="203"/>
      <c r="Y16" s="203"/>
      <c r="Z16" s="203"/>
      <c r="AA16" s="203"/>
      <c r="AB16" s="203"/>
      <c r="AC16" s="203"/>
      <c r="AD16" s="203"/>
      <c r="AE16" s="203"/>
      <c r="AF16" s="203"/>
      <c r="AG16" s="203"/>
      <c r="AH16" s="203"/>
      <c r="AI16" s="203"/>
      <c r="AJ16" s="203"/>
      <c r="AK16" s="203"/>
      <c r="AL16" s="203"/>
      <c r="AM16" s="203"/>
      <c r="AN16" s="203"/>
      <c r="AO16" s="203"/>
      <c r="AP16" s="203"/>
      <c r="AQ16" s="203"/>
      <c r="AR16" s="203"/>
      <c r="AS16" s="203"/>
      <c r="AT16" s="203"/>
      <c r="AU16" s="203"/>
      <c r="AV16" s="203"/>
      <c r="AW16" s="203"/>
      <c r="AX16" s="203"/>
      <c r="AY16" s="203"/>
      <c r="AZ16" s="203"/>
      <c r="BA16" s="203"/>
      <c r="BB16" s="203"/>
      <c r="BC16" s="203"/>
      <c r="BD16" s="203"/>
      <c r="BE16" s="203"/>
      <c r="BF16" s="203"/>
      <c r="BG16" s="203"/>
      <c r="BH16" s="203"/>
      <c r="BI16" s="203"/>
      <c r="BJ16" s="203"/>
      <c r="BK16" s="203"/>
      <c r="BL16" s="203"/>
      <c r="BM16" s="56"/>
    </row>
    <row r="17" spans="1:65">
      <c r="A17" s="29"/>
      <c r="B17" s="19">
        <v>1</v>
      </c>
      <c r="C17" s="9">
        <v>12</v>
      </c>
      <c r="D17" s="205">
        <v>0.21543433219660346</v>
      </c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>
        <v>0.252</v>
      </c>
      <c r="V17" s="202"/>
      <c r="W17" s="203"/>
      <c r="X17" s="203"/>
      <c r="Y17" s="203"/>
      <c r="Z17" s="203"/>
      <c r="AA17" s="203"/>
      <c r="AB17" s="203"/>
      <c r="AC17" s="203"/>
      <c r="AD17" s="203"/>
      <c r="AE17" s="203"/>
      <c r="AF17" s="203"/>
      <c r="AG17" s="203"/>
      <c r="AH17" s="203"/>
      <c r="AI17" s="203"/>
      <c r="AJ17" s="203"/>
      <c r="AK17" s="203"/>
      <c r="AL17" s="203"/>
      <c r="AM17" s="203"/>
      <c r="AN17" s="203"/>
      <c r="AO17" s="203"/>
      <c r="AP17" s="203"/>
      <c r="AQ17" s="203"/>
      <c r="AR17" s="203"/>
      <c r="AS17" s="203"/>
      <c r="AT17" s="203"/>
      <c r="AU17" s="203"/>
      <c r="AV17" s="203"/>
      <c r="AW17" s="203"/>
      <c r="AX17" s="203"/>
      <c r="AY17" s="203"/>
      <c r="AZ17" s="203"/>
      <c r="BA17" s="203"/>
      <c r="BB17" s="203"/>
      <c r="BC17" s="203"/>
      <c r="BD17" s="203"/>
      <c r="BE17" s="203"/>
      <c r="BF17" s="203"/>
      <c r="BG17" s="203"/>
      <c r="BH17" s="203"/>
      <c r="BI17" s="203"/>
      <c r="BJ17" s="203"/>
      <c r="BK17" s="203"/>
      <c r="BL17" s="203"/>
      <c r="BM17" s="56"/>
    </row>
    <row r="18" spans="1:65">
      <c r="A18" s="29"/>
      <c r="B18" s="19"/>
      <c r="C18" s="9">
        <v>13</v>
      </c>
      <c r="D18" s="205">
        <v>0.20798950832947286</v>
      </c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02"/>
      <c r="W18" s="203"/>
      <c r="X18" s="203"/>
      <c r="Y18" s="203"/>
      <c r="Z18" s="203"/>
      <c r="AA18" s="203"/>
      <c r="AB18" s="203"/>
      <c r="AC18" s="203"/>
      <c r="AD18" s="203"/>
      <c r="AE18" s="203"/>
      <c r="AF18" s="203"/>
      <c r="AG18" s="203"/>
      <c r="AH18" s="203"/>
      <c r="AI18" s="203"/>
      <c r="AJ18" s="203"/>
      <c r="AK18" s="203"/>
      <c r="AL18" s="203"/>
      <c r="AM18" s="203"/>
      <c r="AN18" s="203"/>
      <c r="AO18" s="203"/>
      <c r="AP18" s="203"/>
      <c r="AQ18" s="203"/>
      <c r="AR18" s="203"/>
      <c r="AS18" s="203"/>
      <c r="AT18" s="203"/>
      <c r="AU18" s="203"/>
      <c r="AV18" s="203"/>
      <c r="AW18" s="203"/>
      <c r="AX18" s="203"/>
      <c r="AY18" s="203"/>
      <c r="AZ18" s="203"/>
      <c r="BA18" s="203"/>
      <c r="BB18" s="203"/>
      <c r="BC18" s="203"/>
      <c r="BD18" s="203"/>
      <c r="BE18" s="203"/>
      <c r="BF18" s="203"/>
      <c r="BG18" s="203"/>
      <c r="BH18" s="203"/>
      <c r="BI18" s="203"/>
      <c r="BJ18" s="203"/>
      <c r="BK18" s="203"/>
      <c r="BL18" s="203"/>
      <c r="BM18" s="56"/>
    </row>
    <row r="19" spans="1:65">
      <c r="A19" s="29"/>
      <c r="B19" s="19"/>
      <c r="C19" s="9">
        <v>14</v>
      </c>
      <c r="D19" s="205">
        <v>0.20345680205827221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02"/>
      <c r="W19" s="203"/>
      <c r="X19" s="203"/>
      <c r="Y19" s="203"/>
      <c r="Z19" s="203"/>
      <c r="AA19" s="203"/>
      <c r="AB19" s="203"/>
      <c r="AC19" s="203"/>
      <c r="AD19" s="203"/>
      <c r="AE19" s="203"/>
      <c r="AF19" s="203"/>
      <c r="AG19" s="203"/>
      <c r="AH19" s="203"/>
      <c r="AI19" s="203"/>
      <c r="AJ19" s="203"/>
      <c r="AK19" s="203"/>
      <c r="AL19" s="203"/>
      <c r="AM19" s="203"/>
      <c r="AN19" s="203"/>
      <c r="AO19" s="203"/>
      <c r="AP19" s="203"/>
      <c r="AQ19" s="203"/>
      <c r="AR19" s="203"/>
      <c r="AS19" s="203"/>
      <c r="AT19" s="203"/>
      <c r="AU19" s="203"/>
      <c r="AV19" s="203"/>
      <c r="AW19" s="203"/>
      <c r="AX19" s="203"/>
      <c r="AY19" s="203"/>
      <c r="AZ19" s="203"/>
      <c r="BA19" s="203"/>
      <c r="BB19" s="203"/>
      <c r="BC19" s="203"/>
      <c r="BD19" s="203"/>
      <c r="BE19" s="203"/>
      <c r="BF19" s="203"/>
      <c r="BG19" s="203"/>
      <c r="BH19" s="203"/>
      <c r="BI19" s="203"/>
      <c r="BJ19" s="203"/>
      <c r="BK19" s="203"/>
      <c r="BL19" s="203"/>
      <c r="BM19" s="56"/>
    </row>
    <row r="20" spans="1:65">
      <c r="A20" s="29"/>
      <c r="B20" s="19"/>
      <c r="C20" s="9">
        <v>15</v>
      </c>
      <c r="D20" s="205">
        <v>0.21925503683635783</v>
      </c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02"/>
      <c r="W20" s="203"/>
      <c r="X20" s="203"/>
      <c r="Y20" s="203"/>
      <c r="Z20" s="203"/>
      <c r="AA20" s="203"/>
      <c r="AB20" s="203"/>
      <c r="AC20" s="203"/>
      <c r="AD20" s="203"/>
      <c r="AE20" s="203"/>
      <c r="AF20" s="203"/>
      <c r="AG20" s="203"/>
      <c r="AH20" s="203"/>
      <c r="AI20" s="203"/>
      <c r="AJ20" s="203"/>
      <c r="AK20" s="203"/>
      <c r="AL20" s="203"/>
      <c r="AM20" s="203"/>
      <c r="AN20" s="203"/>
      <c r="AO20" s="203"/>
      <c r="AP20" s="203"/>
      <c r="AQ20" s="203"/>
      <c r="AR20" s="203"/>
      <c r="AS20" s="203"/>
      <c r="AT20" s="203"/>
      <c r="AU20" s="203"/>
      <c r="AV20" s="203"/>
      <c r="AW20" s="203"/>
      <c r="AX20" s="203"/>
      <c r="AY20" s="203"/>
      <c r="AZ20" s="203"/>
      <c r="BA20" s="203"/>
      <c r="BB20" s="203"/>
      <c r="BC20" s="203"/>
      <c r="BD20" s="203"/>
      <c r="BE20" s="203"/>
      <c r="BF20" s="203"/>
      <c r="BG20" s="203"/>
      <c r="BH20" s="203"/>
      <c r="BI20" s="203"/>
      <c r="BJ20" s="203"/>
      <c r="BK20" s="203"/>
      <c r="BL20" s="203"/>
      <c r="BM20" s="56"/>
    </row>
    <row r="21" spans="1:65">
      <c r="A21" s="29"/>
      <c r="B21" s="19"/>
      <c r="C21" s="9">
        <v>16</v>
      </c>
      <c r="D21" s="205">
        <v>0.20825066046026025</v>
      </c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02"/>
      <c r="W21" s="203"/>
      <c r="X21" s="203"/>
      <c r="Y21" s="203"/>
      <c r="Z21" s="203"/>
      <c r="AA21" s="203"/>
      <c r="AB21" s="203"/>
      <c r="AC21" s="203"/>
      <c r="AD21" s="203"/>
      <c r="AE21" s="203"/>
      <c r="AF21" s="203"/>
      <c r="AG21" s="203"/>
      <c r="AH21" s="203"/>
      <c r="AI21" s="203"/>
      <c r="AJ21" s="203"/>
      <c r="AK21" s="203"/>
      <c r="AL21" s="203"/>
      <c r="AM21" s="203"/>
      <c r="AN21" s="203"/>
      <c r="AO21" s="203"/>
      <c r="AP21" s="203"/>
      <c r="AQ21" s="203"/>
      <c r="AR21" s="203"/>
      <c r="AS21" s="203"/>
      <c r="AT21" s="203"/>
      <c r="AU21" s="203"/>
      <c r="AV21" s="203"/>
      <c r="AW21" s="203"/>
      <c r="AX21" s="203"/>
      <c r="AY21" s="203"/>
      <c r="AZ21" s="203"/>
      <c r="BA21" s="203"/>
      <c r="BB21" s="203"/>
      <c r="BC21" s="203"/>
      <c r="BD21" s="203"/>
      <c r="BE21" s="203"/>
      <c r="BF21" s="203"/>
      <c r="BG21" s="203"/>
      <c r="BH21" s="203"/>
      <c r="BI21" s="203"/>
      <c r="BJ21" s="203"/>
      <c r="BK21" s="203"/>
      <c r="BL21" s="203"/>
      <c r="BM21" s="56"/>
    </row>
    <row r="22" spans="1:65">
      <c r="A22" s="29"/>
      <c r="B22" s="19"/>
      <c r="C22" s="9">
        <v>17</v>
      </c>
      <c r="D22" s="205">
        <v>0.19998288729691346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02"/>
      <c r="W22" s="203"/>
      <c r="X22" s="203"/>
      <c r="Y22" s="203"/>
      <c r="Z22" s="203"/>
      <c r="AA22" s="203"/>
      <c r="AB22" s="203"/>
      <c r="AC22" s="203"/>
      <c r="AD22" s="203"/>
      <c r="AE22" s="203"/>
      <c r="AF22" s="203"/>
      <c r="AG22" s="203"/>
      <c r="AH22" s="203"/>
      <c r="AI22" s="203"/>
      <c r="AJ22" s="203"/>
      <c r="AK22" s="203"/>
      <c r="AL22" s="203"/>
      <c r="AM22" s="203"/>
      <c r="AN22" s="203"/>
      <c r="AO22" s="203"/>
      <c r="AP22" s="203"/>
      <c r="AQ22" s="203"/>
      <c r="AR22" s="203"/>
      <c r="AS22" s="203"/>
      <c r="AT22" s="203"/>
      <c r="AU22" s="203"/>
      <c r="AV22" s="203"/>
      <c r="AW22" s="203"/>
      <c r="AX22" s="203"/>
      <c r="AY22" s="203"/>
      <c r="AZ22" s="203"/>
      <c r="BA22" s="203"/>
      <c r="BB22" s="203"/>
      <c r="BC22" s="203"/>
      <c r="BD22" s="203"/>
      <c r="BE22" s="203"/>
      <c r="BF22" s="203"/>
      <c r="BG22" s="203"/>
      <c r="BH22" s="203"/>
      <c r="BI22" s="203"/>
      <c r="BJ22" s="203"/>
      <c r="BK22" s="203"/>
      <c r="BL22" s="203"/>
      <c r="BM22" s="56"/>
    </row>
    <row r="23" spans="1:65">
      <c r="A23" s="29"/>
      <c r="B23" s="19"/>
      <c r="C23" s="9">
        <v>18</v>
      </c>
      <c r="D23" s="205">
        <v>0.21967203210701286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02"/>
      <c r="W23" s="203"/>
      <c r="X23" s="203"/>
      <c r="Y23" s="203"/>
      <c r="Z23" s="203"/>
      <c r="AA23" s="203"/>
      <c r="AB23" s="203"/>
      <c r="AC23" s="203"/>
      <c r="AD23" s="203"/>
      <c r="AE23" s="203"/>
      <c r="AF23" s="203"/>
      <c r="AG23" s="203"/>
      <c r="AH23" s="203"/>
      <c r="AI23" s="203"/>
      <c r="AJ23" s="203"/>
      <c r="AK23" s="203"/>
      <c r="AL23" s="203"/>
      <c r="AM23" s="203"/>
      <c r="AN23" s="203"/>
      <c r="AO23" s="203"/>
      <c r="AP23" s="203"/>
      <c r="AQ23" s="203"/>
      <c r="AR23" s="203"/>
      <c r="AS23" s="203"/>
      <c r="AT23" s="203"/>
      <c r="AU23" s="203"/>
      <c r="AV23" s="203"/>
      <c r="AW23" s="203"/>
      <c r="AX23" s="203"/>
      <c r="AY23" s="203"/>
      <c r="AZ23" s="203"/>
      <c r="BA23" s="203"/>
      <c r="BB23" s="203"/>
      <c r="BC23" s="203"/>
      <c r="BD23" s="203"/>
      <c r="BE23" s="203"/>
      <c r="BF23" s="203"/>
      <c r="BG23" s="203"/>
      <c r="BH23" s="203"/>
      <c r="BI23" s="203"/>
      <c r="BJ23" s="203"/>
      <c r="BK23" s="203"/>
      <c r="BL23" s="203"/>
      <c r="BM23" s="56"/>
    </row>
    <row r="24" spans="1:65">
      <c r="A24" s="29"/>
      <c r="B24" s="19"/>
      <c r="C24" s="9">
        <v>19</v>
      </c>
      <c r="D24" s="205">
        <v>0.2493054037445202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02"/>
      <c r="W24" s="203"/>
      <c r="X24" s="203"/>
      <c r="Y24" s="203"/>
      <c r="Z24" s="203"/>
      <c r="AA24" s="203"/>
      <c r="AB24" s="203"/>
      <c r="AC24" s="203"/>
      <c r="AD24" s="203"/>
      <c r="AE24" s="203"/>
      <c r="AF24" s="203"/>
      <c r="AG24" s="203"/>
      <c r="AH24" s="203"/>
      <c r="AI24" s="203"/>
      <c r="AJ24" s="203"/>
      <c r="AK24" s="203"/>
      <c r="AL24" s="203"/>
      <c r="AM24" s="203"/>
      <c r="AN24" s="203"/>
      <c r="AO24" s="203"/>
      <c r="AP24" s="203"/>
      <c r="AQ24" s="203"/>
      <c r="AR24" s="203"/>
      <c r="AS24" s="203"/>
      <c r="AT24" s="203"/>
      <c r="AU24" s="203"/>
      <c r="AV24" s="203"/>
      <c r="AW24" s="203"/>
      <c r="AX24" s="203"/>
      <c r="AY24" s="203"/>
      <c r="AZ24" s="203"/>
      <c r="BA24" s="203"/>
      <c r="BB24" s="203"/>
      <c r="BC24" s="203"/>
      <c r="BD24" s="203"/>
      <c r="BE24" s="203"/>
      <c r="BF24" s="203"/>
      <c r="BG24" s="203"/>
      <c r="BH24" s="203"/>
      <c r="BI24" s="203"/>
      <c r="BJ24" s="203"/>
      <c r="BK24" s="203"/>
      <c r="BL24" s="203"/>
      <c r="BM24" s="56"/>
    </row>
    <row r="25" spans="1:65">
      <c r="A25" s="29"/>
      <c r="B25" s="19"/>
      <c r="C25" s="9">
        <v>20</v>
      </c>
      <c r="D25" s="205">
        <v>0.21745774837777901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02"/>
      <c r="W25" s="203"/>
      <c r="X25" s="203"/>
      <c r="Y25" s="203"/>
      <c r="Z25" s="203"/>
      <c r="AA25" s="203"/>
      <c r="AB25" s="203"/>
      <c r="AC25" s="203"/>
      <c r="AD25" s="203"/>
      <c r="AE25" s="203"/>
      <c r="AF25" s="203"/>
      <c r="AG25" s="203"/>
      <c r="AH25" s="203"/>
      <c r="AI25" s="203"/>
      <c r="AJ25" s="203"/>
      <c r="AK25" s="203"/>
      <c r="AL25" s="203"/>
      <c r="AM25" s="203"/>
      <c r="AN25" s="203"/>
      <c r="AO25" s="203"/>
      <c r="AP25" s="203"/>
      <c r="AQ25" s="203"/>
      <c r="AR25" s="203"/>
      <c r="AS25" s="203"/>
      <c r="AT25" s="203"/>
      <c r="AU25" s="203"/>
      <c r="AV25" s="203"/>
      <c r="AW25" s="203"/>
      <c r="AX25" s="203"/>
      <c r="AY25" s="203"/>
      <c r="AZ25" s="203"/>
      <c r="BA25" s="203"/>
      <c r="BB25" s="203"/>
      <c r="BC25" s="203"/>
      <c r="BD25" s="203"/>
      <c r="BE25" s="203"/>
      <c r="BF25" s="203"/>
      <c r="BG25" s="203"/>
      <c r="BH25" s="203"/>
      <c r="BI25" s="203"/>
      <c r="BJ25" s="203"/>
      <c r="BK25" s="203"/>
      <c r="BL25" s="203"/>
      <c r="BM25" s="56"/>
    </row>
    <row r="26" spans="1:65">
      <c r="A26" s="29"/>
      <c r="B26" s="20" t="s">
        <v>260</v>
      </c>
      <c r="C26" s="12"/>
      <c r="D26" s="208">
        <v>0.21712181157539095</v>
      </c>
      <c r="E26" s="208">
        <v>0.22666666666666668</v>
      </c>
      <c r="F26" s="208">
        <v>0.19833333333333333</v>
      </c>
      <c r="G26" s="208">
        <v>0.22533333333333336</v>
      </c>
      <c r="H26" s="208">
        <v>0.19833333333333333</v>
      </c>
      <c r="I26" s="208">
        <v>0.19666666666666666</v>
      </c>
      <c r="J26" s="208">
        <v>0.20050000000000001</v>
      </c>
      <c r="K26" s="208">
        <v>0.21050000000000002</v>
      </c>
      <c r="L26" s="208">
        <v>0.22766666666666668</v>
      </c>
      <c r="M26" s="208">
        <v>0.21466666666666664</v>
      </c>
      <c r="N26" s="208">
        <v>0.21666666666666667</v>
      </c>
      <c r="O26" s="208">
        <v>0.21299999999999999</v>
      </c>
      <c r="P26" s="208">
        <v>0.20383333333333339</v>
      </c>
      <c r="Q26" s="208">
        <v>0.21050000000000002</v>
      </c>
      <c r="R26" s="208">
        <v>0.20816666666666669</v>
      </c>
      <c r="S26" s="208">
        <v>0.18866666666666668</v>
      </c>
      <c r="T26" s="208">
        <v>0.23833333333333331</v>
      </c>
      <c r="U26" s="208">
        <v>0.22208333333333333</v>
      </c>
      <c r="V26" s="202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  <c r="AI26" s="203"/>
      <c r="AJ26" s="203"/>
      <c r="AK26" s="203"/>
      <c r="AL26" s="203"/>
      <c r="AM26" s="203"/>
      <c r="AN26" s="203"/>
      <c r="AO26" s="203"/>
      <c r="AP26" s="203"/>
      <c r="AQ26" s="203"/>
      <c r="AR26" s="203"/>
      <c r="AS26" s="203"/>
      <c r="AT26" s="203"/>
      <c r="AU26" s="203"/>
      <c r="AV26" s="203"/>
      <c r="AW26" s="203"/>
      <c r="AX26" s="203"/>
      <c r="AY26" s="203"/>
      <c r="AZ26" s="203"/>
      <c r="BA26" s="203"/>
      <c r="BB26" s="203"/>
      <c r="BC26" s="203"/>
      <c r="BD26" s="203"/>
      <c r="BE26" s="203"/>
      <c r="BF26" s="203"/>
      <c r="BG26" s="203"/>
      <c r="BH26" s="203"/>
      <c r="BI26" s="203"/>
      <c r="BJ26" s="203"/>
      <c r="BK26" s="203"/>
      <c r="BL26" s="203"/>
      <c r="BM26" s="56"/>
    </row>
    <row r="27" spans="1:65">
      <c r="A27" s="29"/>
      <c r="B27" s="3" t="s">
        <v>261</v>
      </c>
      <c r="C27" s="28"/>
      <c r="D27" s="23">
        <v>0.21522276475395957</v>
      </c>
      <c r="E27" s="23">
        <v>0.22500000000000001</v>
      </c>
      <c r="F27" s="23">
        <v>0.19500000000000001</v>
      </c>
      <c r="G27" s="23">
        <v>0.22800000000000001</v>
      </c>
      <c r="H27" s="23">
        <v>0.19500000000000001</v>
      </c>
      <c r="I27" s="23">
        <v>0.20500000000000002</v>
      </c>
      <c r="J27" s="23">
        <v>0.2</v>
      </c>
      <c r="K27" s="23">
        <v>0.215</v>
      </c>
      <c r="L27" s="23">
        <v>0.23099999999999998</v>
      </c>
      <c r="M27" s="23">
        <v>0.21099999999999999</v>
      </c>
      <c r="N27" s="23">
        <v>0.22</v>
      </c>
      <c r="O27" s="23">
        <v>0.21199999999999999</v>
      </c>
      <c r="P27" s="23">
        <v>0.20500000000000002</v>
      </c>
      <c r="Q27" s="23">
        <v>0.2145</v>
      </c>
      <c r="R27" s="23">
        <v>0.20849999999999999</v>
      </c>
      <c r="S27" s="23">
        <v>0.18099999999999999</v>
      </c>
      <c r="T27" s="23">
        <v>0.22999999999999998</v>
      </c>
      <c r="U27" s="23">
        <v>0.22800000000000001</v>
      </c>
      <c r="V27" s="202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H27" s="203"/>
      <c r="AI27" s="203"/>
      <c r="AJ27" s="203"/>
      <c r="AK27" s="203"/>
      <c r="AL27" s="203"/>
      <c r="AM27" s="203"/>
      <c r="AN27" s="203"/>
      <c r="AO27" s="203"/>
      <c r="AP27" s="203"/>
      <c r="AQ27" s="203"/>
      <c r="AR27" s="203"/>
      <c r="AS27" s="203"/>
      <c r="AT27" s="203"/>
      <c r="AU27" s="203"/>
      <c r="AV27" s="203"/>
      <c r="AW27" s="203"/>
      <c r="AX27" s="203"/>
      <c r="AY27" s="203"/>
      <c r="AZ27" s="203"/>
      <c r="BA27" s="203"/>
      <c r="BB27" s="203"/>
      <c r="BC27" s="203"/>
      <c r="BD27" s="203"/>
      <c r="BE27" s="203"/>
      <c r="BF27" s="203"/>
      <c r="BG27" s="203"/>
      <c r="BH27" s="203"/>
      <c r="BI27" s="203"/>
      <c r="BJ27" s="203"/>
      <c r="BK27" s="203"/>
      <c r="BL27" s="203"/>
      <c r="BM27" s="56"/>
    </row>
    <row r="28" spans="1:65">
      <c r="A28" s="29"/>
      <c r="B28" s="3" t="s">
        <v>262</v>
      </c>
      <c r="C28" s="28"/>
      <c r="D28" s="23">
        <v>1.3449305066248422E-2</v>
      </c>
      <c r="E28" s="23">
        <v>3.2041639575194236E-2</v>
      </c>
      <c r="F28" s="23">
        <v>2.3166067138525447E-2</v>
      </c>
      <c r="G28" s="23">
        <v>1.5134948518798029E-2</v>
      </c>
      <c r="H28" s="23">
        <v>2.4832774042918872E-2</v>
      </c>
      <c r="I28" s="23">
        <v>4.6761807778000521E-2</v>
      </c>
      <c r="J28" s="23">
        <v>1.4166862743741114E-2</v>
      </c>
      <c r="K28" s="23">
        <v>2.1575449010391417E-2</v>
      </c>
      <c r="L28" s="23">
        <v>2.6530485609325975E-2</v>
      </c>
      <c r="M28" s="23">
        <v>1.0500793620801556E-2</v>
      </c>
      <c r="N28" s="23">
        <v>2.7325202042558849E-2</v>
      </c>
      <c r="O28" s="23">
        <v>3.2397530770106459E-2</v>
      </c>
      <c r="P28" s="23">
        <v>1.0962055768270227E-2</v>
      </c>
      <c r="Q28" s="23">
        <v>1.1220516922138655E-2</v>
      </c>
      <c r="R28" s="23">
        <v>2.1311186420907367E-2</v>
      </c>
      <c r="S28" s="23">
        <v>2.6173778226817972E-2</v>
      </c>
      <c r="T28" s="23">
        <v>4.1673332800085554E-2</v>
      </c>
      <c r="U28" s="23">
        <v>2.5368048383505638E-2</v>
      </c>
      <c r="V28" s="202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  <c r="AI28" s="203"/>
      <c r="AJ28" s="203"/>
      <c r="AK28" s="203"/>
      <c r="AL28" s="203"/>
      <c r="AM28" s="203"/>
      <c r="AN28" s="203"/>
      <c r="AO28" s="203"/>
      <c r="AP28" s="203"/>
      <c r="AQ28" s="203"/>
      <c r="AR28" s="203"/>
      <c r="AS28" s="203"/>
      <c r="AT28" s="203"/>
      <c r="AU28" s="203"/>
      <c r="AV28" s="203"/>
      <c r="AW28" s="203"/>
      <c r="AX28" s="203"/>
      <c r="AY28" s="203"/>
      <c r="AZ28" s="203"/>
      <c r="BA28" s="203"/>
      <c r="BB28" s="203"/>
      <c r="BC28" s="203"/>
      <c r="BD28" s="203"/>
      <c r="BE28" s="203"/>
      <c r="BF28" s="203"/>
      <c r="BG28" s="203"/>
      <c r="BH28" s="203"/>
      <c r="BI28" s="203"/>
      <c r="BJ28" s="203"/>
      <c r="BK28" s="203"/>
      <c r="BL28" s="203"/>
      <c r="BM28" s="56"/>
    </row>
    <row r="29" spans="1:65">
      <c r="A29" s="29"/>
      <c r="B29" s="3" t="s">
        <v>86</v>
      </c>
      <c r="C29" s="28"/>
      <c r="D29" s="13">
        <v>6.1943592717208125E-2</v>
      </c>
      <c r="E29" s="13">
        <v>0.14136017459644515</v>
      </c>
      <c r="F29" s="13">
        <v>0.1168036998581115</v>
      </c>
      <c r="G29" s="13">
        <v>6.7166931296440954E-2</v>
      </c>
      <c r="H29" s="13">
        <v>0.12520726408194388</v>
      </c>
      <c r="I29" s="13">
        <v>0.23777190395593487</v>
      </c>
      <c r="J29" s="13">
        <v>7.0657669544843454E-2</v>
      </c>
      <c r="K29" s="13">
        <v>0.10249619482371218</v>
      </c>
      <c r="L29" s="13">
        <v>0.11653214762515068</v>
      </c>
      <c r="M29" s="13">
        <v>4.8916740469572471E-2</v>
      </c>
      <c r="N29" s="13">
        <v>0.12611631711950239</v>
      </c>
      <c r="O29" s="13">
        <v>0.15210108342772985</v>
      </c>
      <c r="P29" s="13">
        <v>5.3779504995602079E-2</v>
      </c>
      <c r="Q29" s="13">
        <v>5.3304118394957974E-2</v>
      </c>
      <c r="R29" s="13">
        <v>0.10237559529659263</v>
      </c>
      <c r="S29" s="13">
        <v>0.13873027328702106</v>
      </c>
      <c r="T29" s="13">
        <v>0.17485314461574358</v>
      </c>
      <c r="U29" s="13">
        <v>0.11422760998201413</v>
      </c>
      <c r="V29" s="149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3" t="s">
        <v>263</v>
      </c>
      <c r="C30" s="28"/>
      <c r="D30" s="13">
        <v>2.8846009648550552E-2</v>
      </c>
      <c r="E30" s="13">
        <v>7.4074934380153667E-2</v>
      </c>
      <c r="F30" s="13">
        <v>-6.0184432417365596E-2</v>
      </c>
      <c r="G30" s="13">
        <v>6.7756846530858672E-2</v>
      </c>
      <c r="H30" s="13">
        <v>-6.0184432417365596E-2</v>
      </c>
      <c r="I30" s="13">
        <v>-6.8082042228984396E-2</v>
      </c>
      <c r="J30" s="13">
        <v>-4.991753966226109E-2</v>
      </c>
      <c r="K30" s="13">
        <v>-2.5318807925484021E-3</v>
      </c>
      <c r="L30" s="13">
        <v>7.8813500267125081E-2</v>
      </c>
      <c r="M30" s="13">
        <v>1.7212143736498264E-2</v>
      </c>
      <c r="N30" s="13">
        <v>2.6689275510441091E-2</v>
      </c>
      <c r="O30" s="13">
        <v>9.3145339248796866E-3</v>
      </c>
      <c r="P30" s="13">
        <v>-3.4122320039023379E-2</v>
      </c>
      <c r="Q30" s="13">
        <v>-2.5318807925484021E-3</v>
      </c>
      <c r="R30" s="13">
        <v>-1.35885345288147E-2</v>
      </c>
      <c r="S30" s="13">
        <v>-0.10599056932475448</v>
      </c>
      <c r="T30" s="13">
        <v>0.12935820306148504</v>
      </c>
      <c r="U30" s="13">
        <v>5.2356507398201968E-2</v>
      </c>
      <c r="V30" s="149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45" t="s">
        <v>264</v>
      </c>
      <c r="C31" s="46"/>
      <c r="D31" s="44" t="s">
        <v>265</v>
      </c>
      <c r="E31" s="44">
        <v>0.94</v>
      </c>
      <c r="F31" s="44">
        <v>0.71</v>
      </c>
      <c r="G31" s="44">
        <v>0.86</v>
      </c>
      <c r="H31" s="44">
        <v>0.71</v>
      </c>
      <c r="I31" s="44">
        <v>0.81</v>
      </c>
      <c r="J31" s="44">
        <v>0.57999999999999996</v>
      </c>
      <c r="K31" s="44">
        <v>0</v>
      </c>
      <c r="L31" s="44">
        <v>1</v>
      </c>
      <c r="M31" s="44">
        <v>0.24</v>
      </c>
      <c r="N31" s="44">
        <v>0.36</v>
      </c>
      <c r="O31" s="44">
        <v>0.15</v>
      </c>
      <c r="P31" s="44">
        <v>0.39</v>
      </c>
      <c r="Q31" s="44">
        <v>0</v>
      </c>
      <c r="R31" s="44">
        <v>0.14000000000000001</v>
      </c>
      <c r="S31" s="44">
        <v>1.27</v>
      </c>
      <c r="T31" s="44">
        <v>1.62</v>
      </c>
      <c r="U31" s="44">
        <v>0.67</v>
      </c>
      <c r="V31" s="149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U25">
    <cfRule type="expression" dxfId="26" priority="3">
      <formula>AND($B6&lt;&gt;$B5,NOT(ISBLANK(INDIRECT(Anlyt_LabRefThisCol))))</formula>
    </cfRule>
  </conditionalFormatting>
  <conditionalFormatting sqref="C2:U31">
    <cfRule type="expression" dxfId="25" priority="1" stopIfTrue="1">
      <formula>AND(ISBLANK(INDIRECT(Anlyt_LabRefLastCol)),ISBLANK(INDIRECT(Anlyt_LabRefThisCol)))</formula>
    </cfRule>
    <cfRule type="expression" dxfId="24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CBC11-9673-4D84-B738-B6FBEEC7119D}">
  <sheetPr codeName="Sheet13"/>
  <dimension ref="A1:BN101"/>
  <sheetViews>
    <sheetView zoomScale="89" zoomScaleNormal="89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6" width="11.28515625" style="2" bestFit="1" customWidth="1"/>
    <col min="27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482</v>
      </c>
      <c r="BM1" s="27" t="s">
        <v>66</v>
      </c>
    </row>
    <row r="2" spans="1:66" ht="15">
      <c r="A2" s="24" t="s">
        <v>97</v>
      </c>
      <c r="B2" s="18" t="s">
        <v>110</v>
      </c>
      <c r="C2" s="15" t="s">
        <v>111</v>
      </c>
      <c r="D2" s="14" t="s">
        <v>229</v>
      </c>
      <c r="E2" s="16" t="s">
        <v>229</v>
      </c>
      <c r="F2" s="17" t="s">
        <v>229</v>
      </c>
      <c r="G2" s="17" t="s">
        <v>229</v>
      </c>
      <c r="H2" s="17" t="s">
        <v>229</v>
      </c>
      <c r="I2" s="17" t="s">
        <v>229</v>
      </c>
      <c r="J2" s="17" t="s">
        <v>229</v>
      </c>
      <c r="K2" s="17" t="s">
        <v>229</v>
      </c>
      <c r="L2" s="17" t="s">
        <v>229</v>
      </c>
      <c r="M2" s="17" t="s">
        <v>229</v>
      </c>
      <c r="N2" s="17" t="s">
        <v>229</v>
      </c>
      <c r="O2" s="17" t="s">
        <v>229</v>
      </c>
      <c r="P2" s="17" t="s">
        <v>229</v>
      </c>
      <c r="Q2" s="17" t="s">
        <v>229</v>
      </c>
      <c r="R2" s="17" t="s">
        <v>229</v>
      </c>
      <c r="S2" s="17" t="s">
        <v>229</v>
      </c>
      <c r="T2" s="17" t="s">
        <v>229</v>
      </c>
      <c r="U2" s="17" t="s">
        <v>229</v>
      </c>
      <c r="V2" s="17" t="s">
        <v>229</v>
      </c>
      <c r="W2" s="17" t="s">
        <v>229</v>
      </c>
      <c r="X2" s="17" t="s">
        <v>229</v>
      </c>
      <c r="Y2" s="17" t="s">
        <v>229</v>
      </c>
      <c r="Z2" s="17" t="s">
        <v>229</v>
      </c>
      <c r="AA2" s="149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230</v>
      </c>
      <c r="C3" s="9" t="s">
        <v>230</v>
      </c>
      <c r="D3" s="146" t="s">
        <v>231</v>
      </c>
      <c r="E3" s="147" t="s">
        <v>232</v>
      </c>
      <c r="F3" s="148" t="s">
        <v>233</v>
      </c>
      <c r="G3" s="148" t="s">
        <v>236</v>
      </c>
      <c r="H3" s="148" t="s">
        <v>237</v>
      </c>
      <c r="I3" s="148" t="s">
        <v>238</v>
      </c>
      <c r="J3" s="148" t="s">
        <v>239</v>
      </c>
      <c r="K3" s="148" t="s">
        <v>240</v>
      </c>
      <c r="L3" s="148" t="s">
        <v>241</v>
      </c>
      <c r="M3" s="148" t="s">
        <v>242</v>
      </c>
      <c r="N3" s="148" t="s">
        <v>243</v>
      </c>
      <c r="O3" s="148" t="s">
        <v>244</v>
      </c>
      <c r="P3" s="148" t="s">
        <v>245</v>
      </c>
      <c r="Q3" s="148" t="s">
        <v>246</v>
      </c>
      <c r="R3" s="148" t="s">
        <v>247</v>
      </c>
      <c r="S3" s="148" t="s">
        <v>248</v>
      </c>
      <c r="T3" s="148" t="s">
        <v>249</v>
      </c>
      <c r="U3" s="148" t="s">
        <v>250</v>
      </c>
      <c r="V3" s="148" t="s">
        <v>284</v>
      </c>
      <c r="W3" s="148" t="s">
        <v>252</v>
      </c>
      <c r="X3" s="148" t="s">
        <v>253</v>
      </c>
      <c r="Y3" s="148" t="s">
        <v>254</v>
      </c>
      <c r="Z3" s="148" t="s">
        <v>285</v>
      </c>
      <c r="AA3" s="149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9" t="s">
        <v>113</v>
      </c>
      <c r="E4" s="10" t="s">
        <v>286</v>
      </c>
      <c r="F4" s="11" t="s">
        <v>287</v>
      </c>
      <c r="G4" s="11" t="s">
        <v>286</v>
      </c>
      <c r="H4" s="11" t="s">
        <v>286</v>
      </c>
      <c r="I4" s="11" t="s">
        <v>287</v>
      </c>
      <c r="J4" s="11" t="s">
        <v>286</v>
      </c>
      <c r="K4" s="11" t="s">
        <v>287</v>
      </c>
      <c r="L4" s="11" t="s">
        <v>287</v>
      </c>
      <c r="M4" s="11" t="s">
        <v>287</v>
      </c>
      <c r="N4" s="11" t="s">
        <v>287</v>
      </c>
      <c r="O4" s="11" t="s">
        <v>287</v>
      </c>
      <c r="P4" s="11" t="s">
        <v>287</v>
      </c>
      <c r="Q4" s="11" t="s">
        <v>286</v>
      </c>
      <c r="R4" s="11" t="s">
        <v>286</v>
      </c>
      <c r="S4" s="11" t="s">
        <v>287</v>
      </c>
      <c r="T4" s="11" t="s">
        <v>287</v>
      </c>
      <c r="U4" s="11" t="s">
        <v>287</v>
      </c>
      <c r="V4" s="11" t="s">
        <v>288</v>
      </c>
      <c r="W4" s="11" t="s">
        <v>286</v>
      </c>
      <c r="X4" s="11" t="s">
        <v>286</v>
      </c>
      <c r="Y4" s="11" t="s">
        <v>287</v>
      </c>
      <c r="Z4" s="11" t="s">
        <v>286</v>
      </c>
      <c r="AA4" s="149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 t="s">
        <v>257</v>
      </c>
      <c r="E5" s="25" t="s">
        <v>258</v>
      </c>
      <c r="F5" s="25" t="s">
        <v>116</v>
      </c>
      <c r="G5" s="25" t="s">
        <v>115</v>
      </c>
      <c r="H5" s="25" t="s">
        <v>258</v>
      </c>
      <c r="I5" s="25" t="s">
        <v>115</v>
      </c>
      <c r="J5" s="25" t="s">
        <v>115</v>
      </c>
      <c r="K5" s="25" t="s">
        <v>116</v>
      </c>
      <c r="L5" s="25" t="s">
        <v>116</v>
      </c>
      <c r="M5" s="25" t="s">
        <v>116</v>
      </c>
      <c r="N5" s="25" t="s">
        <v>116</v>
      </c>
      <c r="O5" s="25" t="s">
        <v>116</v>
      </c>
      <c r="P5" s="25" t="s">
        <v>116</v>
      </c>
      <c r="Q5" s="25" t="s">
        <v>289</v>
      </c>
      <c r="R5" s="25" t="s">
        <v>115</v>
      </c>
      <c r="S5" s="25" t="s">
        <v>290</v>
      </c>
      <c r="T5" s="25" t="s">
        <v>289</v>
      </c>
      <c r="U5" s="25" t="s">
        <v>290</v>
      </c>
      <c r="V5" s="25" t="s">
        <v>116</v>
      </c>
      <c r="W5" s="25" t="s">
        <v>115</v>
      </c>
      <c r="X5" s="25" t="s">
        <v>289</v>
      </c>
      <c r="Y5" s="25" t="s">
        <v>259</v>
      </c>
      <c r="Z5" s="25" t="s">
        <v>116</v>
      </c>
      <c r="AA5" s="149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199">
        <v>0.24970771972330341</v>
      </c>
      <c r="E6" s="200">
        <v>0.21</v>
      </c>
      <c r="F6" s="200">
        <v>0.19</v>
      </c>
      <c r="G6" s="200">
        <v>0.22836855</v>
      </c>
      <c r="H6" s="200">
        <v>0.18</v>
      </c>
      <c r="I6" s="200">
        <v>0.16</v>
      </c>
      <c r="J6" s="200">
        <v>0.19</v>
      </c>
      <c r="K6" s="200">
        <v>0.20300000000000001</v>
      </c>
      <c r="L6" s="200">
        <v>0.19</v>
      </c>
      <c r="M6" s="200">
        <v>0.184</v>
      </c>
      <c r="N6" s="200">
        <v>0.17899999999999999</v>
      </c>
      <c r="O6" s="200">
        <v>0.17699999999999999</v>
      </c>
      <c r="P6" s="201" t="s">
        <v>291</v>
      </c>
      <c r="Q6" s="209">
        <v>0.49</v>
      </c>
      <c r="R6" s="200">
        <v>0.2</v>
      </c>
      <c r="S6" s="200">
        <v>0.2137</v>
      </c>
      <c r="T6" s="200">
        <v>0.19500000000000001</v>
      </c>
      <c r="U6" s="200">
        <v>0.19409999999999999</v>
      </c>
      <c r="V6" s="200">
        <v>0.16999999999999998</v>
      </c>
      <c r="W6" s="200">
        <v>0.22</v>
      </c>
      <c r="X6" s="200">
        <v>0.2</v>
      </c>
      <c r="Y6" s="200">
        <v>0.18300000000000002</v>
      </c>
      <c r="Z6" s="200">
        <v>0.2</v>
      </c>
      <c r="AA6" s="202"/>
      <c r="AB6" s="203"/>
      <c r="AC6" s="203"/>
      <c r="AD6" s="203"/>
      <c r="AE6" s="203"/>
      <c r="AF6" s="203"/>
      <c r="AG6" s="203"/>
      <c r="AH6" s="203"/>
      <c r="AI6" s="203"/>
      <c r="AJ6" s="203"/>
      <c r="AK6" s="203"/>
      <c r="AL6" s="203"/>
      <c r="AM6" s="203"/>
      <c r="AN6" s="203"/>
      <c r="AO6" s="203"/>
      <c r="AP6" s="203"/>
      <c r="AQ6" s="203"/>
      <c r="AR6" s="203"/>
      <c r="AS6" s="203"/>
      <c r="AT6" s="203"/>
      <c r="AU6" s="203"/>
      <c r="AV6" s="203"/>
      <c r="AW6" s="203"/>
      <c r="AX6" s="203"/>
      <c r="AY6" s="203"/>
      <c r="AZ6" s="203"/>
      <c r="BA6" s="203"/>
      <c r="BB6" s="203"/>
      <c r="BC6" s="203"/>
      <c r="BD6" s="203"/>
      <c r="BE6" s="203"/>
      <c r="BF6" s="203"/>
      <c r="BG6" s="203"/>
      <c r="BH6" s="203"/>
      <c r="BI6" s="203"/>
      <c r="BJ6" s="203"/>
      <c r="BK6" s="203"/>
      <c r="BL6" s="203"/>
      <c r="BM6" s="204">
        <v>1</v>
      </c>
    </row>
    <row r="7" spans="1:66">
      <c r="A7" s="29"/>
      <c r="B7" s="19">
        <v>1</v>
      </c>
      <c r="C7" s="9">
        <v>2</v>
      </c>
      <c r="D7" s="205">
        <v>0.22471006093171497</v>
      </c>
      <c r="E7" s="23">
        <v>0.21</v>
      </c>
      <c r="F7" s="23">
        <v>0.19</v>
      </c>
      <c r="G7" s="23">
        <v>0.23070650000000001</v>
      </c>
      <c r="H7" s="23">
        <v>0.2</v>
      </c>
      <c r="I7" s="23">
        <v>0.16600000000000001</v>
      </c>
      <c r="J7" s="23">
        <v>0.2</v>
      </c>
      <c r="K7" s="23">
        <v>0.193</v>
      </c>
      <c r="L7" s="23">
        <v>0.21</v>
      </c>
      <c r="M7" s="23">
        <v>0.182</v>
      </c>
      <c r="N7" s="23">
        <v>0.17499999999999999</v>
      </c>
      <c r="O7" s="23">
        <v>0.18</v>
      </c>
      <c r="P7" s="206" t="s">
        <v>291</v>
      </c>
      <c r="Q7" s="23">
        <v>0.20899999999999999</v>
      </c>
      <c r="R7" s="23">
        <v>0.2</v>
      </c>
      <c r="S7" s="23">
        <v>0.21210000000000001</v>
      </c>
      <c r="T7" s="23">
        <v>0.187</v>
      </c>
      <c r="U7" s="23">
        <v>0.19640000000000002</v>
      </c>
      <c r="V7" s="23">
        <v>0.19</v>
      </c>
      <c r="W7" s="23">
        <v>0.16</v>
      </c>
      <c r="X7" s="23">
        <v>0.19</v>
      </c>
      <c r="Y7" s="23">
        <v>0.184</v>
      </c>
      <c r="Z7" s="23">
        <v>0.22</v>
      </c>
      <c r="AA7" s="202"/>
      <c r="AB7" s="203"/>
      <c r="AC7" s="203"/>
      <c r="AD7" s="203"/>
      <c r="AE7" s="203"/>
      <c r="AF7" s="203"/>
      <c r="AG7" s="203"/>
      <c r="AH7" s="203"/>
      <c r="AI7" s="203"/>
      <c r="AJ7" s="203"/>
      <c r="AK7" s="203"/>
      <c r="AL7" s="203"/>
      <c r="AM7" s="203"/>
      <c r="AN7" s="203"/>
      <c r="AO7" s="203"/>
      <c r="AP7" s="203"/>
      <c r="AQ7" s="203"/>
      <c r="AR7" s="203"/>
      <c r="AS7" s="203"/>
      <c r="AT7" s="203"/>
      <c r="AU7" s="203"/>
      <c r="AV7" s="203"/>
      <c r="AW7" s="203"/>
      <c r="AX7" s="203"/>
      <c r="AY7" s="203"/>
      <c r="AZ7" s="203"/>
      <c r="BA7" s="203"/>
      <c r="BB7" s="203"/>
      <c r="BC7" s="203"/>
      <c r="BD7" s="203"/>
      <c r="BE7" s="203"/>
      <c r="BF7" s="203"/>
      <c r="BG7" s="203"/>
      <c r="BH7" s="203"/>
      <c r="BI7" s="203"/>
      <c r="BJ7" s="203"/>
      <c r="BK7" s="203"/>
      <c r="BL7" s="203"/>
      <c r="BM7" s="204" t="e">
        <v>#N/A</v>
      </c>
    </row>
    <row r="8" spans="1:66">
      <c r="A8" s="29"/>
      <c r="B8" s="19">
        <v>1</v>
      </c>
      <c r="C8" s="9">
        <v>3</v>
      </c>
      <c r="D8" s="205">
        <v>0.21314797644303377</v>
      </c>
      <c r="E8" s="23">
        <v>0.2</v>
      </c>
      <c r="F8" s="23">
        <v>0.19</v>
      </c>
      <c r="G8" s="23">
        <v>0.23075155</v>
      </c>
      <c r="H8" s="23">
        <v>0.17</v>
      </c>
      <c r="I8" s="23">
        <v>0.16</v>
      </c>
      <c r="J8" s="23">
        <v>0.2</v>
      </c>
      <c r="K8" s="23">
        <v>0.17499999999999999</v>
      </c>
      <c r="L8" s="23">
        <v>0.18</v>
      </c>
      <c r="M8" s="23">
        <v>0.17799999999999999</v>
      </c>
      <c r="N8" s="23">
        <v>0.17899999999999999</v>
      </c>
      <c r="O8" s="23">
        <v>0.17499999999999999</v>
      </c>
      <c r="P8" s="206" t="s">
        <v>291</v>
      </c>
      <c r="Q8" s="23">
        <v>0.20699999999999999</v>
      </c>
      <c r="R8" s="23">
        <v>0.19</v>
      </c>
      <c r="S8" s="23">
        <v>0.1988</v>
      </c>
      <c r="T8" s="23">
        <v>0.18</v>
      </c>
      <c r="U8" s="23">
        <v>0.19009999999999999</v>
      </c>
      <c r="V8" s="23">
        <v>0.188</v>
      </c>
      <c r="W8" s="23">
        <v>0.17</v>
      </c>
      <c r="X8" s="23">
        <v>0.19</v>
      </c>
      <c r="Y8" s="23">
        <v>0.187</v>
      </c>
      <c r="Z8" s="207">
        <v>0.23</v>
      </c>
      <c r="AA8" s="202"/>
      <c r="AB8" s="203"/>
      <c r="AC8" s="203"/>
      <c r="AD8" s="203"/>
      <c r="AE8" s="203"/>
      <c r="AF8" s="203"/>
      <c r="AG8" s="203"/>
      <c r="AH8" s="203"/>
      <c r="AI8" s="203"/>
      <c r="AJ8" s="203"/>
      <c r="AK8" s="203"/>
      <c r="AL8" s="203"/>
      <c r="AM8" s="203"/>
      <c r="AN8" s="203"/>
      <c r="AO8" s="203"/>
      <c r="AP8" s="203"/>
      <c r="AQ8" s="203"/>
      <c r="AR8" s="203"/>
      <c r="AS8" s="203"/>
      <c r="AT8" s="203"/>
      <c r="AU8" s="203"/>
      <c r="AV8" s="203"/>
      <c r="AW8" s="203"/>
      <c r="AX8" s="203"/>
      <c r="AY8" s="203"/>
      <c r="AZ8" s="203"/>
      <c r="BA8" s="203"/>
      <c r="BB8" s="203"/>
      <c r="BC8" s="203"/>
      <c r="BD8" s="203"/>
      <c r="BE8" s="203"/>
      <c r="BF8" s="203"/>
      <c r="BG8" s="203"/>
      <c r="BH8" s="203"/>
      <c r="BI8" s="203"/>
      <c r="BJ8" s="203"/>
      <c r="BK8" s="203"/>
      <c r="BL8" s="203"/>
      <c r="BM8" s="204">
        <v>16</v>
      </c>
    </row>
    <row r="9" spans="1:66">
      <c r="A9" s="29"/>
      <c r="B9" s="19">
        <v>1</v>
      </c>
      <c r="C9" s="9">
        <v>4</v>
      </c>
      <c r="D9" s="205">
        <v>0.20974638662556219</v>
      </c>
      <c r="E9" s="23">
        <v>0.19</v>
      </c>
      <c r="F9" s="23">
        <v>0.19</v>
      </c>
      <c r="G9" s="23">
        <v>0.21085095000000001</v>
      </c>
      <c r="H9" s="23">
        <v>0.16500000000000001</v>
      </c>
      <c r="I9" s="23">
        <v>0.16700000000000001</v>
      </c>
      <c r="J9" s="23">
        <v>0.2</v>
      </c>
      <c r="K9" s="23">
        <v>0.20399999999999999</v>
      </c>
      <c r="L9" s="23">
        <v>0.19</v>
      </c>
      <c r="M9" s="23">
        <v>0.187</v>
      </c>
      <c r="N9" s="23">
        <v>0.17699999999999999</v>
      </c>
      <c r="O9" s="23">
        <v>0.17499999999999999</v>
      </c>
      <c r="P9" s="206" t="s">
        <v>291</v>
      </c>
      <c r="Q9" s="23">
        <v>0.19700000000000001</v>
      </c>
      <c r="R9" s="23">
        <v>0.19</v>
      </c>
      <c r="S9" s="23">
        <v>0.23230000000000001</v>
      </c>
      <c r="T9" s="23">
        <v>0.18</v>
      </c>
      <c r="U9" s="23">
        <v>0.2077</v>
      </c>
      <c r="V9" s="23">
        <v>0.19399999999999998</v>
      </c>
      <c r="W9" s="23">
        <v>0.18</v>
      </c>
      <c r="X9" s="23">
        <v>0.22</v>
      </c>
      <c r="Y9" s="23">
        <v>0.18300000000000002</v>
      </c>
      <c r="Z9" s="23">
        <v>0.2</v>
      </c>
      <c r="AA9" s="202"/>
      <c r="AB9" s="203"/>
      <c r="AC9" s="203"/>
      <c r="AD9" s="203"/>
      <c r="AE9" s="203"/>
      <c r="AF9" s="203"/>
      <c r="AG9" s="203"/>
      <c r="AH9" s="203"/>
      <c r="AI9" s="203"/>
      <c r="AJ9" s="203"/>
      <c r="AK9" s="203"/>
      <c r="AL9" s="203"/>
      <c r="AM9" s="203"/>
      <c r="AN9" s="203"/>
      <c r="AO9" s="203"/>
      <c r="AP9" s="203"/>
      <c r="AQ9" s="203"/>
      <c r="AR9" s="203"/>
      <c r="AS9" s="203"/>
      <c r="AT9" s="203"/>
      <c r="AU9" s="203"/>
      <c r="AV9" s="203"/>
      <c r="AW9" s="203"/>
      <c r="AX9" s="203"/>
      <c r="AY9" s="203"/>
      <c r="AZ9" s="203"/>
      <c r="BA9" s="203"/>
      <c r="BB9" s="203"/>
      <c r="BC9" s="203"/>
      <c r="BD9" s="203"/>
      <c r="BE9" s="203"/>
      <c r="BF9" s="203"/>
      <c r="BG9" s="203"/>
      <c r="BH9" s="203"/>
      <c r="BI9" s="203"/>
      <c r="BJ9" s="203"/>
      <c r="BK9" s="203"/>
      <c r="BL9" s="203"/>
      <c r="BM9" s="204">
        <v>0.19107712619047612</v>
      </c>
      <c r="BN9" s="27"/>
    </row>
    <row r="10" spans="1:66">
      <c r="A10" s="29"/>
      <c r="B10" s="19">
        <v>1</v>
      </c>
      <c r="C10" s="9">
        <v>5</v>
      </c>
      <c r="D10" s="205">
        <v>0.20491966965448524</v>
      </c>
      <c r="E10" s="23">
        <v>0.19</v>
      </c>
      <c r="F10" s="23">
        <v>0.18</v>
      </c>
      <c r="G10" s="23">
        <v>0.21934985000000001</v>
      </c>
      <c r="H10" s="23">
        <v>0.2</v>
      </c>
      <c r="I10" s="23">
        <v>0.155</v>
      </c>
      <c r="J10" s="23">
        <v>0.19</v>
      </c>
      <c r="K10" s="23">
        <v>0.19400000000000001</v>
      </c>
      <c r="L10" s="23">
        <v>0.19</v>
      </c>
      <c r="M10" s="23">
        <v>0.188</v>
      </c>
      <c r="N10" s="23">
        <v>0.17100000000000001</v>
      </c>
      <c r="O10" s="23">
        <v>0.17499999999999999</v>
      </c>
      <c r="P10" s="206" t="s">
        <v>291</v>
      </c>
      <c r="Q10" s="23">
        <v>0.19700000000000001</v>
      </c>
      <c r="R10" s="23">
        <v>0.2</v>
      </c>
      <c r="S10" s="23">
        <v>0.21030000000000001</v>
      </c>
      <c r="T10" s="23">
        <v>0.18</v>
      </c>
      <c r="U10" s="23">
        <v>0.19069999999999998</v>
      </c>
      <c r="V10" s="23">
        <v>0.215</v>
      </c>
      <c r="W10" s="23">
        <v>0.16</v>
      </c>
      <c r="X10" s="23">
        <v>0.2</v>
      </c>
      <c r="Y10" s="23">
        <v>0.18300000000000002</v>
      </c>
      <c r="Z10" s="23">
        <v>0.2</v>
      </c>
      <c r="AA10" s="202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  <c r="AO10" s="203"/>
      <c r="AP10" s="203"/>
      <c r="AQ10" s="203"/>
      <c r="AR10" s="203"/>
      <c r="AS10" s="203"/>
      <c r="AT10" s="203"/>
      <c r="AU10" s="203"/>
      <c r="AV10" s="203"/>
      <c r="AW10" s="203"/>
      <c r="AX10" s="203"/>
      <c r="AY10" s="203"/>
      <c r="AZ10" s="203"/>
      <c r="BA10" s="203"/>
      <c r="BB10" s="203"/>
      <c r="BC10" s="203"/>
      <c r="BD10" s="203"/>
      <c r="BE10" s="203"/>
      <c r="BF10" s="203"/>
      <c r="BG10" s="203"/>
      <c r="BH10" s="203"/>
      <c r="BI10" s="203"/>
      <c r="BJ10" s="203"/>
      <c r="BK10" s="203"/>
      <c r="BL10" s="203"/>
      <c r="BM10" s="204">
        <v>11</v>
      </c>
    </row>
    <row r="11" spans="1:66">
      <c r="A11" s="29"/>
      <c r="B11" s="19">
        <v>1</v>
      </c>
      <c r="C11" s="9">
        <v>6</v>
      </c>
      <c r="D11" s="205">
        <v>0.20760932125036827</v>
      </c>
      <c r="E11" s="23">
        <v>0.2</v>
      </c>
      <c r="F11" s="23">
        <v>0.19</v>
      </c>
      <c r="G11" s="23">
        <v>0.20199049999999999</v>
      </c>
      <c r="H11" s="23">
        <v>0.17</v>
      </c>
      <c r="I11" s="23">
        <v>0.16500000000000001</v>
      </c>
      <c r="J11" s="23">
        <v>0.2</v>
      </c>
      <c r="K11" s="23">
        <v>0.19700000000000001</v>
      </c>
      <c r="L11" s="23">
        <v>0.19</v>
      </c>
      <c r="M11" s="23">
        <v>0.18</v>
      </c>
      <c r="N11" s="23">
        <v>0.17599999999999999</v>
      </c>
      <c r="O11" s="23">
        <v>0.17399999999999999</v>
      </c>
      <c r="P11" s="206" t="s">
        <v>291</v>
      </c>
      <c r="Q11" s="23">
        <v>0.20100000000000001</v>
      </c>
      <c r="R11" s="23">
        <v>0.19</v>
      </c>
      <c r="S11" s="23">
        <v>0.19190000000000002</v>
      </c>
      <c r="T11" s="23">
        <v>0.17599999999999999</v>
      </c>
      <c r="U11" s="23">
        <v>0.20039999999999999</v>
      </c>
      <c r="V11" s="23">
        <v>0.17599999999999999</v>
      </c>
      <c r="W11" s="23">
        <v>0.18</v>
      </c>
      <c r="X11" s="23">
        <v>0.21</v>
      </c>
      <c r="Y11" s="23">
        <v>0.18099999999999999</v>
      </c>
      <c r="Z11" s="23">
        <v>0.2</v>
      </c>
      <c r="AA11" s="202"/>
      <c r="AB11" s="203"/>
      <c r="AC11" s="203"/>
      <c r="AD11" s="203"/>
      <c r="AE11" s="203"/>
      <c r="AF11" s="203"/>
      <c r="AG11" s="203"/>
      <c r="AH11" s="203"/>
      <c r="AI11" s="203"/>
      <c r="AJ11" s="203"/>
      <c r="AK11" s="203"/>
      <c r="AL11" s="203"/>
      <c r="AM11" s="203"/>
      <c r="AN11" s="203"/>
      <c r="AO11" s="203"/>
      <c r="AP11" s="203"/>
      <c r="AQ11" s="203"/>
      <c r="AR11" s="203"/>
      <c r="AS11" s="203"/>
      <c r="AT11" s="203"/>
      <c r="AU11" s="203"/>
      <c r="AV11" s="203"/>
      <c r="AW11" s="203"/>
      <c r="AX11" s="203"/>
      <c r="AY11" s="203"/>
      <c r="AZ11" s="203"/>
      <c r="BA11" s="203"/>
      <c r="BB11" s="203"/>
      <c r="BC11" s="203"/>
      <c r="BD11" s="203"/>
      <c r="BE11" s="203"/>
      <c r="BF11" s="203"/>
      <c r="BG11" s="203"/>
      <c r="BH11" s="203"/>
      <c r="BI11" s="203"/>
      <c r="BJ11" s="203"/>
      <c r="BK11" s="203"/>
      <c r="BL11" s="203"/>
      <c r="BM11" s="56"/>
    </row>
    <row r="12" spans="1:66">
      <c r="A12" s="29"/>
      <c r="B12" s="19"/>
      <c r="C12" s="9">
        <v>7</v>
      </c>
      <c r="D12" s="205">
        <v>0.20478371614582916</v>
      </c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02"/>
      <c r="AB12" s="203"/>
      <c r="AC12" s="203"/>
      <c r="AD12" s="203"/>
      <c r="AE12" s="203"/>
      <c r="AF12" s="203"/>
      <c r="AG12" s="203"/>
      <c r="AH12" s="203"/>
      <c r="AI12" s="203"/>
      <c r="AJ12" s="203"/>
      <c r="AK12" s="203"/>
      <c r="AL12" s="203"/>
      <c r="AM12" s="203"/>
      <c r="AN12" s="203"/>
      <c r="AO12" s="203"/>
      <c r="AP12" s="203"/>
      <c r="AQ12" s="203"/>
      <c r="AR12" s="203"/>
      <c r="AS12" s="203"/>
      <c r="AT12" s="203"/>
      <c r="AU12" s="203"/>
      <c r="AV12" s="203"/>
      <c r="AW12" s="203"/>
      <c r="AX12" s="203"/>
      <c r="AY12" s="203"/>
      <c r="AZ12" s="203"/>
      <c r="BA12" s="203"/>
      <c r="BB12" s="203"/>
      <c r="BC12" s="203"/>
      <c r="BD12" s="203"/>
      <c r="BE12" s="203"/>
      <c r="BF12" s="203"/>
      <c r="BG12" s="203"/>
      <c r="BH12" s="203"/>
      <c r="BI12" s="203"/>
      <c r="BJ12" s="203"/>
      <c r="BK12" s="203"/>
      <c r="BL12" s="203"/>
      <c r="BM12" s="56"/>
    </row>
    <row r="13" spans="1:66">
      <c r="A13" s="29"/>
      <c r="B13" s="19"/>
      <c r="C13" s="9">
        <v>8</v>
      </c>
      <c r="D13" s="205">
        <v>0.22704192901810064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02"/>
      <c r="AB13" s="203"/>
      <c r="AC13" s="203"/>
      <c r="AD13" s="203"/>
      <c r="AE13" s="203"/>
      <c r="AF13" s="203"/>
      <c r="AG13" s="203"/>
      <c r="AH13" s="203"/>
      <c r="AI13" s="203"/>
      <c r="AJ13" s="203"/>
      <c r="AK13" s="203"/>
      <c r="AL13" s="203"/>
      <c r="AM13" s="203"/>
      <c r="AN13" s="203"/>
      <c r="AO13" s="203"/>
      <c r="AP13" s="203"/>
      <c r="AQ13" s="203"/>
      <c r="AR13" s="203"/>
      <c r="AS13" s="203"/>
      <c r="AT13" s="203"/>
      <c r="AU13" s="203"/>
      <c r="AV13" s="203"/>
      <c r="AW13" s="203"/>
      <c r="AX13" s="203"/>
      <c r="AY13" s="203"/>
      <c r="AZ13" s="203"/>
      <c r="BA13" s="203"/>
      <c r="BB13" s="203"/>
      <c r="BC13" s="203"/>
      <c r="BD13" s="203"/>
      <c r="BE13" s="203"/>
      <c r="BF13" s="203"/>
      <c r="BG13" s="203"/>
      <c r="BH13" s="203"/>
      <c r="BI13" s="203"/>
      <c r="BJ13" s="203"/>
      <c r="BK13" s="203"/>
      <c r="BL13" s="203"/>
      <c r="BM13" s="56"/>
    </row>
    <row r="14" spans="1:66">
      <c r="A14" s="29"/>
      <c r="B14" s="19"/>
      <c r="C14" s="9">
        <v>9</v>
      </c>
      <c r="D14" s="205">
        <v>0.22125521146924207</v>
      </c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02"/>
      <c r="AB14" s="203"/>
      <c r="AC14" s="203"/>
      <c r="AD14" s="203"/>
      <c r="AE14" s="203"/>
      <c r="AF14" s="203"/>
      <c r="AG14" s="203"/>
      <c r="AH14" s="203"/>
      <c r="AI14" s="203"/>
      <c r="AJ14" s="203"/>
      <c r="AK14" s="203"/>
      <c r="AL14" s="203"/>
      <c r="AM14" s="203"/>
      <c r="AN14" s="203"/>
      <c r="AO14" s="203"/>
      <c r="AP14" s="203"/>
      <c r="AQ14" s="203"/>
      <c r="AR14" s="203"/>
      <c r="AS14" s="203"/>
      <c r="AT14" s="203"/>
      <c r="AU14" s="203"/>
      <c r="AV14" s="203"/>
      <c r="AW14" s="203"/>
      <c r="AX14" s="203"/>
      <c r="AY14" s="203"/>
      <c r="AZ14" s="203"/>
      <c r="BA14" s="203"/>
      <c r="BB14" s="203"/>
      <c r="BC14" s="203"/>
      <c r="BD14" s="203"/>
      <c r="BE14" s="203"/>
      <c r="BF14" s="203"/>
      <c r="BG14" s="203"/>
      <c r="BH14" s="203"/>
      <c r="BI14" s="203"/>
      <c r="BJ14" s="203"/>
      <c r="BK14" s="203"/>
      <c r="BL14" s="203"/>
      <c r="BM14" s="56"/>
    </row>
    <row r="15" spans="1:66">
      <c r="A15" s="29"/>
      <c r="B15" s="19"/>
      <c r="C15" s="9">
        <v>10</v>
      </c>
      <c r="D15" s="205">
        <v>0.21501119731131565</v>
      </c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02"/>
      <c r="AB15" s="203"/>
      <c r="AC15" s="203"/>
      <c r="AD15" s="203"/>
      <c r="AE15" s="203"/>
      <c r="AF15" s="203"/>
      <c r="AG15" s="203"/>
      <c r="AH15" s="203"/>
      <c r="AI15" s="203"/>
      <c r="AJ15" s="203"/>
      <c r="AK15" s="203"/>
      <c r="AL15" s="203"/>
      <c r="AM15" s="203"/>
      <c r="AN15" s="203"/>
      <c r="AO15" s="203"/>
      <c r="AP15" s="203"/>
      <c r="AQ15" s="203"/>
      <c r="AR15" s="203"/>
      <c r="AS15" s="203"/>
      <c r="AT15" s="203"/>
      <c r="AU15" s="203"/>
      <c r="AV15" s="203"/>
      <c r="AW15" s="203"/>
      <c r="AX15" s="203"/>
      <c r="AY15" s="203"/>
      <c r="AZ15" s="203"/>
      <c r="BA15" s="203"/>
      <c r="BB15" s="203"/>
      <c r="BC15" s="203"/>
      <c r="BD15" s="203"/>
      <c r="BE15" s="203"/>
      <c r="BF15" s="203"/>
      <c r="BG15" s="203"/>
      <c r="BH15" s="203"/>
      <c r="BI15" s="203"/>
      <c r="BJ15" s="203"/>
      <c r="BK15" s="203"/>
      <c r="BL15" s="203"/>
      <c r="BM15" s="56"/>
    </row>
    <row r="16" spans="1:66">
      <c r="A16" s="29"/>
      <c r="B16" s="19"/>
      <c r="C16" s="9">
        <v>11</v>
      </c>
      <c r="D16" s="205">
        <v>0.22369863152767105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02"/>
      <c r="AB16" s="203"/>
      <c r="AC16" s="203"/>
      <c r="AD16" s="203"/>
      <c r="AE16" s="203"/>
      <c r="AF16" s="203"/>
      <c r="AG16" s="203"/>
      <c r="AH16" s="203"/>
      <c r="AI16" s="203"/>
      <c r="AJ16" s="203"/>
      <c r="AK16" s="203"/>
      <c r="AL16" s="203"/>
      <c r="AM16" s="203"/>
      <c r="AN16" s="203"/>
      <c r="AO16" s="203"/>
      <c r="AP16" s="203"/>
      <c r="AQ16" s="203"/>
      <c r="AR16" s="203"/>
      <c r="AS16" s="203"/>
      <c r="AT16" s="203"/>
      <c r="AU16" s="203"/>
      <c r="AV16" s="203"/>
      <c r="AW16" s="203"/>
      <c r="AX16" s="203"/>
      <c r="AY16" s="203"/>
      <c r="AZ16" s="203"/>
      <c r="BA16" s="203"/>
      <c r="BB16" s="203"/>
      <c r="BC16" s="203"/>
      <c r="BD16" s="203"/>
      <c r="BE16" s="203"/>
      <c r="BF16" s="203"/>
      <c r="BG16" s="203"/>
      <c r="BH16" s="203"/>
      <c r="BI16" s="203"/>
      <c r="BJ16" s="203"/>
      <c r="BK16" s="203"/>
      <c r="BL16" s="203"/>
      <c r="BM16" s="56"/>
    </row>
    <row r="17" spans="1:65">
      <c r="A17" s="29"/>
      <c r="B17" s="19"/>
      <c r="C17" s="9">
        <v>12</v>
      </c>
      <c r="D17" s="205">
        <v>0.21543433219660346</v>
      </c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02"/>
      <c r="AB17" s="203"/>
      <c r="AC17" s="203"/>
      <c r="AD17" s="203"/>
      <c r="AE17" s="203"/>
      <c r="AF17" s="203"/>
      <c r="AG17" s="203"/>
      <c r="AH17" s="203"/>
      <c r="AI17" s="203"/>
      <c r="AJ17" s="203"/>
      <c r="AK17" s="203"/>
      <c r="AL17" s="203"/>
      <c r="AM17" s="203"/>
      <c r="AN17" s="203"/>
      <c r="AO17" s="203"/>
      <c r="AP17" s="203"/>
      <c r="AQ17" s="203"/>
      <c r="AR17" s="203"/>
      <c r="AS17" s="203"/>
      <c r="AT17" s="203"/>
      <c r="AU17" s="203"/>
      <c r="AV17" s="203"/>
      <c r="AW17" s="203"/>
      <c r="AX17" s="203"/>
      <c r="AY17" s="203"/>
      <c r="AZ17" s="203"/>
      <c r="BA17" s="203"/>
      <c r="BB17" s="203"/>
      <c r="BC17" s="203"/>
      <c r="BD17" s="203"/>
      <c r="BE17" s="203"/>
      <c r="BF17" s="203"/>
      <c r="BG17" s="203"/>
      <c r="BH17" s="203"/>
      <c r="BI17" s="203"/>
      <c r="BJ17" s="203"/>
      <c r="BK17" s="203"/>
      <c r="BL17" s="203"/>
      <c r="BM17" s="56"/>
    </row>
    <row r="18" spans="1:65">
      <c r="A18" s="29"/>
      <c r="B18" s="19"/>
      <c r="C18" s="9">
        <v>13</v>
      </c>
      <c r="D18" s="205">
        <v>0.20798950832947286</v>
      </c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02"/>
      <c r="AB18" s="203"/>
      <c r="AC18" s="203"/>
      <c r="AD18" s="203"/>
      <c r="AE18" s="203"/>
      <c r="AF18" s="203"/>
      <c r="AG18" s="203"/>
      <c r="AH18" s="203"/>
      <c r="AI18" s="203"/>
      <c r="AJ18" s="203"/>
      <c r="AK18" s="203"/>
      <c r="AL18" s="203"/>
      <c r="AM18" s="203"/>
      <c r="AN18" s="203"/>
      <c r="AO18" s="203"/>
      <c r="AP18" s="203"/>
      <c r="AQ18" s="203"/>
      <c r="AR18" s="203"/>
      <c r="AS18" s="203"/>
      <c r="AT18" s="203"/>
      <c r="AU18" s="203"/>
      <c r="AV18" s="203"/>
      <c r="AW18" s="203"/>
      <c r="AX18" s="203"/>
      <c r="AY18" s="203"/>
      <c r="AZ18" s="203"/>
      <c r="BA18" s="203"/>
      <c r="BB18" s="203"/>
      <c r="BC18" s="203"/>
      <c r="BD18" s="203"/>
      <c r="BE18" s="203"/>
      <c r="BF18" s="203"/>
      <c r="BG18" s="203"/>
      <c r="BH18" s="203"/>
      <c r="BI18" s="203"/>
      <c r="BJ18" s="203"/>
      <c r="BK18" s="203"/>
      <c r="BL18" s="203"/>
      <c r="BM18" s="56"/>
    </row>
    <row r="19" spans="1:65">
      <c r="A19" s="29"/>
      <c r="B19" s="19"/>
      <c r="C19" s="9">
        <v>14</v>
      </c>
      <c r="D19" s="205">
        <v>0.20345680205827221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02"/>
      <c r="AB19" s="203"/>
      <c r="AC19" s="203"/>
      <c r="AD19" s="203"/>
      <c r="AE19" s="203"/>
      <c r="AF19" s="203"/>
      <c r="AG19" s="203"/>
      <c r="AH19" s="203"/>
      <c r="AI19" s="203"/>
      <c r="AJ19" s="203"/>
      <c r="AK19" s="203"/>
      <c r="AL19" s="203"/>
      <c r="AM19" s="203"/>
      <c r="AN19" s="203"/>
      <c r="AO19" s="203"/>
      <c r="AP19" s="203"/>
      <c r="AQ19" s="203"/>
      <c r="AR19" s="203"/>
      <c r="AS19" s="203"/>
      <c r="AT19" s="203"/>
      <c r="AU19" s="203"/>
      <c r="AV19" s="203"/>
      <c r="AW19" s="203"/>
      <c r="AX19" s="203"/>
      <c r="AY19" s="203"/>
      <c r="AZ19" s="203"/>
      <c r="BA19" s="203"/>
      <c r="BB19" s="203"/>
      <c r="BC19" s="203"/>
      <c r="BD19" s="203"/>
      <c r="BE19" s="203"/>
      <c r="BF19" s="203"/>
      <c r="BG19" s="203"/>
      <c r="BH19" s="203"/>
      <c r="BI19" s="203"/>
      <c r="BJ19" s="203"/>
      <c r="BK19" s="203"/>
      <c r="BL19" s="203"/>
      <c r="BM19" s="56"/>
    </row>
    <row r="20" spans="1:65">
      <c r="A20" s="29"/>
      <c r="B20" s="19"/>
      <c r="C20" s="9">
        <v>15</v>
      </c>
      <c r="D20" s="205">
        <v>0.21925503683635783</v>
      </c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02"/>
      <c r="AB20" s="203"/>
      <c r="AC20" s="203"/>
      <c r="AD20" s="203"/>
      <c r="AE20" s="203"/>
      <c r="AF20" s="203"/>
      <c r="AG20" s="203"/>
      <c r="AH20" s="203"/>
      <c r="AI20" s="203"/>
      <c r="AJ20" s="203"/>
      <c r="AK20" s="203"/>
      <c r="AL20" s="203"/>
      <c r="AM20" s="203"/>
      <c r="AN20" s="203"/>
      <c r="AO20" s="203"/>
      <c r="AP20" s="203"/>
      <c r="AQ20" s="203"/>
      <c r="AR20" s="203"/>
      <c r="AS20" s="203"/>
      <c r="AT20" s="203"/>
      <c r="AU20" s="203"/>
      <c r="AV20" s="203"/>
      <c r="AW20" s="203"/>
      <c r="AX20" s="203"/>
      <c r="AY20" s="203"/>
      <c r="AZ20" s="203"/>
      <c r="BA20" s="203"/>
      <c r="BB20" s="203"/>
      <c r="BC20" s="203"/>
      <c r="BD20" s="203"/>
      <c r="BE20" s="203"/>
      <c r="BF20" s="203"/>
      <c r="BG20" s="203"/>
      <c r="BH20" s="203"/>
      <c r="BI20" s="203"/>
      <c r="BJ20" s="203"/>
      <c r="BK20" s="203"/>
      <c r="BL20" s="203"/>
      <c r="BM20" s="56"/>
    </row>
    <row r="21" spans="1:65">
      <c r="A21" s="29"/>
      <c r="B21" s="19"/>
      <c r="C21" s="9">
        <v>16</v>
      </c>
      <c r="D21" s="205">
        <v>0.20825066046026025</v>
      </c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02"/>
      <c r="AB21" s="203"/>
      <c r="AC21" s="203"/>
      <c r="AD21" s="203"/>
      <c r="AE21" s="203"/>
      <c r="AF21" s="203"/>
      <c r="AG21" s="203"/>
      <c r="AH21" s="203"/>
      <c r="AI21" s="203"/>
      <c r="AJ21" s="203"/>
      <c r="AK21" s="203"/>
      <c r="AL21" s="203"/>
      <c r="AM21" s="203"/>
      <c r="AN21" s="203"/>
      <c r="AO21" s="203"/>
      <c r="AP21" s="203"/>
      <c r="AQ21" s="203"/>
      <c r="AR21" s="203"/>
      <c r="AS21" s="203"/>
      <c r="AT21" s="203"/>
      <c r="AU21" s="203"/>
      <c r="AV21" s="203"/>
      <c r="AW21" s="203"/>
      <c r="AX21" s="203"/>
      <c r="AY21" s="203"/>
      <c r="AZ21" s="203"/>
      <c r="BA21" s="203"/>
      <c r="BB21" s="203"/>
      <c r="BC21" s="203"/>
      <c r="BD21" s="203"/>
      <c r="BE21" s="203"/>
      <c r="BF21" s="203"/>
      <c r="BG21" s="203"/>
      <c r="BH21" s="203"/>
      <c r="BI21" s="203"/>
      <c r="BJ21" s="203"/>
      <c r="BK21" s="203"/>
      <c r="BL21" s="203"/>
      <c r="BM21" s="56"/>
    </row>
    <row r="22" spans="1:65">
      <c r="A22" s="29"/>
      <c r="B22" s="19"/>
      <c r="C22" s="9">
        <v>17</v>
      </c>
      <c r="D22" s="205">
        <v>0.19998288729691346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02"/>
      <c r="AB22" s="203"/>
      <c r="AC22" s="203"/>
      <c r="AD22" s="203"/>
      <c r="AE22" s="203"/>
      <c r="AF22" s="203"/>
      <c r="AG22" s="203"/>
      <c r="AH22" s="203"/>
      <c r="AI22" s="203"/>
      <c r="AJ22" s="203"/>
      <c r="AK22" s="203"/>
      <c r="AL22" s="203"/>
      <c r="AM22" s="203"/>
      <c r="AN22" s="203"/>
      <c r="AO22" s="203"/>
      <c r="AP22" s="203"/>
      <c r="AQ22" s="203"/>
      <c r="AR22" s="203"/>
      <c r="AS22" s="203"/>
      <c r="AT22" s="203"/>
      <c r="AU22" s="203"/>
      <c r="AV22" s="203"/>
      <c r="AW22" s="203"/>
      <c r="AX22" s="203"/>
      <c r="AY22" s="203"/>
      <c r="AZ22" s="203"/>
      <c r="BA22" s="203"/>
      <c r="BB22" s="203"/>
      <c r="BC22" s="203"/>
      <c r="BD22" s="203"/>
      <c r="BE22" s="203"/>
      <c r="BF22" s="203"/>
      <c r="BG22" s="203"/>
      <c r="BH22" s="203"/>
      <c r="BI22" s="203"/>
      <c r="BJ22" s="203"/>
      <c r="BK22" s="203"/>
      <c r="BL22" s="203"/>
      <c r="BM22" s="56"/>
    </row>
    <row r="23" spans="1:65">
      <c r="A23" s="29"/>
      <c r="B23" s="19"/>
      <c r="C23" s="9">
        <v>18</v>
      </c>
      <c r="D23" s="205">
        <v>0.21967203210701286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02"/>
      <c r="AB23" s="203"/>
      <c r="AC23" s="203"/>
      <c r="AD23" s="203"/>
      <c r="AE23" s="203"/>
      <c r="AF23" s="203"/>
      <c r="AG23" s="203"/>
      <c r="AH23" s="203"/>
      <c r="AI23" s="203"/>
      <c r="AJ23" s="203"/>
      <c r="AK23" s="203"/>
      <c r="AL23" s="203"/>
      <c r="AM23" s="203"/>
      <c r="AN23" s="203"/>
      <c r="AO23" s="203"/>
      <c r="AP23" s="203"/>
      <c r="AQ23" s="203"/>
      <c r="AR23" s="203"/>
      <c r="AS23" s="203"/>
      <c r="AT23" s="203"/>
      <c r="AU23" s="203"/>
      <c r="AV23" s="203"/>
      <c r="AW23" s="203"/>
      <c r="AX23" s="203"/>
      <c r="AY23" s="203"/>
      <c r="AZ23" s="203"/>
      <c r="BA23" s="203"/>
      <c r="BB23" s="203"/>
      <c r="BC23" s="203"/>
      <c r="BD23" s="203"/>
      <c r="BE23" s="203"/>
      <c r="BF23" s="203"/>
      <c r="BG23" s="203"/>
      <c r="BH23" s="203"/>
      <c r="BI23" s="203"/>
      <c r="BJ23" s="203"/>
      <c r="BK23" s="203"/>
      <c r="BL23" s="203"/>
      <c r="BM23" s="56"/>
    </row>
    <row r="24" spans="1:65">
      <c r="A24" s="29"/>
      <c r="B24" s="19"/>
      <c r="C24" s="9">
        <v>19</v>
      </c>
      <c r="D24" s="205">
        <v>0.2493054037445202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02"/>
      <c r="AB24" s="203"/>
      <c r="AC24" s="203"/>
      <c r="AD24" s="203"/>
      <c r="AE24" s="203"/>
      <c r="AF24" s="203"/>
      <c r="AG24" s="203"/>
      <c r="AH24" s="203"/>
      <c r="AI24" s="203"/>
      <c r="AJ24" s="203"/>
      <c r="AK24" s="203"/>
      <c r="AL24" s="203"/>
      <c r="AM24" s="203"/>
      <c r="AN24" s="203"/>
      <c r="AO24" s="203"/>
      <c r="AP24" s="203"/>
      <c r="AQ24" s="203"/>
      <c r="AR24" s="203"/>
      <c r="AS24" s="203"/>
      <c r="AT24" s="203"/>
      <c r="AU24" s="203"/>
      <c r="AV24" s="203"/>
      <c r="AW24" s="203"/>
      <c r="AX24" s="203"/>
      <c r="AY24" s="203"/>
      <c r="AZ24" s="203"/>
      <c r="BA24" s="203"/>
      <c r="BB24" s="203"/>
      <c r="BC24" s="203"/>
      <c r="BD24" s="203"/>
      <c r="BE24" s="203"/>
      <c r="BF24" s="203"/>
      <c r="BG24" s="203"/>
      <c r="BH24" s="203"/>
      <c r="BI24" s="203"/>
      <c r="BJ24" s="203"/>
      <c r="BK24" s="203"/>
      <c r="BL24" s="203"/>
      <c r="BM24" s="56"/>
    </row>
    <row r="25" spans="1:65">
      <c r="A25" s="29"/>
      <c r="B25" s="19"/>
      <c r="C25" s="9">
        <v>20</v>
      </c>
      <c r="D25" s="205">
        <v>0.21745774837777901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02"/>
      <c r="AB25" s="203"/>
      <c r="AC25" s="203"/>
      <c r="AD25" s="203"/>
      <c r="AE25" s="203"/>
      <c r="AF25" s="203"/>
      <c r="AG25" s="203"/>
      <c r="AH25" s="203"/>
      <c r="AI25" s="203"/>
      <c r="AJ25" s="203"/>
      <c r="AK25" s="203"/>
      <c r="AL25" s="203"/>
      <c r="AM25" s="203"/>
      <c r="AN25" s="203"/>
      <c r="AO25" s="203"/>
      <c r="AP25" s="203"/>
      <c r="AQ25" s="203"/>
      <c r="AR25" s="203"/>
      <c r="AS25" s="203"/>
      <c r="AT25" s="203"/>
      <c r="AU25" s="203"/>
      <c r="AV25" s="203"/>
      <c r="AW25" s="203"/>
      <c r="AX25" s="203"/>
      <c r="AY25" s="203"/>
      <c r="AZ25" s="203"/>
      <c r="BA25" s="203"/>
      <c r="BB25" s="203"/>
      <c r="BC25" s="203"/>
      <c r="BD25" s="203"/>
      <c r="BE25" s="203"/>
      <c r="BF25" s="203"/>
      <c r="BG25" s="203"/>
      <c r="BH25" s="203"/>
      <c r="BI25" s="203"/>
      <c r="BJ25" s="203"/>
      <c r="BK25" s="203"/>
      <c r="BL25" s="203"/>
      <c r="BM25" s="56"/>
    </row>
    <row r="26" spans="1:65">
      <c r="A26" s="29"/>
      <c r="B26" s="20" t="s">
        <v>260</v>
      </c>
      <c r="C26" s="12"/>
      <c r="D26" s="208">
        <v>0.21712181157539095</v>
      </c>
      <c r="E26" s="208">
        <v>0.19999999999999998</v>
      </c>
      <c r="F26" s="208">
        <v>0.18833333333333332</v>
      </c>
      <c r="G26" s="208">
        <v>0.22033631666666667</v>
      </c>
      <c r="H26" s="208">
        <v>0.18083333333333332</v>
      </c>
      <c r="I26" s="208">
        <v>0.16216666666666668</v>
      </c>
      <c r="J26" s="208">
        <v>0.19666666666666666</v>
      </c>
      <c r="K26" s="208">
        <v>0.19433333333333333</v>
      </c>
      <c r="L26" s="208">
        <v>0.19166666666666665</v>
      </c>
      <c r="M26" s="208">
        <v>0.18316666666666667</v>
      </c>
      <c r="N26" s="208">
        <v>0.17616666666666667</v>
      </c>
      <c r="O26" s="208">
        <v>0.17600000000000002</v>
      </c>
      <c r="P26" s="208" t="s">
        <v>687</v>
      </c>
      <c r="Q26" s="208">
        <v>0.2501666666666667</v>
      </c>
      <c r="R26" s="208">
        <v>0.19499999999999998</v>
      </c>
      <c r="S26" s="208">
        <v>0.20984999999999998</v>
      </c>
      <c r="T26" s="208">
        <v>0.18299999999999997</v>
      </c>
      <c r="U26" s="208">
        <v>0.19656666666666667</v>
      </c>
      <c r="V26" s="208">
        <v>0.18883333333333333</v>
      </c>
      <c r="W26" s="208">
        <v>0.17833333333333334</v>
      </c>
      <c r="X26" s="208">
        <v>0.20166666666666666</v>
      </c>
      <c r="Y26" s="208">
        <v>0.18350000000000002</v>
      </c>
      <c r="Z26" s="208">
        <v>0.20833333333333334</v>
      </c>
      <c r="AA26" s="202"/>
      <c r="AB26" s="203"/>
      <c r="AC26" s="203"/>
      <c r="AD26" s="203"/>
      <c r="AE26" s="203"/>
      <c r="AF26" s="203"/>
      <c r="AG26" s="203"/>
      <c r="AH26" s="203"/>
      <c r="AI26" s="203"/>
      <c r="AJ26" s="203"/>
      <c r="AK26" s="203"/>
      <c r="AL26" s="203"/>
      <c r="AM26" s="203"/>
      <c r="AN26" s="203"/>
      <c r="AO26" s="203"/>
      <c r="AP26" s="203"/>
      <c r="AQ26" s="203"/>
      <c r="AR26" s="203"/>
      <c r="AS26" s="203"/>
      <c r="AT26" s="203"/>
      <c r="AU26" s="203"/>
      <c r="AV26" s="203"/>
      <c r="AW26" s="203"/>
      <c r="AX26" s="203"/>
      <c r="AY26" s="203"/>
      <c r="AZ26" s="203"/>
      <c r="BA26" s="203"/>
      <c r="BB26" s="203"/>
      <c r="BC26" s="203"/>
      <c r="BD26" s="203"/>
      <c r="BE26" s="203"/>
      <c r="BF26" s="203"/>
      <c r="BG26" s="203"/>
      <c r="BH26" s="203"/>
      <c r="BI26" s="203"/>
      <c r="BJ26" s="203"/>
      <c r="BK26" s="203"/>
      <c r="BL26" s="203"/>
      <c r="BM26" s="56"/>
    </row>
    <row r="27" spans="1:65">
      <c r="A27" s="29"/>
      <c r="B27" s="3" t="s">
        <v>261</v>
      </c>
      <c r="C27" s="28"/>
      <c r="D27" s="23">
        <v>0.21522276475395957</v>
      </c>
      <c r="E27" s="23">
        <v>0.2</v>
      </c>
      <c r="F27" s="23">
        <v>0.19</v>
      </c>
      <c r="G27" s="23">
        <v>0.22385920000000001</v>
      </c>
      <c r="H27" s="23">
        <v>0.17499999999999999</v>
      </c>
      <c r="I27" s="23">
        <v>0.16250000000000001</v>
      </c>
      <c r="J27" s="23">
        <v>0.2</v>
      </c>
      <c r="K27" s="23">
        <v>0.19550000000000001</v>
      </c>
      <c r="L27" s="23">
        <v>0.19</v>
      </c>
      <c r="M27" s="23">
        <v>0.183</v>
      </c>
      <c r="N27" s="23">
        <v>0.17649999999999999</v>
      </c>
      <c r="O27" s="23">
        <v>0.17499999999999999</v>
      </c>
      <c r="P27" s="23" t="s">
        <v>687</v>
      </c>
      <c r="Q27" s="23">
        <v>0.20400000000000001</v>
      </c>
      <c r="R27" s="23">
        <v>0.19500000000000001</v>
      </c>
      <c r="S27" s="23">
        <v>0.2112</v>
      </c>
      <c r="T27" s="23">
        <v>0.18</v>
      </c>
      <c r="U27" s="23">
        <v>0.19525000000000001</v>
      </c>
      <c r="V27" s="23">
        <v>0.189</v>
      </c>
      <c r="W27" s="23">
        <v>0.17499999999999999</v>
      </c>
      <c r="X27" s="23">
        <v>0.2</v>
      </c>
      <c r="Y27" s="23">
        <v>0.18300000000000002</v>
      </c>
      <c r="Z27" s="23">
        <v>0.2</v>
      </c>
      <c r="AA27" s="202"/>
      <c r="AB27" s="203"/>
      <c r="AC27" s="203"/>
      <c r="AD27" s="203"/>
      <c r="AE27" s="203"/>
      <c r="AF27" s="203"/>
      <c r="AG27" s="203"/>
      <c r="AH27" s="203"/>
      <c r="AI27" s="203"/>
      <c r="AJ27" s="203"/>
      <c r="AK27" s="203"/>
      <c r="AL27" s="203"/>
      <c r="AM27" s="203"/>
      <c r="AN27" s="203"/>
      <c r="AO27" s="203"/>
      <c r="AP27" s="203"/>
      <c r="AQ27" s="203"/>
      <c r="AR27" s="203"/>
      <c r="AS27" s="203"/>
      <c r="AT27" s="203"/>
      <c r="AU27" s="203"/>
      <c r="AV27" s="203"/>
      <c r="AW27" s="203"/>
      <c r="AX27" s="203"/>
      <c r="AY27" s="203"/>
      <c r="AZ27" s="203"/>
      <c r="BA27" s="203"/>
      <c r="BB27" s="203"/>
      <c r="BC27" s="203"/>
      <c r="BD27" s="203"/>
      <c r="BE27" s="203"/>
      <c r="BF27" s="203"/>
      <c r="BG27" s="203"/>
      <c r="BH27" s="203"/>
      <c r="BI27" s="203"/>
      <c r="BJ27" s="203"/>
      <c r="BK27" s="203"/>
      <c r="BL27" s="203"/>
      <c r="BM27" s="56"/>
    </row>
    <row r="28" spans="1:65">
      <c r="A28" s="29"/>
      <c r="B28" s="3" t="s">
        <v>262</v>
      </c>
      <c r="C28" s="28"/>
      <c r="D28" s="23">
        <v>1.3449305066248422E-2</v>
      </c>
      <c r="E28" s="23">
        <v>8.9442719099991543E-3</v>
      </c>
      <c r="F28" s="23">
        <v>4.0824829046386332E-3</v>
      </c>
      <c r="G28" s="23">
        <v>1.1899990306956841E-2</v>
      </c>
      <c r="H28" s="23">
        <v>1.5625833311112298E-2</v>
      </c>
      <c r="I28" s="23">
        <v>4.6224091842530235E-3</v>
      </c>
      <c r="J28" s="23">
        <v>5.1639777949432277E-3</v>
      </c>
      <c r="K28" s="23">
        <v>1.0500793620801561E-2</v>
      </c>
      <c r="L28" s="23">
        <v>9.8319208025017483E-3</v>
      </c>
      <c r="M28" s="23">
        <v>3.92003401345788E-3</v>
      </c>
      <c r="N28" s="23">
        <v>2.9944392908634208E-3</v>
      </c>
      <c r="O28" s="23">
        <v>2.1908902300206666E-3</v>
      </c>
      <c r="P28" s="23" t="s">
        <v>687</v>
      </c>
      <c r="Q28" s="23">
        <v>0.11760002834466773</v>
      </c>
      <c r="R28" s="23">
        <v>5.4772255750516656E-3</v>
      </c>
      <c r="S28" s="23">
        <v>1.3916860278094335E-2</v>
      </c>
      <c r="T28" s="23">
        <v>6.8702256149270726E-3</v>
      </c>
      <c r="U28" s="23">
        <v>6.6482077785420274E-3</v>
      </c>
      <c r="V28" s="23">
        <v>1.5702441423761683E-2</v>
      </c>
      <c r="W28" s="23">
        <v>2.2286019533929179E-2</v>
      </c>
      <c r="X28" s="23">
        <v>1.1690451944500118E-2</v>
      </c>
      <c r="Y28" s="23">
        <v>1.9748417658131475E-3</v>
      </c>
      <c r="Z28" s="23">
        <v>1.3291601358251255E-2</v>
      </c>
      <c r="AA28" s="202"/>
      <c r="AB28" s="203"/>
      <c r="AC28" s="203"/>
      <c r="AD28" s="203"/>
      <c r="AE28" s="203"/>
      <c r="AF28" s="203"/>
      <c r="AG28" s="203"/>
      <c r="AH28" s="203"/>
      <c r="AI28" s="203"/>
      <c r="AJ28" s="203"/>
      <c r="AK28" s="203"/>
      <c r="AL28" s="203"/>
      <c r="AM28" s="203"/>
      <c r="AN28" s="203"/>
      <c r="AO28" s="203"/>
      <c r="AP28" s="203"/>
      <c r="AQ28" s="203"/>
      <c r="AR28" s="203"/>
      <c r="AS28" s="203"/>
      <c r="AT28" s="203"/>
      <c r="AU28" s="203"/>
      <c r="AV28" s="203"/>
      <c r="AW28" s="203"/>
      <c r="AX28" s="203"/>
      <c r="AY28" s="203"/>
      <c r="AZ28" s="203"/>
      <c r="BA28" s="203"/>
      <c r="BB28" s="203"/>
      <c r="BC28" s="203"/>
      <c r="BD28" s="203"/>
      <c r="BE28" s="203"/>
      <c r="BF28" s="203"/>
      <c r="BG28" s="203"/>
      <c r="BH28" s="203"/>
      <c r="BI28" s="203"/>
      <c r="BJ28" s="203"/>
      <c r="BK28" s="203"/>
      <c r="BL28" s="203"/>
      <c r="BM28" s="56"/>
    </row>
    <row r="29" spans="1:65">
      <c r="A29" s="29"/>
      <c r="B29" s="3" t="s">
        <v>86</v>
      </c>
      <c r="C29" s="28"/>
      <c r="D29" s="13">
        <v>6.1943592717208125E-2</v>
      </c>
      <c r="E29" s="13">
        <v>4.4721359549995773E-2</v>
      </c>
      <c r="F29" s="13">
        <v>2.1676900378612213E-2</v>
      </c>
      <c r="G29" s="13">
        <v>5.4008301885882973E-2</v>
      </c>
      <c r="H29" s="13">
        <v>8.6410138125966637E-2</v>
      </c>
      <c r="I29" s="13">
        <v>2.8504064856647623E-2</v>
      </c>
      <c r="J29" s="13">
        <v>2.6257514211575735E-2</v>
      </c>
      <c r="K29" s="13">
        <v>5.403495859760666E-2</v>
      </c>
      <c r="L29" s="13">
        <v>5.1296978100009126E-2</v>
      </c>
      <c r="M29" s="13">
        <v>2.1401459582117633E-2</v>
      </c>
      <c r="N29" s="13">
        <v>1.6997763240473533E-2</v>
      </c>
      <c r="O29" s="13">
        <v>1.2448239943299241E-2</v>
      </c>
      <c r="P29" s="13" t="s">
        <v>687</v>
      </c>
      <c r="Q29" s="13">
        <v>0.47008672223051717</v>
      </c>
      <c r="R29" s="13">
        <v>2.8088336282316238E-2</v>
      </c>
      <c r="S29" s="13">
        <v>6.6318133324252265E-2</v>
      </c>
      <c r="T29" s="13">
        <v>3.7542216475011332E-2</v>
      </c>
      <c r="U29" s="13">
        <v>3.3821643777558218E-2</v>
      </c>
      <c r="V29" s="13">
        <v>8.3155029605092759E-2</v>
      </c>
      <c r="W29" s="13">
        <v>0.12496833383511688</v>
      </c>
      <c r="X29" s="13">
        <v>5.7969183195868357E-2</v>
      </c>
      <c r="Y29" s="13">
        <v>1.0762080467646578E-2</v>
      </c>
      <c r="Z29" s="13">
        <v>6.3799686519606019E-2</v>
      </c>
      <c r="AA29" s="149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3" t="s">
        <v>263</v>
      </c>
      <c r="C30" s="28"/>
      <c r="D30" s="13">
        <v>0.13630456928137002</v>
      </c>
      <c r="E30" s="13">
        <v>4.6697760152772272E-2</v>
      </c>
      <c r="F30" s="13">
        <v>-1.4359609189472655E-2</v>
      </c>
      <c r="G30" s="13">
        <v>0.15312764567655979</v>
      </c>
      <c r="H30" s="13">
        <v>-5.3610775195201743E-2</v>
      </c>
      <c r="I30" s="13">
        <v>-0.15130256614279358</v>
      </c>
      <c r="J30" s="13">
        <v>2.9252797483559467E-2</v>
      </c>
      <c r="K30" s="13">
        <v>1.7041323615110571E-2</v>
      </c>
      <c r="L30" s="13">
        <v>3.0853534797401494E-3</v>
      </c>
      <c r="M30" s="13">
        <v>-4.1399301326752624E-2</v>
      </c>
      <c r="N30" s="13">
        <v>-7.8033722932099647E-2</v>
      </c>
      <c r="O30" s="13">
        <v>-7.8905971065560188E-2</v>
      </c>
      <c r="P30" s="13" t="s">
        <v>687</v>
      </c>
      <c r="Q30" s="13">
        <v>0.30924444832442632</v>
      </c>
      <c r="R30" s="13">
        <v>2.0530316148952954E-2</v>
      </c>
      <c r="S30" s="13">
        <v>9.8247624840296366E-2</v>
      </c>
      <c r="T30" s="13">
        <v>-4.2271549460213387E-2</v>
      </c>
      <c r="U30" s="13">
        <v>2.8729448603483032E-2</v>
      </c>
      <c r="V30" s="13">
        <v>-1.1742864789090812E-2</v>
      </c>
      <c r="W30" s="13">
        <v>-6.669449719711118E-2</v>
      </c>
      <c r="X30" s="13">
        <v>5.5420241487378785E-2</v>
      </c>
      <c r="Y30" s="13">
        <v>-3.9654805059831211E-2</v>
      </c>
      <c r="Z30" s="13">
        <v>9.0310166825804616E-2</v>
      </c>
      <c r="AA30" s="149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45" t="s">
        <v>264</v>
      </c>
      <c r="C31" s="46"/>
      <c r="D31" s="44" t="s">
        <v>265</v>
      </c>
      <c r="E31" s="44">
        <v>0.48</v>
      </c>
      <c r="F31" s="44">
        <v>0.32</v>
      </c>
      <c r="G31" s="44">
        <v>1.86</v>
      </c>
      <c r="H31" s="44">
        <v>0.83</v>
      </c>
      <c r="I31" s="44">
        <v>2.1</v>
      </c>
      <c r="J31" s="44">
        <v>0.25</v>
      </c>
      <c r="K31" s="44">
        <v>0.09</v>
      </c>
      <c r="L31" s="44">
        <v>0.09</v>
      </c>
      <c r="M31" s="44">
        <v>0.67</v>
      </c>
      <c r="N31" s="44">
        <v>1.1399999999999999</v>
      </c>
      <c r="O31" s="44">
        <v>1.1599999999999999</v>
      </c>
      <c r="P31" s="44">
        <v>3.88</v>
      </c>
      <c r="Q31" s="44">
        <v>3.89</v>
      </c>
      <c r="R31" s="44">
        <v>0.14000000000000001</v>
      </c>
      <c r="S31" s="44">
        <v>1.1499999999999999</v>
      </c>
      <c r="T31" s="44">
        <v>0.68</v>
      </c>
      <c r="U31" s="44">
        <v>0.24</v>
      </c>
      <c r="V31" s="44">
        <v>0.28000000000000003</v>
      </c>
      <c r="W31" s="44">
        <v>1</v>
      </c>
      <c r="X31" s="44">
        <v>0.59</v>
      </c>
      <c r="Y31" s="44">
        <v>0.65</v>
      </c>
      <c r="Z31" s="44">
        <v>1.04</v>
      </c>
      <c r="AA31" s="149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Z25">
    <cfRule type="expression" dxfId="23" priority="3">
      <formula>AND($B6&lt;&gt;$B5,NOT(ISBLANK(INDIRECT(Anlyt_LabRefThisCol))))</formula>
    </cfRule>
  </conditionalFormatting>
  <conditionalFormatting sqref="C2:Z31">
    <cfRule type="expression" dxfId="22" priority="1" stopIfTrue="1">
      <formula>AND(ISBLANK(INDIRECT(Anlyt_LabRefLastCol)),ISBLANK(INDIRECT(Anlyt_LabRefThisCol)))</formula>
    </cfRule>
    <cfRule type="expression" dxfId="21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Uncertainty &amp; Tolerance Limits</vt:lpstr>
      <vt:lpstr>Indicative Values</vt:lpstr>
      <vt:lpstr>Performance Gates</vt:lpstr>
      <vt:lpstr>Abbreviations</vt:lpstr>
      <vt:lpstr>Laboratory List</vt:lpstr>
      <vt:lpstr>Homogeneity</vt:lpstr>
      <vt:lpstr>Fire Assay</vt:lpstr>
      <vt:lpstr>PA</vt:lpstr>
      <vt:lpstr>AR Digest 10-50g</vt:lpstr>
      <vt:lpstr>CNL</vt:lpstr>
      <vt:lpstr>4-Acid</vt:lpstr>
      <vt:lpstr>Aqua Regia</vt:lpstr>
      <vt:lpstr>Fusion XRF</vt:lpstr>
      <vt:lpstr>Thermograv</vt:lpstr>
      <vt:lpstr>IRC</vt:lpstr>
      <vt:lpstr>Laser Ablation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Hamidreza Dehnad</cp:lastModifiedBy>
  <cp:lastPrinted>2021-03-06T02:52:25Z</cp:lastPrinted>
  <dcterms:created xsi:type="dcterms:W3CDTF">2000-11-24T23:59:25Z</dcterms:created>
  <dcterms:modified xsi:type="dcterms:W3CDTF">2026-02-06T03:22:46Z</dcterms:modified>
</cp:coreProperties>
</file>