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C26f Basalt Chip JN2054\Results\SCC, SARs &amp; CCCs\"/>
    </mc:Choice>
  </mc:AlternateContent>
  <xr:revisionPtr revIDLastSave="0" documentId="13_ncr:1_{549075BE-F5B7-47B4-AA2F-8B3896C49D96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4-Acid" sheetId="47897" r:id="rId8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3" i="47895" s="1"/>
  <c r="J18" i="47895"/>
  <c r="J15" i="47895" l="1"/>
  <c r="J14" i="47895"/>
  <c r="J17" i="47895"/>
  <c r="J21" i="47895"/>
  <c r="J20" i="47895"/>
  <c r="J19" i="47895"/>
  <c r="J4" i="47895"/>
  <c r="J11" i="47895"/>
  <c r="J9" i="47895"/>
  <c r="J8" i="47895"/>
  <c r="J12" i="47895"/>
  <c r="J10" i="47895"/>
  <c r="J16" i="47895"/>
  <c r="J13" i="47895"/>
  <c r="J5" i="47895"/>
  <c r="J6" i="47895"/>
  <c r="J7" i="47895"/>
  <c r="J22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4F1562A-2423-441E-97A6-ED4B55645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E4E7713-AA45-450C-BB49-34067B388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DA29CF9-4604-4892-BE1A-233680655F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DAEA754-C2B9-424D-8967-E1815BECAC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835A9D7B-9296-42E9-847E-C5A340A7B1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A49FB7CE-05A5-47B8-8AF7-BC4D92DF2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DEEAF76D-6717-4BE8-B9F0-9AD970E7DC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157569A4-88F3-4FF9-A1B6-2D022E98E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FA7E78E4-65B7-426A-B277-77CB4C94EB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55C84E1C-B32D-4832-BB61-C751654E2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FE12AB4C-77B5-47C0-8E2C-A927D09A3C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A6291C98-7DBB-416E-BBCC-ACB2B5AD02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6" authorId="0" shapeId="0" xr:uid="{5A34DD8B-40AB-4DC1-80DB-B050364FB8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8" authorId="0" shapeId="0" xr:uid="{D833226E-4ECE-41C2-9DEB-83AD83D0B2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6" authorId="0" shapeId="0" xr:uid="{D62A2B1A-7C96-4B0D-9E69-E585D58662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2EA0814A-4C4D-4D90-AE71-E630920FCB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3" authorId="0" shapeId="0" xr:uid="{FFC2A811-A04B-4FEA-91D6-4343817E98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1" authorId="0" shapeId="0" xr:uid="{68AEC6B6-1EAB-4CC2-B829-5BD132D328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9" authorId="0" shapeId="0" xr:uid="{274C6A78-626D-413D-87D0-320AA7CE63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1" authorId="0" shapeId="0" xr:uid="{16DDBA71-21D5-46AD-960C-D4167115D3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9" authorId="0" shapeId="0" xr:uid="{467E3BE6-479B-4FC4-835B-A4A9434D69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7" authorId="0" shapeId="0" xr:uid="{98C928A0-3802-43B4-9D3B-57EF581FA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DA2428B8-F0FD-4643-8683-F25D391E2E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37C6D43E-4C35-433A-A97A-7DD211BA2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 xr:uid="{4888E931-635B-4422-BA74-12990B73F5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48ED40EF-9826-460C-8EC2-06651E390A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EAA81DBC-FC54-4384-9649-4DD404CBFA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AAFA7C73-046A-4A73-95C5-C65F0BA106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A67686FC-BC76-4921-8639-87504B47BD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B82620A3-4E19-4FD0-9E7A-11BF020141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943CEC64-B063-4B8F-9725-A8170B4B4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0A921A6E-4187-45EA-AC8A-C92FC6163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51E6630E-F70F-434F-BE5B-0E62617C55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0AD19CEC-09B6-4F35-AFF4-2AC350F754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2001BC14-8D4F-4964-9819-A72F1B842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D0254822-03E3-4A97-B518-918BC688E2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45103BFF-DC3D-4983-8F80-EEFAA5ADC2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90ABB299-65C5-482D-BF73-F62DB2678D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D33A260F-2896-4A5C-B24F-DD6957368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829DA4FE-9DA0-40F8-8EB3-D77F6B3BC4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312559A5-B0A7-4B58-8ACB-1A15DA36D1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2ECE8D2F-C548-49BF-BD18-2DF7782E80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424CFA17-55DF-4C94-AB86-85DC164A49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BA889D55-E008-48B3-8F05-23098F6780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9D48B91E-7E12-4317-969E-5612A219F8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2A6CD3DD-8876-40CE-BFFE-649411FDE4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E59B877C-9ED5-4795-B6CA-7A21DCED66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56F04EED-E863-43A8-B1C3-0E921CE96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C6D338D9-00F2-4E28-B641-DAB95E721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6E20F87C-0FA6-4EEE-90FE-623AD68A7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3AA08625-58E4-4217-95FE-678FF6DE60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F7B4E247-CA7C-4E9B-9474-26A6001635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9B62F798-C4E6-482F-934B-C6DC1BF6F7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8CE6F8F0-572C-4117-B055-D737C17463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B925BE81-D162-4A76-8F83-5E6C71FFA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C39B265D-D8B2-416B-A3B0-05906E5EA9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2439D747-C0E2-43DE-BD11-9A7A83E91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2AC113EE-7B32-41E9-B41C-369C389456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CC2849C4-49E4-41E6-B905-71CDB9BB52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A17CFB17-17E7-4E5B-AA97-A8CD59624B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63533479-5E02-4EE9-9883-5512B86E1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 shapeId="0" xr:uid="{10BF82C2-EDF8-4970-AECB-BE0A53B84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 shapeId="0" xr:uid="{6B048B1A-EFF3-49F6-A542-42C681F2D7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<sst xmlns="http://schemas.openxmlformats.org/spreadsheetml/2006/main" count="4373" uniqueCount="386">
  <si>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</si>
  <si>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</si>
  <si>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</si>
  <si>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</si>
  <si>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</si>
  <si>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</si>
  <si>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</si>
  <si>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</si>
  <si>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</si>
  <si>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</si>
  <si>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</si>
  <si>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</si>
  <si>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</si>
  <si>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</si>
  <si>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</si>
  <si>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</si>
  <si>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</si>
  <si>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</si>
  <si>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</si>
  <si>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</si>
  <si>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</si>
  <si>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</si>
  <si>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</si>
  <si>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</si>
  <si>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</si>
  <si>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</si>
  <si>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</si>
  <si>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</si>
  <si>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</si>
  <si>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</si>
  <si>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</si>
  <si>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</si>
  <si>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</si>
  <si>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</si>
  <si>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</si>
  <si>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</si>
  <si>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</si>
  <si>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</si>
  <si>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</si>
  <si>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</si>
  <si>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</si>
  <si>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</si>
  <si>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</si>
  <si>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</si>
  <si>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</si>
  <si>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</si>
  <si>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</si>
  <si>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</si>
  <si>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</si>
  <si>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</si>
  <si>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</si>
  <si>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</si>
  <si>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</si>
  <si>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</si>
  <si>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</si>
  <si>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</si>
  <si>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</si>
  <si>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</si>
  <si>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</si>
  <si>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</si>
  <si>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</si>
  <si>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</si>
  <si>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</si>
  <si>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</si>
  <si>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</si>
  <si>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</si>
  <si>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</si>
  <si>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</si>
  <si>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</si>
  <si>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</si>
  <si>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</si>
  <si>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</si>
  <si>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</si>
  <si>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</si>
  <si>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</si>
  <si>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</si>
  <si>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</si>
  <si>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</si>
  <si>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</si>
  <si>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</si>
  <si>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</si>
  <si>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</si>
  <si>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</si>
  <si>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</si>
  <si>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</si>
  <si>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</si>
  <si>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</si>
  <si>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</si>
  <si>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</si>
  <si>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</si>
  <si>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</si>
  <si>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</si>
  <si>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</si>
  <si>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</si>
  <si>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</si>
  <si>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&lt; 1</t>
  </si>
  <si>
    <t>&lt; 2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</si>
  <si>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</si>
  <si>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</si>
  <si>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</si>
  <si>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</si>
  <si>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</si>
  <si>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</si>
  <si>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</si>
  <si>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</si>
  <si>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</si>
  <si>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</si>
  <si>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</si>
  <si>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</si>
  <si>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</si>
  <si>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</si>
  <si>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</si>
  <si>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</si>
  <si>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</si>
  <si>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</si>
  <si>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</si>
  <si>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</si>
  <si>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</si>
  <si>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</si>
  <si>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</si>
  <si>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</si>
  <si>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</si>
  <si>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</si>
  <si>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</si>
  <si>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</si>
  <si>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</si>
  <si>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</si>
  <si>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</si>
  <si>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</si>
  <si>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Eu, ppm</t>
  </si>
  <si>
    <t>Fe, wt.%</t>
  </si>
  <si>
    <t>Ga, ppm</t>
  </si>
  <si>
    <t>Hf, ppm</t>
  </si>
  <si>
    <t>Ho, ppm</t>
  </si>
  <si>
    <t>K, wt.%</t>
  </si>
  <si>
    <t>La, ppm</t>
  </si>
  <si>
    <t>Lu, ppm</t>
  </si>
  <si>
    <t>Mg, wt.%</t>
  </si>
  <si>
    <t>Mn, wt.%</t>
  </si>
  <si>
    <t>Rb, ppm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</si>
  <si>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</si>
  <si>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</si>
  <si>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</si>
  <si>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</si>
  <si>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</si>
  <si>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</si>
  <si>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</si>
  <si>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</si>
  <si>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</si>
  <si>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</si>
  <si>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</si>
  <si>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</si>
  <si>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</si>
  <si>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</si>
  <si>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</si>
  <si>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</si>
  <si>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</si>
  <si>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</si>
  <si>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</si>
  <si>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</si>
  <si>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</si>
  <si>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</si>
  <si>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</si>
  <si>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</si>
  <si>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</si>
  <si>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</si>
  <si>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</si>
  <si>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</si>
  <si>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</si>
  <si>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</si>
  <si>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</si>
  <si>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</si>
  <si>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</si>
  <si>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</si>
  <si>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</si>
  <si>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</si>
  <si>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</si>
  <si>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</si>
  <si>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</si>
  <si>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</si>
  <si>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</si>
  <si>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Cr, Fe, La, Sc, Sm</t>
  </si>
  <si>
    <t>Response (ppm)</t>
  </si>
  <si>
    <t>Upscaled
Value (ppm)</t>
  </si>
  <si>
    <t>ANSLu</t>
  </si>
  <si>
    <t>Pb Fire Assay</t>
  </si>
  <si>
    <t>&lt; 0.005</t>
  </si>
  <si>
    <t>Au, ppb</t>
  </si>
  <si>
    <t>As, ppm</t>
  </si>
  <si>
    <t>Cd, ppm</t>
  </si>
  <si>
    <t>Cu, ppm</t>
  </si>
  <si>
    <t>S, wt.%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</si>
  <si>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</si>
  <si>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</si>
  <si>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</si>
  <si>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</si>
  <si>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</si>
  <si>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</si>
  <si>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</si>
  <si>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</si>
  <si>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</si>
  <si>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</si>
  <si>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</si>
  <si>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</si>
  <si>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</si>
  <si>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</si>
  <si>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</si>
  <si>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</si>
  <si>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</si>
  <si>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</si>
  <si>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FA*OES</t>
  </si>
  <si>
    <t>FA*MS</t>
  </si>
  <si>
    <t>FA*AAS</t>
  </si>
  <si>
    <t>FA*NAA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</si>
  <si>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</si>
  <si>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</si>
  <si>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</si>
  <si>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</si>
  <si>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</si>
  <si>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</si>
  <si>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</si>
  <si>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</si>
  <si>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16</t>
  </si>
  <si>
    <t>4A*MS</t>
  </si>
  <si>
    <t>4A*OES/MS</t>
  </si>
  <si>
    <t>&lt; 0.05</t>
  </si>
  <si>
    <t>&lt; 0.3</t>
  </si>
  <si>
    <t>&lt; 0.02</t>
  </si>
  <si>
    <t>Results from laboratory 10 were removed due to their 0.1 ppm reading resolution.</t>
  </si>
  <si>
    <t>&lt; 0.5</t>
  </si>
  <si>
    <t>Results from laboratory 14 were removed due to their 1 ppm reading resolution._x000D_
Results from laboratories 7, 8 and 11 were removed due to their 0.1 ppm reading resolution.</t>
  </si>
  <si>
    <t>Results from laboratories 11 and 12 were removed due to their 1 ppm reading resolution.</t>
  </si>
  <si>
    <t>&lt; 0.04</t>
  </si>
  <si>
    <t>00</t>
  </si>
  <si>
    <t>0.085g</t>
  </si>
  <si>
    <t>Results from laboratories 6 and 11 were removed due to their 0.1 ppm reading resolution.</t>
  </si>
  <si>
    <t>Results from laboratories 6 and 8 were removed due to their 0.1 ppm reading resolution.</t>
  </si>
  <si>
    <t>Results from laboratories 4, 8 and 14 were removed due to their 1 ppm reading resolution.</t>
  </si>
  <si>
    <t>&lt; 3</t>
  </si>
  <si>
    <t>Results from laboratory 6 were removed due to their 1 ppm reading resolution.</t>
  </si>
  <si>
    <t>&lt; 0.002</t>
  </si>
  <si>
    <t>&lt; 0.001</t>
  </si>
  <si>
    <t>&lt; 0.0004</t>
  </si>
  <si>
    <t>Results from laboratory 4 were removed due to their 1 ppm reading resolution.</t>
  </si>
  <si>
    <t>Results from laboratories 8, 11, 12 and 14 were removed due to their 0.1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</si>
  <si>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</si>
  <si>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</si>
  <si>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</si>
  <si>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fire assay with atomic absorption spectroscopy</t>
  </si>
  <si>
    <t>fire assay with inductively coupled plasma mass spectroscopy</t>
  </si>
  <si>
    <t>fire assay with neutron activation analysis</t>
  </si>
  <si>
    <t>fire assay with inductively coupled plasma optical emission spectroscopy</t>
  </si>
  <si>
    <t>instrumental neutron activation analysis</t>
  </si>
  <si>
    <t>ALS, Lima, Peru</t>
  </si>
  <si>
    <t>ALS, Loughrea, Galway, Ireland</t>
  </si>
  <si>
    <t>ALS, Malaga, WA, Australia</t>
  </si>
  <si>
    <t>ANSTO, Lucas Heights, NSW, Australia</t>
  </si>
  <si>
    <t>ARGETEST Mineral Processing, Ankara, Central Anatolia, Turkey</t>
  </si>
  <si>
    <t>Bureau Veritas Commodities Canada Ltd, Vancouver, BC, Canada</t>
  </si>
  <si>
    <t>Inspectorate (BV), Lima, Peru</t>
  </si>
  <si>
    <t>Intertek, Perth, WA, Australia</t>
  </si>
  <si>
    <t>Intertek Genalysis, Adelaide, SA, Australia</t>
  </si>
  <si>
    <t>PT Geoservices Ltd, Cikarang, Jakarta Raya, Indonesia</t>
  </si>
  <si>
    <t>PT Intertek Utama Services, Jakarta Timur, DKI Jakarta, Indonesia</t>
  </si>
  <si>
    <t>SGS Canada Inc., Vancouver, BC, Canada</t>
  </si>
  <si>
    <t>SGS del Peru, Lima, Peru</t>
  </si>
  <si>
    <t>Au, Gold (ppb)</t>
  </si>
  <si>
    <t>Al, Aluminium (wt.%)</t>
  </si>
  <si>
    <t>As, Arsenic (ppm)</t>
  </si>
  <si>
    <t>Ba, Barium (ppm)</t>
  </si>
  <si>
    <t>Be, Beryllium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</si>
  <si>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</si>
  <si>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</si>
  <si>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</si>
  <si>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</si>
  <si>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</si>
  <si>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</si>
  <si>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</si>
  <si>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Eu, Europium (ppm)</t>
  </si>
  <si>
    <t>Fe, Iron (wt.%)</t>
  </si>
  <si>
    <t>Ga, Gallium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</si>
  <si>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</si>
  <si>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</si>
  <si>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</si>
  <si>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</si>
  <si>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</si>
  <si>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</si>
  <si>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</si>
  <si>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</si>
  <si>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</si>
  <si>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</si>
  <si>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</si>
  <si>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</si>
  <si>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</si>
  <si>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</si>
  <si>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Rb, Rubidium (ppm)</t>
  </si>
  <si>
    <t>S, Sulphur (wt.%)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</si>
  <si>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</si>
  <si>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</si>
  <si>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</si>
  <si>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</si>
  <si>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</si>
  <si>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</si>
  <si>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</si>
  <si>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</si>
  <si>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</si>
  <si>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</si>
  <si>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</si>
  <si>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</si>
  <si>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</si>
  <si>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</si>
  <si>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</si>
  <si>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</si>
  <si>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</si>
  <si>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C26f (Certified Value &lt; 2 ppb)</t>
  </si>
  <si>
    <t>Analytical results for Pd in OREAS C26f (Indicative Value 0.633 ppb)</t>
  </si>
  <si>
    <t>Analytical results for Pt in OREAS C26f (Indicative Value 0.333 ppb)</t>
  </si>
  <si>
    <t>Analytical results for Ag in OREAS C26f (Indicative Value 0.027 ppm)</t>
  </si>
  <si>
    <t>Analytical results for Al in OREAS C26f (Certified Value 7.38 wt.%)</t>
  </si>
  <si>
    <t>Analytical results for As in OREAS C26f (Certified Value 0.56 ppm)</t>
  </si>
  <si>
    <t>Analytical results for Ba in OREAS C26f (Certified Value 256 ppm)</t>
  </si>
  <si>
    <t>Analytical results for Be in OREAS C26f (Certified Value 1.07 ppm)</t>
  </si>
  <si>
    <t>Analytical results for Bi in OREAS C26f (Indicative Value 0.01 ppm)</t>
  </si>
  <si>
    <t>Analytical results for Ca in OREAS C26f (Certified Value 5.93 wt.%)</t>
  </si>
  <si>
    <t>Analytical results for Cd in OREAS C26f (Certified Value 0.059 ppm)</t>
  </si>
  <si>
    <t>Analytical results for Ce in OREAS C26f (Certified Value 36.2 ppm)</t>
  </si>
  <si>
    <t>Analytical results for Co in OREAS C26f (Certified Value 44.3 ppm)</t>
  </si>
  <si>
    <t>Analytical results for Cr in OREAS C26f (Certified Value 191 ppm)</t>
  </si>
  <si>
    <t>Analytical results for Cs in OREAS C26f (Certified Value 0.7 ppm)</t>
  </si>
  <si>
    <t>Analytical results for Cu in OREAS C26f (Certified Value 45.4 ppm)</t>
  </si>
  <si>
    <t>Analytical results for Dy in OREAS C26f (Indicative Value 4.41 ppm)</t>
  </si>
  <si>
    <t>Analytical results for Er in OREAS C26f (Indicative Value 2.12 ppm)</t>
  </si>
  <si>
    <t>Analytical results for Eu in OREAS C26f (Certified Value 1.74 ppm)</t>
  </si>
  <si>
    <t>Analytical results for Fe in OREAS C26f (Certified Value 7.7 wt.%)</t>
  </si>
  <si>
    <t>Analytical results for Ga in OREAS C26f (Certified Value 20.2 ppm)</t>
  </si>
  <si>
    <t>Analytical results for Gd in OREAS C26f (Indicative Value 5.35 ppm)</t>
  </si>
  <si>
    <t>Analytical results for Ge in OREAS C26f (Indicative Value 0.15 ppm)</t>
  </si>
  <si>
    <t>Analytical results for Hf in OREAS C26f (Certified Value 3.46 ppm)</t>
  </si>
  <si>
    <t>Analytical results for Ho in OREAS C26f (Certified Value 0.81 ppm)</t>
  </si>
  <si>
    <t>Analytical results for In in OREAS C26f (Certified Value 0.062 ppm)</t>
  </si>
  <si>
    <t>Analytical results for K in OREAS C26f (Certified Value 0.671 wt.%)</t>
  </si>
  <si>
    <t>Analytical results for La in OREAS C26f (Certified Value 17.2 ppm)</t>
  </si>
  <si>
    <t>Analytical results for Li in OREAS C26f (Certified Value 7.28 ppm)</t>
  </si>
  <si>
    <t>Analytical results for Lu in OREAS C26f (Certified Value 0.22 ppm)</t>
  </si>
  <si>
    <t>Analytical results for Mg in OREAS C26f (Certified Value 4.25 wt.%)</t>
  </si>
  <si>
    <t>Analytical results for Mn in OREAS C26f (Certified Value 0.106 wt.%)</t>
  </si>
  <si>
    <t>Analytical results for Mo in OREAS C26f (Certified Value 1.44 ppm)</t>
  </si>
  <si>
    <t>Analytical results for Na in OREAS C26f (Certified Value 2.32 wt.%)</t>
  </si>
  <si>
    <t>Analytical results for Nb in OREAS C26f (Indicative Value 21.4 ppm)</t>
  </si>
  <si>
    <t>Analytical results for Nd in OREAS C26f (Indicative Value 19.8 ppm)</t>
  </si>
  <si>
    <t>Analytical results for Ni in OREAS C26f (Certified Value 149 ppm)</t>
  </si>
  <si>
    <t>Analytical results for P in OREAS C26f (Certified Value 0.147 wt.%)</t>
  </si>
  <si>
    <t>Analytical results for Pb in OREAS C26f (Certified Value 2.8 ppm)</t>
  </si>
  <si>
    <t>Analytical results for Pr in OREAS C26f (Indicative Value 4.61 ppm)</t>
  </si>
  <si>
    <t>Analytical results for Rb in OREAS C26f (Certified Value 19.9 ppm)</t>
  </si>
  <si>
    <t>Analytical results for Re in OREAS C26f (Indicative Value 0.001 ppm)</t>
  </si>
  <si>
    <t>Analytical results for S in OREAS C26f (Certified Value 0.01 wt.%)</t>
  </si>
  <si>
    <t>Analytical results for Sb in OREAS C26f (Indicative Value 0.072 ppm)</t>
  </si>
  <si>
    <t>Analytical results for Sc in OREAS C26f (Certified Value 20.2 ppm)</t>
  </si>
  <si>
    <t>Analytical results for Se in OREAS C26f (Indicative Value 0.24 ppm)</t>
  </si>
  <si>
    <t>Analytical results for Sm in OREAS C26f (Certified Value 5.05 ppm)</t>
  </si>
  <si>
    <t>Analytical results for Sn in OREAS C26f (Certified Value 1.47 ppm)</t>
  </si>
  <si>
    <t>Analytical results for Sr in OREAS C26f (Certified Value 422 ppm)</t>
  </si>
  <si>
    <t>Analytical results for Ta in OREAS C26f (Certified Value 1.28 ppm)</t>
  </si>
  <si>
    <t>Analytical results for Tb in OREAS C26f (Certified Value 0.79 ppm)</t>
  </si>
  <si>
    <t>Analytical results for Te in OREAS C26f (Certified Value &lt; 0.005 ppm)</t>
  </si>
  <si>
    <t>Analytical results for Th in OREAS C26f (Certified Value 2.72 ppm)</t>
  </si>
  <si>
    <t>Analytical results for Ti in OREAS C26f (Certified Value 1.06 wt.%)</t>
  </si>
  <si>
    <t>Analytical results for Tl in OREAS C26f (Certified Value 0.069 ppm)</t>
  </si>
  <si>
    <t>Analytical results for Tm in OREAS C26f (Indicative Value 0.29 ppm)</t>
  </si>
  <si>
    <t>Analytical results for U in OREAS C26f (Certified Value 0.68 ppm)</t>
  </si>
  <si>
    <t>Analytical results for V in OREAS C26f (Certified Value 156 ppm)</t>
  </si>
  <si>
    <t>Analytical results for W in OREAS C26f (Certified Value 0.41 ppm)</t>
  </si>
  <si>
    <t>Analytical results for Y in OREAS C26f (Certified Value 20.5 ppm)</t>
  </si>
  <si>
    <t>Analytical results for Yb in OREAS C26f (Certified Value 1.73 ppm)</t>
  </si>
  <si>
    <t>Analytical results for Zn in OREAS C26f (Certified Value 109 ppm)</t>
  </si>
  <si>
    <t>Analytical results for Zr in OREAS C26f (Certified Value 139 ppm)</t>
  </si>
  <si>
    <t/>
  </si>
  <si>
    <t>Table 5. Participating Laboratory List used for OREAS C26f</t>
  </si>
  <si>
    <t>Table 4. Abbreviations used for OREAS C26f</t>
  </si>
  <si>
    <t>Table 3. Certified Values and Performance Gates for OREAS C26f</t>
  </si>
  <si>
    <t>Table 2. Indicative Values for OREAS C26f</t>
  </si>
  <si>
    <t>Table 1. Certified Values, Expanded Uncertainty and Tolerance Limits for OREAS C26f</t>
  </si>
  <si>
    <t>SI unit equivalents: ppb (parts per billion; 1 x 10-⁹) ≡ µg/kg; ppm (parts per million; 1 x 10-⁶) ≡ mg/kg; wt.% (weight per cent) ≡ % (mass fraction)</t>
  </si>
  <si>
    <t>SI unit equivalents: ppb (parts per billion; 1 x 10-⁹) ≡ µg/kg; ppm (parts per million; 1 x 10-⁶) ≡ mg/kg</t>
  </si>
  <si>
    <t>ORE - Lab-Upscaled RSD Results for CRM: OREAS C26f (Execution: 1) - Analyte Co - (Cobalt)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</si>
</sst>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39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8" fillId="25" borderId="25" xfId="47" applyFont="1" applyFill="1" applyBorder="1" applyAlignment="1">
      <alignment horizontal="right" vertical="center" wrapText="1"/>
    </xf>
    <xf numFmtId="0" fontId="48" fillId="0" borderId="25" xfId="47" applyFont="1" applyBorder="1" applyAlignment="1">
      <alignment horizontal="right" vertical="center" wrapText="1"/>
    </xf>
    <xf numFmtId="0" fontId="48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49" fillId="0" borderId="0" xfId="47" applyFont="1" applyAlignment="1">
      <alignment vertical="center"/>
    </xf>
    <xf numFmtId="0" fontId="48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8" fillId="26" borderId="26" xfId="47" applyFont="1" applyFill="1" applyBorder="1" applyAlignment="1">
      <alignment horizontal="center" vertical="center"/>
    </xf>
    <xf numFmtId="0" fontId="48" fillId="26" borderId="25" xfId="47" applyFont="1" applyFill="1" applyBorder="1" applyAlignment="1">
      <alignment horizontal="center" vertical="center"/>
    </xf>
    <xf numFmtId="0" fontId="48" fillId="26" borderId="25" xfId="47" applyFont="1" applyFill="1" applyBorder="1" applyAlignment="1">
      <alignment vertical="center"/>
    </xf>
    <xf numFmtId="0" fontId="48" fillId="26" borderId="53" xfId="47" applyFont="1" applyFill="1" applyBorder="1" applyAlignment="1">
      <alignment horizontal="center" vertical="center"/>
    </xf>
    <xf numFmtId="0" fontId="48" fillId="26" borderId="25" xfId="47" applyFont="1" applyFill="1" applyBorder="1" applyAlignment="1">
      <alignment horizontal="center" vertical="center" wrapText="1"/>
    </xf>
    <xf numFmtId="0" fontId="46" fillId="26" borderId="20" xfId="47" applyFont="1" applyFill="1" applyBorder="1" applyAlignment="1">
      <alignment horizontal="left" vertical="center"/>
    </xf>
    <xf numFmtId="0" fontId="47" fillId="26" borderId="21" xfId="47" applyFont="1" applyFill="1" applyBorder="1" applyAlignment="1">
      <alignment horizontal="left" vertical="center"/>
    </xf>
    <xf numFmtId="0" fontId="47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0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8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36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0" fillId="29" borderId="19" xfId="0" applyNumberFormat="1" applyFont="1" applyFill="1" applyBorder="1" applyAlignment="1">
      <alignment horizontal="center" vertical="center"/>
    </xf>
    <xf numFmtId="164" fontId="50" fillId="29" borderId="19" xfId="0" applyNumberFormat="1" applyFont="1" applyFill="1" applyBorder="1" applyAlignment="1">
      <alignment horizontal="center" vertical="center"/>
    </xf>
    <xf numFmtId="1" fontId="50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36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30" borderId="10" xfId="44" applyFont="1" applyFill="1" applyBorder="1" applyAlignment="1">
      <alignment horizontal="center" vertical="center"/>
    </xf>
    <xf numFmtId="0" fontId="37" fillId="30" borderId="40" xfId="44" applyFont="1" applyFill="1" applyBorder="1" applyAlignment="1">
      <alignment horizontal="center" vertical="center"/>
    </xf>
    <xf numFmtId="0" fontId="37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1" fillId="0" borderId="36" xfId="46" applyFont="1" applyFill="1" applyBorder="1" applyAlignment="1">
      <alignment vertical="center"/>
    </xf>
    <xf numFmtId="10" fontId="6" fillId="29" borderId="19" xfId="43" applyNumberFormat="1" applyFont="1" applyFill="1" applyBorder="1" applyAlignment="1">
      <alignment horizontal="center" vertical="center"/>
    </xf>
    <xf numFmtId="164" fontId="6" fillId="29" borderId="19" xfId="44" applyNumberFormat="1" applyFont="1" applyFill="1" applyBorder="1" applyAlignment="1">
      <alignment horizontal="center" vertical="center"/>
    </xf>
    <xf numFmtId="164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51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4" fillId="0" borderId="31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7" fillId="0" borderId="36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7" fillId="0" borderId="36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7" fillId="0" borderId="36" xfId="0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0" borderId="37" xfId="44" applyFont="1" applyFill="1" applyBorder="1" applyAlignment="1">
      <alignment horizontal="center" vertical="center"/>
    </xf>
    <xf numFmtId="0" fontId="37" fillId="30" borderId="36" xfId="0" applyFont="1" applyFill="1" applyBorder="1" applyAlignment="1">
      <alignment horizontal="center" vertical="center"/>
    </xf>
    <xf numFmtId="0" fontId="37" fillId="30" borderId="37" xfId="44" applyFont="1" applyFill="1" applyBorder="1" applyAlignment="1">
      <alignment horizontal="center" vertical="center" wrapText="1"/>
    </xf>
    <xf numFmtId="0" fontId="38" fillId="30" borderId="36" xfId="0" applyFont="1" applyFill="1" applyBorder="1" applyAlignment="1">
      <alignment horizontal="center" vertical="center" wrapText="1"/>
    </xf>
    <xf numFmtId="9" fontId="37" fillId="30" borderId="16" xfId="44" applyNumberFormat="1" applyFont="1" applyFill="1" applyBorder="1" applyAlignment="1">
      <alignment horizontal="center" vertical="center"/>
    </xf>
    <xf numFmtId="0" fontId="37" fillId="30" borderId="19" xfId="0" applyFont="1" applyFill="1" applyBorder="1" applyAlignment="1">
      <alignment horizontal="center" vertical="center"/>
    </xf>
    <xf numFmtId="0" fontId="37" fillId="30" borderId="17" xfId="0" applyFont="1" applyFill="1" applyBorder="1" applyAlignment="1">
      <alignment horizontal="center" vertical="center"/>
    </xf>
    <xf numFmtId="0" fontId="37" fillId="30" borderId="17" xfId="44" applyFont="1" applyFill="1" applyBorder="1" applyAlignment="1">
      <alignment horizontal="center" vertical="center"/>
    </xf>
    <xf numFmtId="0" fontId="37" fillId="30" borderId="12" xfId="44" applyFont="1" applyFill="1" applyBorder="1" applyAlignment="1">
      <alignment vertical="center"/>
    </xf>
    <xf numFmtId="0" fontId="37" fillId="30" borderId="16" xfId="44" applyFont="1" applyFill="1" applyBorder="1" applyAlignment="1">
      <alignment vertical="center"/>
    </xf>
    <xf numFmtId="9" fontId="37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6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7</xdr:col>
      <xdr:colOff>353727</xdr:colOff>
      <xdr:row>60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72821F-DC93-0BD2-8E9E-03E54F03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2585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10</xdr:col>
      <xdr:colOff>401352</xdr:colOff>
      <xdr:row>17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9E1105-D8DD-71DA-EF09-858E881E4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8098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13</xdr:col>
      <xdr:colOff>144177</xdr:colOff>
      <xdr:row>60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A96F81-841B-4A1C-B65D-4A16739D0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0744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B415E2-4240-3C1B-2F05-725E21326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</xdr:col>
      <xdr:colOff>5116227</xdr:colOff>
      <xdr:row>25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C65C8A-0072-4558-C1AA-B7AFBFB18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19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6BF76-5BDE-1E84-E6A7-9FE953D5D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9</xdr:col>
      <xdr:colOff>372419</xdr:colOff>
      <xdr:row>60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274D4B-F815-F3FB-52CE-1414A738C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9231372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1174</xdr:row>
      <xdr:rowOff>0</xdr:rowOff>
    </xdr:from>
    <xdr:to>
      <xdr:col>9</xdr:col>
      <xdr:colOff>371577</xdr:colOff>
      <xdr:row>1179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C59C6C-AD3D-E1BB-F3F5-D45E1E8CD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91780672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382</v>
      </c>
      <c r="C1" s="86"/>
      <c r="D1" s="86"/>
      <c r="E1" s="86"/>
      <c r="F1" s="86"/>
      <c r="G1" s="86"/>
      <c r="H1" s="70"/>
    </row>
    <row r="2" spans="1:8" ht="15.75" customHeight="1">
      <c r="A2" s="265"/>
      <c r="B2" s="263" t="s">
        <v>2</v>
      </c>
      <c r="C2" s="71" t="s">
        <v>64</v>
      </c>
      <c r="D2" s="261" t="s">
        <v>164</v>
      </c>
      <c r="E2" s="262"/>
      <c r="F2" s="261" t="s">
        <v>91</v>
      </c>
      <c r="G2" s="262"/>
      <c r="H2" s="78"/>
    </row>
    <row r="3" spans="1:8" ht="12.75">
      <c r="A3" s="265"/>
      <c r="B3" s="264"/>
      <c r="C3" s="69" t="s">
        <v>47</v>
      </c>
      <c r="D3" s="171" t="s">
        <v>65</v>
      </c>
      <c r="E3" s="38" t="s">
        <v>66</v>
      </c>
      <c r="F3" s="171" t="s">
        <v>65</v>
      </c>
      <c r="G3" s="38" t="s">
        <v>66</v>
      </c>
      <c r="H3" s="79"/>
    </row>
    <row r="4" spans="1:8" ht="15.75" customHeight="1">
      <c r="A4" s="88"/>
      <c r="B4" s="39" t="s">
        <v>185</v>
      </c>
      <c r="C4" s="173"/>
      <c r="D4" s="173"/>
      <c r="E4" s="173"/>
      <c r="F4" s="173"/>
      <c r="G4" s="172"/>
      <c r="H4" s="80"/>
    </row>
    <row r="5" spans="1:8" ht="15.75" customHeight="1">
      <c r="A5" s="88"/>
      <c r="B5" s="174" t="s">
        <v>266</v>
      </c>
      <c r="C5" s="236" t="s">
        <v>96</v>
      </c>
      <c r="D5" s="237" t="s">
        <v>92</v>
      </c>
      <c r="E5" s="238" t="s">
        <v>92</v>
      </c>
      <c r="F5" s="237" t="s">
        <v>92</v>
      </c>
      <c r="G5" s="238" t="s">
        <v>92</v>
      </c>
      <c r="H5" s="80"/>
    </row>
    <row r="6" spans="1:8" ht="15.75" customHeight="1">
      <c r="A6" s="88"/>
      <c r="B6" s="240" t="s">
        <v>162</v>
      </c>
      <c r="C6" s="161"/>
      <c r="D6" s="161"/>
      <c r="E6" s="161"/>
      <c r="F6" s="161"/>
      <c r="G6" s="239"/>
      <c r="H6" s="80"/>
    </row>
    <row r="7" spans="1:8" ht="15.75" customHeight="1">
      <c r="A7" s="88"/>
      <c r="B7" s="174" t="s">
        <v>267</v>
      </c>
      <c r="C7" s="241">
        <v>7.3790472222222219</v>
      </c>
      <c r="D7" s="242">
        <v>7.1539422315238417</v>
      </c>
      <c r="E7" s="243">
        <v>7.6041522129206021</v>
      </c>
      <c r="F7" s="242">
        <v>7.2336256141222082</v>
      </c>
      <c r="G7" s="243">
        <v>7.5244688303222356</v>
      </c>
      <c r="H7" s="80"/>
    </row>
    <row r="8" spans="1:8" ht="15.75" customHeight="1">
      <c r="A8" s="88"/>
      <c r="B8" s="174" t="s">
        <v>268</v>
      </c>
      <c r="C8" s="241">
        <v>0.55793333333333339</v>
      </c>
      <c r="D8" s="242">
        <v>0.33919690155644888</v>
      </c>
      <c r="E8" s="243">
        <v>0.7766697651102179</v>
      </c>
      <c r="F8" s="242">
        <v>0.4671761791880007</v>
      </c>
      <c r="G8" s="243">
        <v>0.64869048747866609</v>
      </c>
      <c r="H8" s="80"/>
    </row>
    <row r="9" spans="1:8" ht="15.75" customHeight="1">
      <c r="A9" s="88"/>
      <c r="B9" s="174" t="s">
        <v>269</v>
      </c>
      <c r="C9" s="235">
        <v>255.96060606060607</v>
      </c>
      <c r="D9" s="247">
        <v>244.81089945328716</v>
      </c>
      <c r="E9" s="248">
        <v>267.11031266792497</v>
      </c>
      <c r="F9" s="247">
        <v>246.01066829695324</v>
      </c>
      <c r="G9" s="248">
        <v>265.91054382425887</v>
      </c>
      <c r="H9" s="80"/>
    </row>
    <row r="10" spans="1:8" ht="15.75" customHeight="1">
      <c r="A10" s="88"/>
      <c r="B10" s="174" t="s">
        <v>270</v>
      </c>
      <c r="C10" s="241">
        <v>1.0744444444444443</v>
      </c>
      <c r="D10" s="242">
        <v>1.0188502267732606</v>
      </c>
      <c r="E10" s="243">
        <v>1.130038662115628</v>
      </c>
      <c r="F10" s="242">
        <v>1.0212685292268695</v>
      </c>
      <c r="G10" s="243">
        <v>1.1276203596620191</v>
      </c>
      <c r="H10" s="80"/>
    </row>
    <row r="11" spans="1:8" ht="15.75" customHeight="1">
      <c r="A11" s="88"/>
      <c r="B11" s="174" t="s">
        <v>271</v>
      </c>
      <c r="C11" s="241">
        <v>5.9334333333333342</v>
      </c>
      <c r="D11" s="242">
        <v>5.7442132183821357</v>
      </c>
      <c r="E11" s="243">
        <v>6.1226534482845327</v>
      </c>
      <c r="F11" s="242">
        <v>5.7783992611054282</v>
      </c>
      <c r="G11" s="243">
        <v>6.0884674055612402</v>
      </c>
      <c r="H11" s="80"/>
    </row>
    <row r="12" spans="1:8" ht="15.75" customHeight="1">
      <c r="A12" s="88"/>
      <c r="B12" s="174" t="s">
        <v>272</v>
      </c>
      <c r="C12" s="234">
        <v>5.88888888888889E-2</v>
      </c>
      <c r="D12" s="251">
        <v>3.6558982365244408E-2</v>
      </c>
      <c r="E12" s="252">
        <v>8.1218795412533393E-2</v>
      </c>
      <c r="F12" s="251">
        <v>5.2641045807192435E-2</v>
      </c>
      <c r="G12" s="252">
        <v>6.5136731970585365E-2</v>
      </c>
      <c r="H12" s="80"/>
    </row>
    <row r="13" spans="1:8" ht="15.75" customHeight="1">
      <c r="A13" s="88"/>
      <c r="B13" s="174" t="s">
        <v>273</v>
      </c>
      <c r="C13" s="236">
        <v>36.166025641025641</v>
      </c>
      <c r="D13" s="237">
        <v>34.727602564673369</v>
      </c>
      <c r="E13" s="238">
        <v>37.604448717377913</v>
      </c>
      <c r="F13" s="237">
        <v>35.104624148737351</v>
      </c>
      <c r="G13" s="238">
        <v>37.227427133313931</v>
      </c>
      <c r="H13" s="80"/>
    </row>
    <row r="14" spans="1:8" ht="15.75" customHeight="1">
      <c r="A14" s="88"/>
      <c r="B14" s="174" t="s">
        <v>274</v>
      </c>
      <c r="C14" s="236">
        <v>44.269743589743591</v>
      </c>
      <c r="D14" s="237">
        <v>43.625279917145988</v>
      </c>
      <c r="E14" s="238">
        <v>44.914207262341193</v>
      </c>
      <c r="F14" s="237">
        <v>43.758495228925959</v>
      </c>
      <c r="G14" s="238">
        <v>44.780991950561223</v>
      </c>
      <c r="H14" s="80"/>
    </row>
    <row r="15" spans="1:8" ht="15.75" customHeight="1">
      <c r="A15" s="88"/>
      <c r="B15" s="174" t="s">
        <v>275</v>
      </c>
      <c r="C15" s="235">
        <v>191.4295238095238</v>
      </c>
      <c r="D15" s="247">
        <v>182.40525864021146</v>
      </c>
      <c r="E15" s="248">
        <v>200.45378897883614</v>
      </c>
      <c r="F15" s="247">
        <v>189.77318526850331</v>
      </c>
      <c r="G15" s="248">
        <v>193.08586235054429</v>
      </c>
      <c r="H15" s="80"/>
    </row>
    <row r="16" spans="1:8" ht="15.75" customHeight="1">
      <c r="A16" s="88"/>
      <c r="B16" s="174" t="s">
        <v>276</v>
      </c>
      <c r="C16" s="241">
        <v>0.69978787878787874</v>
      </c>
      <c r="D16" s="242">
        <v>0.65564268870056763</v>
      </c>
      <c r="E16" s="243">
        <v>0.74393306887518984</v>
      </c>
      <c r="F16" s="242">
        <v>0.66362152220854709</v>
      </c>
      <c r="G16" s="243">
        <v>0.73595423536721039</v>
      </c>
      <c r="H16" s="80"/>
    </row>
    <row r="17" spans="1:8" ht="15.75" customHeight="1">
      <c r="A17" s="88"/>
      <c r="B17" s="174" t="s">
        <v>277</v>
      </c>
      <c r="C17" s="236">
        <v>45.423076923076913</v>
      </c>
      <c r="D17" s="237">
        <v>43.280925758913469</v>
      </c>
      <c r="E17" s="238">
        <v>47.565228087240357</v>
      </c>
      <c r="F17" s="237">
        <v>43.472258213643499</v>
      </c>
      <c r="G17" s="238">
        <v>47.373895632510326</v>
      </c>
      <c r="H17" s="80"/>
    </row>
    <row r="18" spans="1:8" ht="15.75" customHeight="1">
      <c r="A18" s="88"/>
      <c r="B18" s="174" t="s">
        <v>278</v>
      </c>
      <c r="C18" s="241">
        <v>1.7418666666666667</v>
      </c>
      <c r="D18" s="242">
        <v>1.5218194671974468</v>
      </c>
      <c r="E18" s="243">
        <v>1.9619138661358866</v>
      </c>
      <c r="F18" s="242" t="s">
        <v>92</v>
      </c>
      <c r="G18" s="243" t="s">
        <v>92</v>
      </c>
      <c r="H18" s="80"/>
    </row>
    <row r="19" spans="1:8" ht="15.75" customHeight="1">
      <c r="A19" s="88"/>
      <c r="B19" s="174" t="s">
        <v>279</v>
      </c>
      <c r="C19" s="241">
        <v>7.6951190476190474</v>
      </c>
      <c r="D19" s="242">
        <v>7.5405027038665322</v>
      </c>
      <c r="E19" s="243">
        <v>7.8497353913715626</v>
      </c>
      <c r="F19" s="242">
        <v>7.6557883204409496</v>
      </c>
      <c r="G19" s="243">
        <v>7.7344497747971452</v>
      </c>
      <c r="H19" s="80"/>
    </row>
    <row r="20" spans="1:8" ht="15.75" customHeight="1">
      <c r="A20" s="88"/>
      <c r="B20" s="174" t="s">
        <v>280</v>
      </c>
      <c r="C20" s="236">
        <v>20.194166666666664</v>
      </c>
      <c r="D20" s="237">
        <v>19.226556688444212</v>
      </c>
      <c r="E20" s="238">
        <v>21.161776644889116</v>
      </c>
      <c r="F20" s="237">
        <v>19.53174942923139</v>
      </c>
      <c r="G20" s="238">
        <v>20.856583904101939</v>
      </c>
      <c r="H20" s="80"/>
    </row>
    <row r="21" spans="1:8" ht="15.75" customHeight="1">
      <c r="A21" s="88"/>
      <c r="B21" s="174" t="s">
        <v>281</v>
      </c>
      <c r="C21" s="241">
        <v>3.4586666666666659</v>
      </c>
      <c r="D21" s="242">
        <v>3.2950128814051518</v>
      </c>
      <c r="E21" s="243">
        <v>3.62232045192818</v>
      </c>
      <c r="F21" s="242">
        <v>3.3443007175755497</v>
      </c>
      <c r="G21" s="243">
        <v>3.5730326157577821</v>
      </c>
      <c r="H21" s="80"/>
    </row>
    <row r="22" spans="1:8" ht="15.75" customHeight="1">
      <c r="A22" s="88"/>
      <c r="B22" s="174" t="s">
        <v>282</v>
      </c>
      <c r="C22" s="241">
        <v>0.81293333333333329</v>
      </c>
      <c r="D22" s="242">
        <v>0.78759743713824248</v>
      </c>
      <c r="E22" s="243">
        <v>0.83826922952842409</v>
      </c>
      <c r="F22" s="242" t="s">
        <v>92</v>
      </c>
      <c r="G22" s="243" t="s">
        <v>92</v>
      </c>
      <c r="H22" s="80"/>
    </row>
    <row r="23" spans="1:8" ht="15.75" customHeight="1">
      <c r="A23" s="88"/>
      <c r="B23" s="174" t="s">
        <v>283</v>
      </c>
      <c r="C23" s="234">
        <v>6.1696969696969702E-2</v>
      </c>
      <c r="D23" s="251">
        <v>5.3413236889083116E-2</v>
      </c>
      <c r="E23" s="252">
        <v>6.9980702504856288E-2</v>
      </c>
      <c r="F23" s="251">
        <v>5.7269316230906024E-2</v>
      </c>
      <c r="G23" s="252">
        <v>6.6124623163033386E-2</v>
      </c>
      <c r="H23" s="80"/>
    </row>
    <row r="24" spans="1:8" ht="15.75" customHeight="1">
      <c r="A24" s="88"/>
      <c r="B24" s="174" t="s">
        <v>284</v>
      </c>
      <c r="C24" s="234">
        <v>0.67113076923076909</v>
      </c>
      <c r="D24" s="251">
        <v>0.64434288919955718</v>
      </c>
      <c r="E24" s="252">
        <v>0.69791864926198099</v>
      </c>
      <c r="F24" s="251">
        <v>0.64733622429215398</v>
      </c>
      <c r="G24" s="252">
        <v>0.69492531416938419</v>
      </c>
      <c r="H24" s="80"/>
    </row>
    <row r="25" spans="1:8" ht="15.75" customHeight="1">
      <c r="A25" s="88"/>
      <c r="B25" s="174" t="s">
        <v>285</v>
      </c>
      <c r="C25" s="236">
        <v>17.156769230769228</v>
      </c>
      <c r="D25" s="237">
        <v>16.835988485520652</v>
      </c>
      <c r="E25" s="238">
        <v>17.477549976017805</v>
      </c>
      <c r="F25" s="237">
        <v>17.092809607716493</v>
      </c>
      <c r="G25" s="238">
        <v>17.220728853821964</v>
      </c>
      <c r="H25" s="80"/>
    </row>
    <row r="26" spans="1:8" ht="15.75" customHeight="1">
      <c r="A26" s="88"/>
      <c r="B26" s="174" t="s">
        <v>286</v>
      </c>
      <c r="C26" s="241">
        <v>7.2802777777777763</v>
      </c>
      <c r="D26" s="242">
        <v>6.8143117578117351</v>
      </c>
      <c r="E26" s="243">
        <v>7.7462437977438174</v>
      </c>
      <c r="F26" s="242">
        <v>7.0085073494404373</v>
      </c>
      <c r="G26" s="243">
        <v>7.5520482061151153</v>
      </c>
      <c r="H26" s="80"/>
    </row>
    <row r="27" spans="1:8" ht="15.75" customHeight="1">
      <c r="A27" s="88"/>
      <c r="B27" s="174" t="s">
        <v>287</v>
      </c>
      <c r="C27" s="241">
        <v>0.2225</v>
      </c>
      <c r="D27" s="242">
        <v>0.19302951690568659</v>
      </c>
      <c r="E27" s="243">
        <v>0.25197048309431341</v>
      </c>
      <c r="F27" s="242" t="s">
        <v>92</v>
      </c>
      <c r="G27" s="243" t="s">
        <v>92</v>
      </c>
      <c r="H27" s="80"/>
    </row>
    <row r="28" spans="1:8" ht="15.75" customHeight="1">
      <c r="A28" s="88"/>
      <c r="B28" s="174" t="s">
        <v>288</v>
      </c>
      <c r="C28" s="241">
        <v>4.2490477777777782</v>
      </c>
      <c r="D28" s="242">
        <v>4.0340882734652226</v>
      </c>
      <c r="E28" s="243">
        <v>4.4640072820903338</v>
      </c>
      <c r="F28" s="242">
        <v>4.1195941805764207</v>
      </c>
      <c r="G28" s="243">
        <v>4.3785013749791357</v>
      </c>
      <c r="H28" s="80"/>
    </row>
    <row r="29" spans="1:8" ht="15.75" customHeight="1">
      <c r="A29" s="88"/>
      <c r="B29" s="174" t="s">
        <v>289</v>
      </c>
      <c r="C29" s="234">
        <v>0.1060595238095238</v>
      </c>
      <c r="D29" s="251">
        <v>0.10155264689967532</v>
      </c>
      <c r="E29" s="252">
        <v>0.11056640071937228</v>
      </c>
      <c r="F29" s="251">
        <v>0.10333216485671537</v>
      </c>
      <c r="G29" s="252">
        <v>0.10878688276233223</v>
      </c>
      <c r="H29" s="81"/>
    </row>
    <row r="30" spans="1:8" ht="15.75" customHeight="1">
      <c r="A30" s="88"/>
      <c r="B30" s="174" t="s">
        <v>290</v>
      </c>
      <c r="C30" s="241">
        <v>1.4416666666666667</v>
      </c>
      <c r="D30" s="242">
        <v>1.2881743576641926</v>
      </c>
      <c r="E30" s="243">
        <v>1.5951589756691407</v>
      </c>
      <c r="F30" s="242">
        <v>1.3216759265097764</v>
      </c>
      <c r="G30" s="243">
        <v>1.5616574068235569</v>
      </c>
      <c r="H30" s="80"/>
    </row>
    <row r="31" spans="1:8" ht="15.75" customHeight="1">
      <c r="A31" s="88"/>
      <c r="B31" s="174" t="s">
        <v>291</v>
      </c>
      <c r="C31" s="241">
        <v>2.3161059523809522</v>
      </c>
      <c r="D31" s="242">
        <v>2.2341088399119879</v>
      </c>
      <c r="E31" s="243">
        <v>2.3981030648499164</v>
      </c>
      <c r="F31" s="242">
        <v>2.2618557676799624</v>
      </c>
      <c r="G31" s="243">
        <v>2.3703561370819419</v>
      </c>
      <c r="H31" s="80"/>
    </row>
    <row r="32" spans="1:8" ht="15.75" customHeight="1">
      <c r="A32" s="88"/>
      <c r="B32" s="174" t="s">
        <v>292</v>
      </c>
      <c r="C32" s="235">
        <v>148.65714285714287</v>
      </c>
      <c r="D32" s="247">
        <v>136.69087838407182</v>
      </c>
      <c r="E32" s="248">
        <v>160.62340733021392</v>
      </c>
      <c r="F32" s="247">
        <v>142.07274072153265</v>
      </c>
      <c r="G32" s="248">
        <v>155.24154499275309</v>
      </c>
      <c r="H32" s="80"/>
    </row>
    <row r="33" spans="1:8" ht="15.75" customHeight="1">
      <c r="A33" s="88"/>
      <c r="B33" s="174" t="s">
        <v>293</v>
      </c>
      <c r="C33" s="234">
        <v>0.1472025641025641</v>
      </c>
      <c r="D33" s="251">
        <v>0.14109047643617925</v>
      </c>
      <c r="E33" s="252">
        <v>0.15331465176894896</v>
      </c>
      <c r="F33" s="251">
        <v>0.14178205886303813</v>
      </c>
      <c r="G33" s="252">
        <v>0.15262306934209008</v>
      </c>
      <c r="H33" s="80"/>
    </row>
    <row r="34" spans="1:8" ht="15.75" customHeight="1">
      <c r="A34" s="88"/>
      <c r="B34" s="174" t="s">
        <v>294</v>
      </c>
      <c r="C34" s="241">
        <v>2.7966333333333329</v>
      </c>
      <c r="D34" s="242">
        <v>2.4255087807446252</v>
      </c>
      <c r="E34" s="243">
        <v>3.1677578859220406</v>
      </c>
      <c r="F34" s="242">
        <v>2.5695996990864129</v>
      </c>
      <c r="G34" s="243">
        <v>3.0236669675802528</v>
      </c>
      <c r="H34" s="80"/>
    </row>
    <row r="35" spans="1:8" ht="15.75" customHeight="1">
      <c r="A35" s="88"/>
      <c r="B35" s="174" t="s">
        <v>295</v>
      </c>
      <c r="C35" s="236">
        <v>19.915595238095239</v>
      </c>
      <c r="D35" s="237">
        <v>18.790313864576007</v>
      </c>
      <c r="E35" s="238">
        <v>21.040876611614472</v>
      </c>
      <c r="F35" s="237">
        <v>19.109205431219902</v>
      </c>
      <c r="G35" s="238">
        <v>20.721985044970577</v>
      </c>
      <c r="H35" s="80"/>
    </row>
    <row r="36" spans="1:8" ht="15.75" customHeight="1">
      <c r="A36" s="88"/>
      <c r="B36" s="174" t="s">
        <v>296</v>
      </c>
      <c r="C36" s="234">
        <v>1.0301666666666666E-2</v>
      </c>
      <c r="D36" s="251">
        <v>9.7241044852371863E-3</v>
      </c>
      <c r="E36" s="252">
        <v>1.0879228848096145E-2</v>
      </c>
      <c r="F36" s="251" t="s">
        <v>92</v>
      </c>
      <c r="G36" s="252" t="s">
        <v>92</v>
      </c>
      <c r="H36" s="80"/>
    </row>
    <row r="37" spans="1:8" ht="15.75" customHeight="1">
      <c r="A37" s="88"/>
      <c r="B37" s="174" t="s">
        <v>297</v>
      </c>
      <c r="C37" s="236">
        <v>20.240476190476187</v>
      </c>
      <c r="D37" s="237">
        <v>19.844224159182051</v>
      </c>
      <c r="E37" s="238">
        <v>20.636728221770323</v>
      </c>
      <c r="F37" s="237">
        <v>20.179723360629428</v>
      </c>
      <c r="G37" s="238">
        <v>20.301229020322946</v>
      </c>
      <c r="H37" s="80"/>
    </row>
    <row r="38" spans="1:8" ht="15.75" customHeight="1">
      <c r="A38" s="88"/>
      <c r="B38" s="174" t="s">
        <v>298</v>
      </c>
      <c r="C38" s="241">
        <v>5.0516666666666676</v>
      </c>
      <c r="D38" s="242">
        <v>4.6286496936680281</v>
      </c>
      <c r="E38" s="243">
        <v>5.4746836396653071</v>
      </c>
      <c r="F38" s="242">
        <v>5.0287484710960255</v>
      </c>
      <c r="G38" s="243">
        <v>5.0745848622373098</v>
      </c>
      <c r="H38" s="80"/>
    </row>
    <row r="39" spans="1:8" ht="15.75" customHeight="1">
      <c r="A39" s="88"/>
      <c r="B39" s="174" t="s">
        <v>299</v>
      </c>
      <c r="C39" s="241">
        <v>1.4661794871794869</v>
      </c>
      <c r="D39" s="242">
        <v>1.3450736640373619</v>
      </c>
      <c r="E39" s="243">
        <v>1.5872853103216118</v>
      </c>
      <c r="F39" s="242">
        <v>1.3477575663631458</v>
      </c>
      <c r="G39" s="243">
        <v>1.5846014079958279</v>
      </c>
      <c r="H39" s="80"/>
    </row>
    <row r="40" spans="1:8" ht="15.75" customHeight="1">
      <c r="A40" s="88"/>
      <c r="B40" s="174" t="s">
        <v>300</v>
      </c>
      <c r="C40" s="235">
        <v>422.13948717948711</v>
      </c>
      <c r="D40" s="247">
        <v>407.66780099826093</v>
      </c>
      <c r="E40" s="248">
        <v>436.61117336071328</v>
      </c>
      <c r="F40" s="247">
        <v>413.65315975363831</v>
      </c>
      <c r="G40" s="248">
        <v>430.6258146053359</v>
      </c>
      <c r="H40" s="80"/>
    </row>
    <row r="41" spans="1:8" ht="15.75" customHeight="1">
      <c r="A41" s="88"/>
      <c r="B41" s="174" t="s">
        <v>301</v>
      </c>
      <c r="C41" s="241">
        <v>1.284530303030303</v>
      </c>
      <c r="D41" s="242">
        <v>1.2021386255467335</v>
      </c>
      <c r="E41" s="243">
        <v>1.3669219805138726</v>
      </c>
      <c r="F41" s="242">
        <v>1.2239948275768875</v>
      </c>
      <c r="G41" s="243">
        <v>1.3450657784837186</v>
      </c>
      <c r="H41" s="80"/>
    </row>
    <row r="42" spans="1:8" ht="15.75" customHeight="1">
      <c r="A42" s="88"/>
      <c r="B42" s="174" t="s">
        <v>302</v>
      </c>
      <c r="C42" s="241">
        <v>0.79111111111111121</v>
      </c>
      <c r="D42" s="242">
        <v>0.7531669896019213</v>
      </c>
      <c r="E42" s="243">
        <v>0.82905523262030112</v>
      </c>
      <c r="F42" s="242">
        <v>0.76717426985967796</v>
      </c>
      <c r="G42" s="243">
        <v>0.81504795236254446</v>
      </c>
      <c r="H42" s="80"/>
    </row>
    <row r="43" spans="1:8" ht="15.75" customHeight="1">
      <c r="A43" s="88"/>
      <c r="B43" s="174" t="s">
        <v>303</v>
      </c>
      <c r="C43" s="234" t="s">
        <v>186</v>
      </c>
      <c r="D43" s="251" t="s">
        <v>92</v>
      </c>
      <c r="E43" s="252" t="s">
        <v>92</v>
      </c>
      <c r="F43" s="251" t="s">
        <v>92</v>
      </c>
      <c r="G43" s="252" t="s">
        <v>92</v>
      </c>
      <c r="H43" s="80"/>
    </row>
    <row r="44" spans="1:8" ht="15.75" customHeight="1">
      <c r="A44" s="88"/>
      <c r="B44" s="174" t="s">
        <v>304</v>
      </c>
      <c r="C44" s="241">
        <v>2.7181111111111114</v>
      </c>
      <c r="D44" s="242">
        <v>2.5375678809647466</v>
      </c>
      <c r="E44" s="243">
        <v>2.8986543412574761</v>
      </c>
      <c r="F44" s="242">
        <v>2.6424648641886299</v>
      </c>
      <c r="G44" s="243">
        <v>2.7937573580335928</v>
      </c>
      <c r="H44" s="80"/>
    </row>
    <row r="45" spans="1:8" ht="15.75" customHeight="1">
      <c r="A45" s="88"/>
      <c r="B45" s="174" t="s">
        <v>305</v>
      </c>
      <c r="C45" s="241">
        <v>1.0564346153846151</v>
      </c>
      <c r="D45" s="242">
        <v>1.0113197907730309</v>
      </c>
      <c r="E45" s="243">
        <v>1.1015494399961994</v>
      </c>
      <c r="F45" s="242">
        <v>1.0183061679180034</v>
      </c>
      <c r="G45" s="243">
        <v>1.0945630628512268</v>
      </c>
      <c r="H45" s="80"/>
    </row>
    <row r="46" spans="1:8" ht="15.75" customHeight="1">
      <c r="A46" s="88"/>
      <c r="B46" s="174" t="s">
        <v>306</v>
      </c>
      <c r="C46" s="234">
        <v>6.8540476190476193E-2</v>
      </c>
      <c r="D46" s="251">
        <v>5.9993591729602176E-2</v>
      </c>
      <c r="E46" s="252">
        <v>7.7087360651350217E-2</v>
      </c>
      <c r="F46" s="251">
        <v>6.4311763507980874E-2</v>
      </c>
      <c r="G46" s="252">
        <v>7.2769188872971513E-2</v>
      </c>
      <c r="H46" s="82"/>
    </row>
    <row r="47" spans="1:8" ht="15.75" customHeight="1">
      <c r="A47" s="88"/>
      <c r="B47" s="174" t="s">
        <v>307</v>
      </c>
      <c r="C47" s="241">
        <v>0.6761666666666668</v>
      </c>
      <c r="D47" s="242">
        <v>0.63916552328605636</v>
      </c>
      <c r="E47" s="243">
        <v>0.71316781004727725</v>
      </c>
      <c r="F47" s="242">
        <v>0.64605883159494426</v>
      </c>
      <c r="G47" s="243">
        <v>0.70627450173838935</v>
      </c>
      <c r="H47" s="82"/>
    </row>
    <row r="48" spans="1:8" ht="15.75" customHeight="1">
      <c r="A48" s="88"/>
      <c r="B48" s="174" t="s">
        <v>308</v>
      </c>
      <c r="C48" s="235">
        <v>155.9652777777778</v>
      </c>
      <c r="D48" s="247">
        <v>149.53888984450853</v>
      </c>
      <c r="E48" s="248">
        <v>162.39166571104707</v>
      </c>
      <c r="F48" s="247">
        <v>150.40471849422212</v>
      </c>
      <c r="G48" s="248">
        <v>161.52583706133348</v>
      </c>
      <c r="H48" s="80"/>
    </row>
    <row r="49" spans="1:8" ht="15.75" customHeight="1">
      <c r="A49" s="88"/>
      <c r="B49" s="174" t="s">
        <v>309</v>
      </c>
      <c r="C49" s="241">
        <v>0.41370370370370363</v>
      </c>
      <c r="D49" s="242">
        <v>0.33998169956993152</v>
      </c>
      <c r="E49" s="243">
        <v>0.48742570783747574</v>
      </c>
      <c r="F49" s="242">
        <v>0.3886644433652634</v>
      </c>
      <c r="G49" s="243">
        <v>0.43874296404214386</v>
      </c>
      <c r="H49" s="80"/>
    </row>
    <row r="50" spans="1:8" ht="15.75" customHeight="1">
      <c r="A50" s="88"/>
      <c r="B50" s="174" t="s">
        <v>310</v>
      </c>
      <c r="C50" s="236">
        <v>20.49133333333333</v>
      </c>
      <c r="D50" s="237">
        <v>19.669755752876771</v>
      </c>
      <c r="E50" s="238">
        <v>21.312910913789889</v>
      </c>
      <c r="F50" s="237">
        <v>19.91404351797495</v>
      </c>
      <c r="G50" s="238">
        <v>21.06862314869171</v>
      </c>
      <c r="H50" s="80"/>
    </row>
    <row r="51" spans="1:8" ht="15.75" customHeight="1">
      <c r="A51" s="88"/>
      <c r="B51" s="174" t="s">
        <v>311</v>
      </c>
      <c r="C51" s="241">
        <v>1.7314285714285715</v>
      </c>
      <c r="D51" s="242">
        <v>1.5807029822329677</v>
      </c>
      <c r="E51" s="243">
        <v>1.8821541606241754</v>
      </c>
      <c r="F51" s="242" t="s">
        <v>92</v>
      </c>
      <c r="G51" s="243" t="s">
        <v>92</v>
      </c>
      <c r="H51" s="80"/>
    </row>
    <row r="52" spans="1:8" ht="15.75" customHeight="1">
      <c r="A52" s="88"/>
      <c r="B52" s="174" t="s">
        <v>312</v>
      </c>
      <c r="C52" s="235">
        <v>109.24285714285715</v>
      </c>
      <c r="D52" s="247">
        <v>103.59022869426052</v>
      </c>
      <c r="E52" s="248">
        <v>114.89548559145378</v>
      </c>
      <c r="F52" s="247">
        <v>106.35318852259391</v>
      </c>
      <c r="G52" s="248">
        <v>112.13252576312038</v>
      </c>
      <c r="H52" s="80"/>
    </row>
    <row r="53" spans="1:8" ht="15.75" customHeight="1">
      <c r="A53" s="88"/>
      <c r="B53" s="194" t="s">
        <v>313</v>
      </c>
      <c r="C53" s="256">
        <v>138.80038461538462</v>
      </c>
      <c r="D53" s="257">
        <v>132.90893213373172</v>
      </c>
      <c r="E53" s="258">
        <v>144.69183709703751</v>
      </c>
      <c r="F53" s="257">
        <v>133.83956458283302</v>
      </c>
      <c r="G53" s="258">
        <v>143.76120464793621</v>
      </c>
      <c r="H53" s="80"/>
    </row>
    <row r="54" spans="1:8" ht="15.75" customHeight="1">
      <c r="B54" s="259" t="s">
        <v>383</v>
      </c>
    </row>
    <row r="55" spans="1:8" ht="15.75" customHeight="1">
      <c r="A55" s="1"/>
      <c r="B55"/>
      <c r="C55"/>
      <c r="D55"/>
      <c r="E55"/>
      <c r="F55"/>
      <c r="G55"/>
    </row>
    <row r="56" spans="1:8" ht="15.75" customHeight="1">
      <c r="A56" s="1"/>
      <c r="B56"/>
      <c r="C56"/>
      <c r="D56"/>
      <c r="E56"/>
      <c r="F56"/>
      <c r="G56"/>
    </row>
  </sheetData>
  <dataConsolidate/>
  <mergeCells count="4">
    <mergeCell ref="F2:G2"/>
    <mergeCell ref="B2:B3"/>
    <mergeCell ref="A2:A3"/>
    <mergeCell ref="D2:E2"/>
  </mergeCells>
  <conditionalFormatting sqref="A5 A7:A53 C5:G53 A4:G4 A6:G6">
    <cfRule type="expression" dxfId="60" priority="103">
      <formula>IF(CertVal_IsBlnkRow*CertVal_IsBlnkRowNext=1,TRUE,FALSE)</formula>
    </cfRule>
  </conditionalFormatting>
  <conditionalFormatting sqref="B5:B53">
    <cfRule type="expression" dxfId="59" priority="95">
      <formula>IF(CertVal_IsBlnkRow*CertVal_IsBlnkRowNext=1,TRUE,FALSE)</formula>
    </cfRule>
  </conditionalFormatting>
  <conditionalFormatting sqref="B7">
    <cfRule type="expression" dxfId="58" priority="93">
      <formula>IF(CertVal_IsBlnkRow*CertVal_IsBlnkRowNext=1,TRUE,FALSE)</formula>
    </cfRule>
  </conditionalFormatting>
  <conditionalFormatting sqref="B8">
    <cfRule type="expression" dxfId="57" priority="91">
      <formula>IF(CertVal_IsBlnkRow*CertVal_IsBlnkRowNext=1,TRUE,FALSE)</formula>
    </cfRule>
  </conditionalFormatting>
  <conditionalFormatting sqref="B9">
    <cfRule type="expression" dxfId="56" priority="89">
      <formula>IF(CertVal_IsBlnkRow*CertVal_IsBlnkRowNext=1,TRUE,FALSE)</formula>
    </cfRule>
  </conditionalFormatting>
  <conditionalFormatting sqref="B10">
    <cfRule type="expression" dxfId="55" priority="87">
      <formula>IF(CertVal_IsBlnkRow*CertVal_IsBlnkRowNext=1,TRUE,FALSE)</formula>
    </cfRule>
  </conditionalFormatting>
  <conditionalFormatting sqref="B11">
    <cfRule type="expression" dxfId="54" priority="85">
      <formula>IF(CertVal_IsBlnkRow*CertVal_IsBlnkRowNext=1,TRUE,FALSE)</formula>
    </cfRule>
  </conditionalFormatting>
  <conditionalFormatting sqref="B12">
    <cfRule type="expression" dxfId="53" priority="83">
      <formula>IF(CertVal_IsBlnkRow*CertVal_IsBlnkRowNext=1,TRUE,FALSE)</formula>
    </cfRule>
  </conditionalFormatting>
  <conditionalFormatting sqref="B13">
    <cfRule type="expression" dxfId="52" priority="81">
      <formula>IF(CertVal_IsBlnkRow*CertVal_IsBlnkRowNext=1,TRUE,FALSE)</formula>
    </cfRule>
  </conditionalFormatting>
  <conditionalFormatting sqref="B14">
    <cfRule type="expression" dxfId="51" priority="79">
      <formula>IF(CertVal_IsBlnkRow*CertVal_IsBlnkRowNext=1,TRUE,FALSE)</formula>
    </cfRule>
  </conditionalFormatting>
  <conditionalFormatting sqref="B15">
    <cfRule type="expression" dxfId="50" priority="77">
      <formula>IF(CertVal_IsBlnkRow*CertVal_IsBlnkRowNext=1,TRUE,FALSE)</formula>
    </cfRule>
  </conditionalFormatting>
  <conditionalFormatting sqref="B16">
    <cfRule type="expression" dxfId="49" priority="75">
      <formula>IF(CertVal_IsBlnkRow*CertVal_IsBlnkRowNext=1,TRUE,FALSE)</formula>
    </cfRule>
  </conditionalFormatting>
  <conditionalFormatting sqref="B17">
    <cfRule type="expression" dxfId="48" priority="73">
      <formula>IF(CertVal_IsBlnkRow*CertVal_IsBlnkRowNext=1,TRUE,FALSE)</formula>
    </cfRule>
  </conditionalFormatting>
  <conditionalFormatting sqref="B18">
    <cfRule type="expression" dxfId="47" priority="71">
      <formula>IF(CertVal_IsBlnkRow*CertVal_IsBlnkRowNext=1,TRUE,FALSE)</formula>
    </cfRule>
  </conditionalFormatting>
  <conditionalFormatting sqref="B19">
    <cfRule type="expression" dxfId="46" priority="69">
      <formula>IF(CertVal_IsBlnkRow*CertVal_IsBlnkRowNext=1,TRUE,FALSE)</formula>
    </cfRule>
  </conditionalFormatting>
  <conditionalFormatting sqref="B20">
    <cfRule type="expression" dxfId="45" priority="67">
      <formula>IF(CertVal_IsBlnkRow*CertVal_IsBlnkRowNext=1,TRUE,FALSE)</formula>
    </cfRule>
  </conditionalFormatting>
  <conditionalFormatting sqref="B21">
    <cfRule type="expression" dxfId="44" priority="65">
      <formula>IF(CertVal_IsBlnkRow*CertVal_IsBlnkRowNext=1,TRUE,FALSE)</formula>
    </cfRule>
  </conditionalFormatting>
  <conditionalFormatting sqref="B22">
    <cfRule type="expression" dxfId="43" priority="63">
      <formula>IF(CertVal_IsBlnkRow*CertVal_IsBlnkRowNext=1,TRUE,FALSE)</formula>
    </cfRule>
  </conditionalFormatting>
  <conditionalFormatting sqref="B23">
    <cfRule type="expression" dxfId="42" priority="61">
      <formula>IF(CertVal_IsBlnkRow*CertVal_IsBlnkRowNext=1,TRUE,FALSE)</formula>
    </cfRule>
  </conditionalFormatting>
  <conditionalFormatting sqref="B24">
    <cfRule type="expression" dxfId="41" priority="59">
      <formula>IF(CertVal_IsBlnkRow*CertVal_IsBlnkRowNext=1,TRUE,FALSE)</formula>
    </cfRule>
  </conditionalFormatting>
  <conditionalFormatting sqref="B25">
    <cfRule type="expression" dxfId="40" priority="57">
      <formula>IF(CertVal_IsBlnkRow*CertVal_IsBlnkRowNext=1,TRUE,FALSE)</formula>
    </cfRule>
  </conditionalFormatting>
  <conditionalFormatting sqref="B26">
    <cfRule type="expression" dxfId="39" priority="55">
      <formula>IF(CertVal_IsBlnkRow*CertVal_IsBlnkRowNext=1,TRUE,FALSE)</formula>
    </cfRule>
  </conditionalFormatting>
  <conditionalFormatting sqref="B27">
    <cfRule type="expression" dxfId="38" priority="53">
      <formula>IF(CertVal_IsBlnkRow*CertVal_IsBlnkRowNext=1,TRUE,FALSE)</formula>
    </cfRule>
  </conditionalFormatting>
  <conditionalFormatting sqref="B28">
    <cfRule type="expression" dxfId="37" priority="51">
      <formula>IF(CertVal_IsBlnkRow*CertVal_IsBlnkRowNext=1,TRUE,FALSE)</formula>
    </cfRule>
  </conditionalFormatting>
  <conditionalFormatting sqref="B29">
    <cfRule type="expression" dxfId="36" priority="49">
      <formula>IF(CertVal_IsBlnkRow*CertVal_IsBlnkRowNext=1,TRUE,FALSE)</formula>
    </cfRule>
  </conditionalFormatting>
  <conditionalFormatting sqref="B30">
    <cfRule type="expression" dxfId="35" priority="47">
      <formula>IF(CertVal_IsBlnkRow*CertVal_IsBlnkRowNext=1,TRUE,FALSE)</formula>
    </cfRule>
  </conditionalFormatting>
  <conditionalFormatting sqref="B31">
    <cfRule type="expression" dxfId="34" priority="45">
      <formula>IF(CertVal_IsBlnkRow*CertVal_IsBlnkRowNext=1,TRUE,FALSE)</formula>
    </cfRule>
  </conditionalFormatting>
  <conditionalFormatting sqref="B32">
    <cfRule type="expression" dxfId="33" priority="43">
      <formula>IF(CertVal_IsBlnkRow*CertVal_IsBlnkRowNext=1,TRUE,FALSE)</formula>
    </cfRule>
  </conditionalFormatting>
  <conditionalFormatting sqref="B33">
    <cfRule type="expression" dxfId="32" priority="41">
      <formula>IF(CertVal_IsBlnkRow*CertVal_IsBlnkRowNext=1,TRUE,FALSE)</formula>
    </cfRule>
  </conditionalFormatting>
  <conditionalFormatting sqref="B34">
    <cfRule type="expression" dxfId="31" priority="39">
      <formula>IF(CertVal_IsBlnkRow*CertVal_IsBlnkRowNext=1,TRUE,FALSE)</formula>
    </cfRule>
  </conditionalFormatting>
  <conditionalFormatting sqref="B35">
    <cfRule type="expression" dxfId="30" priority="37">
      <formula>IF(CertVal_IsBlnkRow*CertVal_IsBlnkRowNext=1,TRUE,FALSE)</formula>
    </cfRule>
  </conditionalFormatting>
  <conditionalFormatting sqref="B36">
    <cfRule type="expression" dxfId="29" priority="35">
      <formula>IF(CertVal_IsBlnkRow*CertVal_IsBlnkRowNext=1,TRUE,FALSE)</formula>
    </cfRule>
  </conditionalFormatting>
  <conditionalFormatting sqref="B37">
    <cfRule type="expression" dxfId="28" priority="33">
      <formula>IF(CertVal_IsBlnkRow*CertVal_IsBlnkRowNext=1,TRUE,FALSE)</formula>
    </cfRule>
  </conditionalFormatting>
  <conditionalFormatting sqref="B38">
    <cfRule type="expression" dxfId="27" priority="31">
      <formula>IF(CertVal_IsBlnkRow*CertVal_IsBlnkRowNext=1,TRUE,FALSE)</formula>
    </cfRule>
  </conditionalFormatting>
  <conditionalFormatting sqref="B39">
    <cfRule type="expression" dxfId="26" priority="29">
      <formula>IF(CertVal_IsBlnkRow*CertVal_IsBlnkRowNext=1,TRUE,FALSE)</formula>
    </cfRule>
  </conditionalFormatting>
  <conditionalFormatting sqref="B40">
    <cfRule type="expression" dxfId="25" priority="27">
      <formula>IF(CertVal_IsBlnkRow*CertVal_IsBlnkRowNext=1,TRUE,FALSE)</formula>
    </cfRule>
  </conditionalFormatting>
  <conditionalFormatting sqref="B41">
    <cfRule type="expression" dxfId="24" priority="25">
      <formula>IF(CertVal_IsBlnkRow*CertVal_IsBlnkRowNext=1,TRUE,FALSE)</formula>
    </cfRule>
  </conditionalFormatting>
  <conditionalFormatting sqref="B42">
    <cfRule type="expression" dxfId="23" priority="23">
      <formula>IF(CertVal_IsBlnkRow*CertVal_IsBlnkRowNext=1,TRUE,FALSE)</formula>
    </cfRule>
  </conditionalFormatting>
  <conditionalFormatting sqref="B43">
    <cfRule type="expression" dxfId="22" priority="21">
      <formula>IF(CertVal_IsBlnkRow*CertVal_IsBlnkRowNext=1,TRUE,FALSE)</formula>
    </cfRule>
  </conditionalFormatting>
  <conditionalFormatting sqref="B44">
    <cfRule type="expression" dxfId="21" priority="19">
      <formula>IF(CertVal_IsBlnkRow*CertVal_IsBlnkRowNext=1,TRUE,FALSE)</formula>
    </cfRule>
  </conditionalFormatting>
  <conditionalFormatting sqref="B45">
    <cfRule type="expression" dxfId="20" priority="17">
      <formula>IF(CertVal_IsBlnkRow*CertVal_IsBlnkRowNext=1,TRUE,FALSE)</formula>
    </cfRule>
  </conditionalFormatting>
  <conditionalFormatting sqref="B46">
    <cfRule type="expression" dxfId="19" priority="15">
      <formula>IF(CertVal_IsBlnkRow*CertVal_IsBlnkRowNext=1,TRUE,FALSE)</formula>
    </cfRule>
  </conditionalFormatting>
  <conditionalFormatting sqref="B47">
    <cfRule type="expression" dxfId="18" priority="13">
      <formula>IF(CertVal_IsBlnkRow*CertVal_IsBlnkRowNext=1,TRUE,FALSE)</formula>
    </cfRule>
  </conditionalFormatting>
  <conditionalFormatting sqref="B48">
    <cfRule type="expression" dxfId="17" priority="11">
      <formula>IF(CertVal_IsBlnkRow*CertVal_IsBlnkRowNext=1,TRUE,FALSE)</formula>
    </cfRule>
  </conditionalFormatting>
  <conditionalFormatting sqref="B49">
    <cfRule type="expression" dxfId="16" priority="9">
      <formula>IF(CertVal_IsBlnkRow*CertVal_IsBlnkRowNext=1,TRUE,FALSE)</formula>
    </cfRule>
  </conditionalFormatting>
  <conditionalFormatting sqref="B50">
    <cfRule type="expression" dxfId="15" priority="7">
      <formula>IF(CertVal_IsBlnkRow*CertVal_IsBlnkRowNext=1,TRUE,FALSE)</formula>
    </cfRule>
  </conditionalFormatting>
  <conditionalFormatting sqref="B51">
    <cfRule type="expression" dxfId="14" priority="5">
      <formula>IF(CertVal_IsBlnkRow*CertVal_IsBlnkRowNext=1,TRUE,FALSE)</formula>
    </cfRule>
  </conditionalFormatting>
  <conditionalFormatting sqref="B52">
    <cfRule type="expression" dxfId="13" priority="3">
      <formula>IF(CertVal_IsBlnkRow*CertVal_IsBlnkRowNext=1,TRUE,FALSE)</formula>
    </cfRule>
  </conditionalFormatting>
  <conditionalFormatting sqref="B53">
    <cfRule type="expression" dxfId="12" priority="1">
      <formula>IF(CertVal_IsBlnkRow*CertVal_IsBlnkRowNext=1,TRUE,FALSE)</formula>
    </cfRule>
  </conditionalFormatting>
  <hyperlinks>
    <hyperlink ref="B5" location="'Fire Assay'!$A$1" display="'Fire Assay'!$A$1" xr:uid="{428D113D-9946-427F-A002-0112BE78CFC1}"/>
    <hyperlink ref="B7" location="'4-Acid'!$A$41" display="'4-Acid'!$A$41" xr:uid="{ECD2EB07-5775-4BF0-9A86-ACA8488D150C}"/>
    <hyperlink ref="B8" location="'4-Acid'!$A$59" display="'4-Acid'!$A$59" xr:uid="{A7F92EC1-812E-4998-B741-20B88881B61B}"/>
    <hyperlink ref="B9" location="'4-Acid'!$A$78" display="'4-Acid'!$A$78" xr:uid="{02BC0CA6-CEE1-474C-AE31-9FD6BBDE67D7}"/>
    <hyperlink ref="B10" location="'4-Acid'!$A$96" display="'4-Acid'!$A$96" xr:uid="{43F7AD71-2E22-46F1-B074-96EB751456FD}"/>
    <hyperlink ref="B11" location="'4-Acid'!$A$133" display="'4-Acid'!$A$133" xr:uid="{D70DD8E7-2BED-4F5E-A534-6362572C8815}"/>
    <hyperlink ref="B12" location="'4-Acid'!$A$151" display="'4-Acid'!$A$151" xr:uid="{50EA384F-0F12-4658-AF47-590CFF609EAC}"/>
    <hyperlink ref="B13" location="'4-Acid'!$A$169" display="'4-Acid'!$A$169" xr:uid="{4C6B75FA-183D-435F-ACCD-1B3D3FB92DA0}"/>
    <hyperlink ref="B14" location="'4-Acid'!$A$187" display="'4-Acid'!$A$187" xr:uid="{DB6E88B7-5B2E-4C4F-9CB0-ECA8B9842E3B}"/>
    <hyperlink ref="B15" location="'4-Acid'!$A$219" display="'4-Acid'!$A$219" xr:uid="{ACDBCAFF-D1F4-4F0C-87E7-8AA388524178}"/>
    <hyperlink ref="B16" location="'4-Acid'!$A$251" display="'4-Acid'!$A$251" xr:uid="{50574567-BD74-4BBC-B949-51EA1860CE18}"/>
    <hyperlink ref="B17" location="'4-Acid'!$A$270" display="'4-Acid'!$A$270" xr:uid="{AC1EC335-14D0-40DA-9DA0-1BE7ED327837}"/>
    <hyperlink ref="B18" location="'4-Acid'!$A$324" display="'4-Acid'!$A$324" xr:uid="{EC366506-4C04-4FD9-83B8-D9151A847346}"/>
    <hyperlink ref="B19" location="'4-Acid'!$A$342" display="'4-Acid'!$A$342" xr:uid="{7FD721C5-EDD8-4F90-931D-0B7840851CC1}"/>
    <hyperlink ref="B20" location="'4-Acid'!$A$374" display="'4-Acid'!$A$374" xr:uid="{8B9484C0-17C2-41AA-A731-D00BD3EE5A1C}"/>
    <hyperlink ref="B21" location="'4-Acid'!$A$428" display="'4-Acid'!$A$428" xr:uid="{FC8B29D7-0EC0-4DA8-9BA0-81A0F4E6ACB4}"/>
    <hyperlink ref="B22" location="'4-Acid'!$A$447" display="'4-Acid'!$A$447" xr:uid="{473451F7-355B-4B71-9051-1528305AEF6F}"/>
    <hyperlink ref="B23" location="'4-Acid'!$A$465" display="'4-Acid'!$A$465" xr:uid="{0ABC1D2F-D7E2-405A-A302-5CEAB956458C}"/>
    <hyperlink ref="B24" location="'4-Acid'!$A$483" display="'4-Acid'!$A$483" xr:uid="{D39E11F9-520D-46C1-9235-E337E7DB320B}"/>
    <hyperlink ref="B25" location="'4-Acid'!$A$501" display="'4-Acid'!$A$501" xr:uid="{69061839-BF69-4DAA-ABCE-749B854A8726}"/>
    <hyperlink ref="B26" location="'4-Acid'!$A$533" display="'4-Acid'!$A$533" xr:uid="{E87458BF-78EF-453A-9B42-8D149650858C}"/>
    <hyperlink ref="B27" location="'4-Acid'!$A$552" display="'4-Acid'!$A$552" xr:uid="{D9A4AF75-1BA8-4FE8-97EA-FEFF946F869D}"/>
    <hyperlink ref="B28" location="'4-Acid'!$A$570" display="'4-Acid'!$A$570" xr:uid="{98764EE2-EBD5-409C-8EA8-96F404B5284A}"/>
    <hyperlink ref="B29" location="'4-Acid'!$A$588" display="'4-Acid'!$A$588" xr:uid="{8E011960-3A49-498D-B03E-73575FC3E042}"/>
    <hyperlink ref="B30" location="'4-Acid'!$A$606" display="'4-Acid'!$A$606" xr:uid="{0C4D29CE-1DC4-4EE1-9C92-00770B1025DC}"/>
    <hyperlink ref="B31" location="'4-Acid'!$A$624" display="'4-Acid'!$A$624" xr:uid="{EEBB540E-405C-452F-8B37-6ABE6DE967C2}"/>
    <hyperlink ref="B32" location="'4-Acid'!$A$678" display="'4-Acid'!$A$678" xr:uid="{D3431DC7-E432-426E-B4F2-5E0581597D77}"/>
    <hyperlink ref="B33" location="'4-Acid'!$A$696" display="'4-Acid'!$A$696" xr:uid="{84E92B09-F111-41C1-8E5A-53ABAB4A6E4F}"/>
    <hyperlink ref="B34" location="'4-Acid'!$A$714" display="'4-Acid'!$A$714" xr:uid="{DD29BD0F-A7CE-44D6-B18E-B027BFAC71B3}"/>
    <hyperlink ref="B35" location="'4-Acid'!$A$751" display="'4-Acid'!$A$751" xr:uid="{484F555F-48DD-4A43-AB51-0A091ED6D836}"/>
    <hyperlink ref="B36" location="'4-Acid'!$A$787" display="'4-Acid'!$A$787" xr:uid="{D4C07672-C625-4FDA-A703-B0557A3AC944}"/>
    <hyperlink ref="B37" location="'4-Acid'!$A$823" display="'4-Acid'!$A$823" xr:uid="{0341BAC4-30C0-4B97-AC28-D942F3249D37}"/>
    <hyperlink ref="B38" location="'4-Acid'!$A$874" display="'4-Acid'!$A$874" xr:uid="{D7CA0FCE-A76E-431B-9544-53A055948F4C}"/>
    <hyperlink ref="B39" location="'4-Acid'!$A$906" display="'4-Acid'!$A$906" xr:uid="{6883CE5B-6740-403F-AD99-6E875540A2EA}"/>
    <hyperlink ref="B40" location="'4-Acid'!$A$924" display="'4-Acid'!$A$924" xr:uid="{6D3E26E2-90C9-44FE-B4CC-1819861047EE}"/>
    <hyperlink ref="B41" location="'4-Acid'!$A$942" display="'4-Acid'!$A$942" xr:uid="{BF8D18B1-27E8-4D3A-807D-4FAB31E79A6C}"/>
    <hyperlink ref="B42" location="'4-Acid'!$A$960" display="'4-Acid'!$A$960" xr:uid="{46FCDC76-7C8B-467F-90AC-54FD71309006}"/>
    <hyperlink ref="B43" location="'4-Acid'!$A$978" display="'4-Acid'!$A$978" xr:uid="{89AA4D70-13A7-4A69-AD95-9F0731EDF81D}"/>
    <hyperlink ref="B44" location="'4-Acid'!$A$996" display="'4-Acid'!$A$996" xr:uid="{58152D4F-D61A-4675-9C44-CAD4F6D860F1}"/>
    <hyperlink ref="B45" location="'4-Acid'!$A$1014" display="'4-Acid'!$A$1014" xr:uid="{7D425A57-3E32-4087-B02C-C2C80997D0FA}"/>
    <hyperlink ref="B46" location="'4-Acid'!$A$1032" display="'4-Acid'!$A$1032" xr:uid="{607610A5-A3A3-42F2-B143-7E2F7711FE92}"/>
    <hyperlink ref="B47" location="'4-Acid'!$A$1068" display="'4-Acid'!$A$1068" xr:uid="{715EC1CB-ABB2-4467-8896-CFF97CF7E3D3}"/>
    <hyperlink ref="B48" location="'4-Acid'!$A$1087" display="'4-Acid'!$A$1087" xr:uid="{7EDCE64C-0F3C-48D0-A0A9-E8CB6D432136}"/>
    <hyperlink ref="B49" location="'4-Acid'!$A$1105" display="'4-Acid'!$A$1105" xr:uid="{CCF39F88-344B-45E3-A85C-507349EC5E0E}"/>
    <hyperlink ref="B50" location="'4-Acid'!$A$1123" display="'4-Acid'!$A$1123" xr:uid="{EA34DA81-ADD8-4AAA-8B68-69A8DC7FF051}"/>
    <hyperlink ref="B51" location="'4-Acid'!$A$1141" display="'4-Acid'!$A$1141" xr:uid="{5753F426-8A1D-483E-80AF-DF7E7951CF4E}"/>
    <hyperlink ref="B52" location="'4-Acid'!$A$1159" display="'4-Acid'!$A$1159" xr:uid="{5FD95D5C-9DC4-4A84-8652-45A1B41999A7}"/>
    <hyperlink ref="B53" location="'4-Acid'!$A$1177" display="'4-Acid'!$A$1177" xr:uid="{8C1187A1-28AC-43DA-99E8-1A866837F801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4" t="s">
        <v>381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58" t="s">
        <v>46</v>
      </c>
      <c r="D2" s="159" t="s">
        <v>47</v>
      </c>
      <c r="E2" s="75" t="s">
        <v>2</v>
      </c>
      <c r="F2" s="160" t="s">
        <v>46</v>
      </c>
      <c r="G2" s="76" t="s">
        <v>47</v>
      </c>
      <c r="H2" s="77" t="s">
        <v>2</v>
      </c>
      <c r="I2" s="160" t="s">
        <v>46</v>
      </c>
      <c r="J2" s="76" t="s">
        <v>47</v>
      </c>
      <c r="K2" s="72"/>
    </row>
    <row r="3" spans="1:11" ht="15.75" customHeight="1">
      <c r="A3" s="73"/>
      <c r="B3" s="162" t="s">
        <v>185</v>
      </c>
      <c r="C3" s="161"/>
      <c r="D3" s="163"/>
      <c r="E3" s="161"/>
      <c r="F3" s="161"/>
      <c r="G3" s="164"/>
      <c r="H3" s="161"/>
      <c r="I3" s="161"/>
      <c r="J3" s="165"/>
    </row>
    <row r="4" spans="1:11" ht="15.75" customHeight="1">
      <c r="A4" s="73"/>
      <c r="B4" s="168" t="s">
        <v>110</v>
      </c>
      <c r="C4" s="157" t="s">
        <v>80</v>
      </c>
      <c r="D4" s="166">
        <v>0.63333333333333297</v>
      </c>
      <c r="E4" s="168" t="s">
        <v>111</v>
      </c>
      <c r="F4" s="157" t="s">
        <v>80</v>
      </c>
      <c r="G4" s="167">
        <v>0.33333333333333298</v>
      </c>
      <c r="H4" s="7" t="s">
        <v>377</v>
      </c>
      <c r="I4" s="157" t="s">
        <v>377</v>
      </c>
      <c r="J4" s="36" t="s">
        <v>377</v>
      </c>
    </row>
    <row r="5" spans="1:11" ht="15.75" customHeight="1">
      <c r="A5" s="73"/>
      <c r="B5" s="162" t="s">
        <v>162</v>
      </c>
      <c r="C5" s="161"/>
      <c r="D5" s="163"/>
      <c r="E5" s="161"/>
      <c r="F5" s="161"/>
      <c r="G5" s="164"/>
      <c r="H5" s="161"/>
      <c r="I5" s="161"/>
      <c r="J5" s="165"/>
    </row>
    <row r="6" spans="1:11" ht="15.75" customHeight="1">
      <c r="A6" s="73"/>
      <c r="B6" s="168" t="s">
        <v>4</v>
      </c>
      <c r="C6" s="157" t="s">
        <v>3</v>
      </c>
      <c r="D6" s="166">
        <v>2.6794444444444399E-2</v>
      </c>
      <c r="E6" s="168" t="s">
        <v>79</v>
      </c>
      <c r="F6" s="157" t="s">
        <v>3</v>
      </c>
      <c r="G6" s="169">
        <v>0.15312500000000001</v>
      </c>
      <c r="H6" s="170" t="s">
        <v>6</v>
      </c>
      <c r="I6" s="157" t="s">
        <v>3</v>
      </c>
      <c r="J6" s="167">
        <v>7.1814814814814804E-2</v>
      </c>
    </row>
    <row r="7" spans="1:11" ht="15.75" customHeight="1">
      <c r="A7" s="73"/>
      <c r="B7" s="168" t="s">
        <v>16</v>
      </c>
      <c r="C7" s="157" t="s">
        <v>3</v>
      </c>
      <c r="D7" s="166">
        <v>9.9375000000000002E-3</v>
      </c>
      <c r="E7" s="168" t="s">
        <v>29</v>
      </c>
      <c r="F7" s="157" t="s">
        <v>3</v>
      </c>
      <c r="G7" s="37">
        <v>21.428833333333301</v>
      </c>
      <c r="H7" s="170" t="s">
        <v>59</v>
      </c>
      <c r="I7" s="157" t="s">
        <v>3</v>
      </c>
      <c r="J7" s="169">
        <v>0.24197407407407401</v>
      </c>
    </row>
    <row r="8" spans="1:11" ht="15.75" customHeight="1">
      <c r="A8" s="73"/>
      <c r="B8" s="168" t="s">
        <v>33</v>
      </c>
      <c r="C8" s="157" t="s">
        <v>3</v>
      </c>
      <c r="D8" s="35">
        <v>4.4133333333333304</v>
      </c>
      <c r="E8" s="168" t="s">
        <v>31</v>
      </c>
      <c r="F8" s="157" t="s">
        <v>3</v>
      </c>
      <c r="G8" s="37">
        <v>19.828333333333301</v>
      </c>
      <c r="H8" s="170" t="s">
        <v>62</v>
      </c>
      <c r="I8" s="157" t="s">
        <v>3</v>
      </c>
      <c r="J8" s="169">
        <v>0.29375000000000001</v>
      </c>
    </row>
    <row r="9" spans="1:11" ht="15.75" customHeight="1">
      <c r="A9" s="73"/>
      <c r="B9" s="168" t="s">
        <v>36</v>
      </c>
      <c r="C9" s="157" t="s">
        <v>3</v>
      </c>
      <c r="D9" s="35">
        <v>2.1241666666666701</v>
      </c>
      <c r="E9" s="168" t="s">
        <v>40</v>
      </c>
      <c r="F9" s="157" t="s">
        <v>3</v>
      </c>
      <c r="G9" s="169">
        <v>4.6054166666666703</v>
      </c>
      <c r="H9" s="7" t="s">
        <v>377</v>
      </c>
      <c r="I9" s="157" t="s">
        <v>377</v>
      </c>
      <c r="J9" s="36" t="s">
        <v>377</v>
      </c>
    </row>
    <row r="10" spans="1:11" ht="15.75" customHeight="1">
      <c r="A10" s="73"/>
      <c r="B10" s="188" t="s">
        <v>5</v>
      </c>
      <c r="C10" s="189" t="s">
        <v>3</v>
      </c>
      <c r="D10" s="190">
        <v>5.35388888888889</v>
      </c>
      <c r="E10" s="188" t="s">
        <v>57</v>
      </c>
      <c r="F10" s="189" t="s">
        <v>3</v>
      </c>
      <c r="G10" s="191">
        <v>6.7857142857142899E-4</v>
      </c>
      <c r="H10" s="192" t="s">
        <v>377</v>
      </c>
      <c r="I10" s="189" t="s">
        <v>377</v>
      </c>
      <c r="J10" s="193" t="s">
        <v>377</v>
      </c>
    </row>
    <row r="11" spans="1:11" ht="15.75" customHeight="1">
      <c r="B11" s="32" t="s">
        <v>384</v>
      </c>
    </row>
  </sheetData>
  <conditionalFormatting sqref="C3:C10 F3:F10 I3:I10">
    <cfRule type="expression" dxfId="11" priority="2">
      <formula>IndVal_LimitValDiffUOM</formula>
    </cfRule>
  </conditionalFormatting>
  <conditionalFormatting sqref="B3:J10">
    <cfRule type="expression" dxfId="10" priority="1">
      <formula>IF(IndVal_IsBlnkRow*IndVal_IsBlnkRowNext=1,TRUE,FALSE)</formula>
    </cfRule>
  </conditionalFormatting>
  <hyperlinks>
    <hyperlink ref="B4" location="'Fire Assay'!$A$42" display="'Fire Assay'!$A$42" xr:uid="{08CF3289-9609-4911-94A7-5D66B39E45EE}"/>
    <hyperlink ref="E4" location="'Fire Assay'!$A$60" display="'Fire Assay'!$A$60" xr:uid="{99B83732-9FFB-469F-9B39-D4A779D2B6A9}"/>
    <hyperlink ref="B6" location="'4-Acid'!$A$1" display="'4-Acid'!$A$1" xr:uid="{2B1C39D3-BACD-4E42-954F-22C81698F847}"/>
    <hyperlink ref="E6" location="'4-Acid'!$A$412" display="'4-Acid'!$A$412" xr:uid="{821DE24C-C376-4C80-9D2D-23F0D4011403}"/>
    <hyperlink ref="H6" location="'4-Acid'!$A$807" display="'4-Acid'!$A$807" xr:uid="{B9D734B9-979B-4D03-9003-7BD834E06500}"/>
    <hyperlink ref="B7" location="'4-Acid'!$A$117" display="'4-Acid'!$A$117" xr:uid="{8399AC9E-D4F0-4749-9A88-1BB4F08D5719}"/>
    <hyperlink ref="E7" location="'4-Acid'!$A$644" display="'4-Acid'!$A$644" xr:uid="{3D5019DC-8522-4FB7-83F5-95703E10E8AF}"/>
    <hyperlink ref="H7" location="'4-Acid'!$A$857" display="'4-Acid'!$A$857" xr:uid="{28F1EA05-F6B4-49A6-85D8-8C554FCCA47C}"/>
    <hyperlink ref="B8" location="'4-Acid'!$A$290" display="'4-Acid'!$A$290" xr:uid="{72BA8AF4-6AC7-4CF2-9B29-6E708ADCAEF5}"/>
    <hyperlink ref="E8" location="'4-Acid'!$A$662" display="'4-Acid'!$A$662" xr:uid="{71B2B203-1713-4BBF-9C30-C81434EF6761}"/>
    <hyperlink ref="H8" location="'4-Acid'!$A$1052" display="'4-Acid'!$A$1052" xr:uid="{D6EAB358-A949-4E3B-B852-8B057717BEC9}"/>
    <hyperlink ref="B9" location="'4-Acid'!$A$308" display="'4-Acid'!$A$308" xr:uid="{D4D1D06E-B03E-4A28-BE97-7ADD33D8ED82}"/>
    <hyperlink ref="E9" location="'4-Acid'!$A$735" display="'4-Acid'!$A$735" xr:uid="{C130BE31-031F-4DAE-A878-9566DD91060E}"/>
    <hyperlink ref="B10" location="'4-Acid'!$A$394" display="'4-Acid'!$A$394" xr:uid="{2916E8DA-FBD8-4654-B239-A77E823ECE0C}"/>
    <hyperlink ref="E10" location="'4-Acid'!$A$771" display="'4-Acid'!$A$771" xr:uid="{C143189F-5563-4F6A-BFE5-D7B539B562F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5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4"/>
      <c r="B1" s="266" t="s">
        <v>380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s="47" customFormat="1" ht="15" customHeight="1">
      <c r="A2" s="48"/>
      <c r="B2" s="268" t="s">
        <v>2</v>
      </c>
      <c r="C2" s="270" t="s">
        <v>67</v>
      </c>
      <c r="D2" s="272" t="s">
        <v>68</v>
      </c>
      <c r="E2" s="273"/>
      <c r="F2" s="273"/>
      <c r="G2" s="273"/>
      <c r="H2" s="274"/>
      <c r="I2" s="275" t="s">
        <v>69</v>
      </c>
      <c r="J2" s="276"/>
      <c r="K2" s="277"/>
      <c r="L2" s="278" t="s">
        <v>70</v>
      </c>
      <c r="M2" s="278"/>
    </row>
    <row r="3" spans="1:13" s="47" customFormat="1" ht="15" customHeight="1">
      <c r="A3" s="48"/>
      <c r="B3" s="269"/>
      <c r="C3" s="271"/>
      <c r="D3" s="177" t="s">
        <v>78</v>
      </c>
      <c r="E3" s="177" t="s">
        <v>71</v>
      </c>
      <c r="F3" s="177" t="s">
        <v>72</v>
      </c>
      <c r="G3" s="177" t="s">
        <v>73</v>
      </c>
      <c r="H3" s="177" t="s">
        <v>74</v>
      </c>
      <c r="I3" s="178" t="s">
        <v>75</v>
      </c>
      <c r="J3" s="177" t="s">
        <v>76</v>
      </c>
      <c r="K3" s="179" t="s">
        <v>77</v>
      </c>
      <c r="L3" s="177" t="s">
        <v>65</v>
      </c>
      <c r="M3" s="177" t="s">
        <v>66</v>
      </c>
    </row>
    <row r="4" spans="1:13" s="47" customFormat="1" ht="15" customHeight="1">
      <c r="A4" s="48"/>
      <c r="B4" s="180" t="s">
        <v>185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2"/>
    </row>
    <row r="5" spans="1:13" ht="15" customHeight="1">
      <c r="A5" s="48"/>
      <c r="B5" s="183" t="s">
        <v>187</v>
      </c>
      <c r="C5" s="175" t="s">
        <v>96</v>
      </c>
      <c r="D5" s="176" t="s">
        <v>92</v>
      </c>
      <c r="E5" s="176" t="s">
        <v>92</v>
      </c>
      <c r="F5" s="176" t="s">
        <v>92</v>
      </c>
      <c r="G5" s="176" t="s">
        <v>92</v>
      </c>
      <c r="H5" s="176" t="s">
        <v>92</v>
      </c>
      <c r="I5" s="50" t="s">
        <v>92</v>
      </c>
      <c r="J5" s="49" t="s">
        <v>92</v>
      </c>
      <c r="K5" s="51" t="s">
        <v>92</v>
      </c>
      <c r="L5" s="176" t="s">
        <v>92</v>
      </c>
      <c r="M5" s="176" t="s">
        <v>92</v>
      </c>
    </row>
    <row r="6" spans="1:13" ht="15" customHeight="1">
      <c r="A6" s="48"/>
      <c r="B6" s="39" t="s">
        <v>162</v>
      </c>
      <c r="C6" s="161"/>
      <c r="D6" s="185"/>
      <c r="E6" s="185"/>
      <c r="F6" s="185"/>
      <c r="G6" s="185"/>
      <c r="H6" s="185"/>
      <c r="I6" s="184"/>
      <c r="J6" s="184"/>
      <c r="K6" s="184"/>
      <c r="L6" s="185"/>
      <c r="M6" s="186"/>
    </row>
    <row r="7" spans="1:13" ht="15" customHeight="1">
      <c r="A7" s="48"/>
      <c r="B7" s="183" t="s">
        <v>123</v>
      </c>
      <c r="C7" s="244">
        <v>7.3790472222222219</v>
      </c>
      <c r="D7" s="246">
        <v>0.175805935720247</v>
      </c>
      <c r="E7" s="245">
        <v>7.0274353507817278</v>
      </c>
      <c r="F7" s="245">
        <v>7.730659093662716</v>
      </c>
      <c r="G7" s="245">
        <v>6.8516294150614812</v>
      </c>
      <c r="H7" s="245">
        <v>7.9064650293829626</v>
      </c>
      <c r="I7" s="50">
        <v>2.382501838324088E-2</v>
      </c>
      <c r="J7" s="49">
        <v>4.765003676648176E-2</v>
      </c>
      <c r="K7" s="51">
        <v>7.1475055149722633E-2</v>
      </c>
      <c r="L7" s="245">
        <v>7.0100948611111109</v>
      </c>
      <c r="M7" s="245">
        <v>7.7479995833333328</v>
      </c>
    </row>
    <row r="8" spans="1:13" ht="15" customHeight="1">
      <c r="A8" s="48"/>
      <c r="B8" s="183" t="s">
        <v>188</v>
      </c>
      <c r="C8" s="244">
        <v>0.55793333333333339</v>
      </c>
      <c r="D8" s="245">
        <v>0.12675273629249795</v>
      </c>
      <c r="E8" s="245">
        <v>0.3044278607483375</v>
      </c>
      <c r="F8" s="245">
        <v>0.81143880591832929</v>
      </c>
      <c r="G8" s="245">
        <v>0.17767512445583955</v>
      </c>
      <c r="H8" s="245">
        <v>0.93819154221082723</v>
      </c>
      <c r="I8" s="50">
        <v>0.2271825838675432</v>
      </c>
      <c r="J8" s="49">
        <v>0.45436516773508639</v>
      </c>
      <c r="K8" s="51">
        <v>0.68154775160262959</v>
      </c>
      <c r="L8" s="245">
        <v>0.53003666666666671</v>
      </c>
      <c r="M8" s="245">
        <v>0.58583000000000007</v>
      </c>
    </row>
    <row r="9" spans="1:13" ht="15" customHeight="1">
      <c r="A9" s="48"/>
      <c r="B9" s="183" t="s">
        <v>124</v>
      </c>
      <c r="C9" s="249">
        <v>255.96060606060607</v>
      </c>
      <c r="D9" s="250">
        <v>6.0667831389379065</v>
      </c>
      <c r="E9" s="250">
        <v>243.82703978273025</v>
      </c>
      <c r="F9" s="250">
        <v>268.09417233848188</v>
      </c>
      <c r="G9" s="250">
        <v>237.76025664379236</v>
      </c>
      <c r="H9" s="250">
        <v>274.1609554774198</v>
      </c>
      <c r="I9" s="50">
        <v>2.3702018964205065E-2</v>
      </c>
      <c r="J9" s="49">
        <v>4.740403792841013E-2</v>
      </c>
      <c r="K9" s="51">
        <v>7.1106056892615191E-2</v>
      </c>
      <c r="L9" s="250">
        <v>243.16257575757575</v>
      </c>
      <c r="M9" s="250">
        <v>268.75863636363636</v>
      </c>
    </row>
    <row r="10" spans="1:13" ht="15" customHeight="1">
      <c r="A10" s="48"/>
      <c r="B10" s="183" t="s">
        <v>125</v>
      </c>
      <c r="C10" s="244">
        <v>1.0744444444444443</v>
      </c>
      <c r="D10" s="246">
        <v>6.9765984869112396E-2</v>
      </c>
      <c r="E10" s="245">
        <v>0.93491247470621952</v>
      </c>
      <c r="F10" s="245">
        <v>1.2139764141826692</v>
      </c>
      <c r="G10" s="245">
        <v>0.86514648983710707</v>
      </c>
      <c r="H10" s="245">
        <v>1.2837423990517816</v>
      </c>
      <c r="I10" s="50">
        <v>6.4932147241159421E-2</v>
      </c>
      <c r="J10" s="49">
        <v>0.12986429448231884</v>
      </c>
      <c r="K10" s="51">
        <v>0.19479644172347826</v>
      </c>
      <c r="L10" s="245">
        <v>1.0207222222222221</v>
      </c>
      <c r="M10" s="245">
        <v>1.1281666666666665</v>
      </c>
    </row>
    <row r="11" spans="1:13" ht="15" customHeight="1">
      <c r="A11" s="48"/>
      <c r="B11" s="183" t="s">
        <v>126</v>
      </c>
      <c r="C11" s="244">
        <v>5.9334333333333342</v>
      </c>
      <c r="D11" s="246">
        <v>0.18847536217667271</v>
      </c>
      <c r="E11" s="245">
        <v>5.556482608979989</v>
      </c>
      <c r="F11" s="245">
        <v>6.3103840576866794</v>
      </c>
      <c r="G11" s="245">
        <v>5.368007246803316</v>
      </c>
      <c r="H11" s="245">
        <v>6.4988594198633525</v>
      </c>
      <c r="I11" s="50">
        <v>3.1764975114465376E-2</v>
      </c>
      <c r="J11" s="49">
        <v>6.3529950228930751E-2</v>
      </c>
      <c r="K11" s="51">
        <v>9.529492534339612E-2</v>
      </c>
      <c r="L11" s="245">
        <v>5.6367616666666676</v>
      </c>
      <c r="M11" s="245">
        <v>6.2301050000000009</v>
      </c>
    </row>
    <row r="12" spans="1:13" ht="15" customHeight="1">
      <c r="A12" s="48"/>
      <c r="B12" s="183" t="s">
        <v>189</v>
      </c>
      <c r="C12" s="253">
        <v>5.88888888888889E-2</v>
      </c>
      <c r="D12" s="246">
        <v>1.4334959763758372E-2</v>
      </c>
      <c r="E12" s="246">
        <v>3.0218969361372156E-2</v>
      </c>
      <c r="F12" s="246">
        <v>8.7558808416405648E-2</v>
      </c>
      <c r="G12" s="246">
        <v>1.5884009597613782E-2</v>
      </c>
      <c r="H12" s="246">
        <v>0.10189376818016402</v>
      </c>
      <c r="I12" s="50">
        <v>0.24342384504495343</v>
      </c>
      <c r="J12" s="49">
        <v>0.48684769008990686</v>
      </c>
      <c r="K12" s="51">
        <v>0.73027153513486032</v>
      </c>
      <c r="L12" s="246">
        <v>5.5944444444444456E-2</v>
      </c>
      <c r="M12" s="246">
        <v>6.1833333333333344E-2</v>
      </c>
    </row>
    <row r="13" spans="1:13" ht="15" customHeight="1">
      <c r="A13" s="48"/>
      <c r="B13" s="183" t="s">
        <v>127</v>
      </c>
      <c r="C13" s="175">
        <v>36.166025641025641</v>
      </c>
      <c r="D13" s="245">
        <v>1.3487144204140982</v>
      </c>
      <c r="E13" s="176">
        <v>33.468596800197446</v>
      </c>
      <c r="F13" s="176">
        <v>38.863454481853836</v>
      </c>
      <c r="G13" s="176">
        <v>32.119882379783348</v>
      </c>
      <c r="H13" s="176">
        <v>40.212168902267933</v>
      </c>
      <c r="I13" s="50">
        <v>3.7292303937432304E-2</v>
      </c>
      <c r="J13" s="49">
        <v>7.4584607874864609E-2</v>
      </c>
      <c r="K13" s="51">
        <v>0.11187691181229692</v>
      </c>
      <c r="L13" s="176">
        <v>34.357724358974359</v>
      </c>
      <c r="M13" s="176">
        <v>37.974326923076923</v>
      </c>
    </row>
    <row r="14" spans="1:13" ht="15" customHeight="1">
      <c r="A14" s="48"/>
      <c r="B14" s="183" t="s">
        <v>147</v>
      </c>
      <c r="C14" s="175">
        <v>44.269743589743591</v>
      </c>
      <c r="D14" s="245">
        <v>1.3927654680967214</v>
      </c>
      <c r="E14" s="176">
        <v>41.484212653550145</v>
      </c>
      <c r="F14" s="176">
        <v>47.055274525937037</v>
      </c>
      <c r="G14" s="176">
        <v>40.091447185453426</v>
      </c>
      <c r="H14" s="176">
        <v>48.448039994033756</v>
      </c>
      <c r="I14" s="50">
        <v>3.1460888524762025E-2</v>
      </c>
      <c r="J14" s="49">
        <v>6.292177704952405E-2</v>
      </c>
      <c r="K14" s="51">
        <v>9.4382665574286068E-2</v>
      </c>
      <c r="L14" s="176">
        <v>42.05625641025641</v>
      </c>
      <c r="M14" s="176">
        <v>46.483230769230772</v>
      </c>
    </row>
    <row r="15" spans="1:13" s="47" customFormat="1" ht="15" customHeight="1">
      <c r="A15" s="48"/>
      <c r="B15" s="183" t="s">
        <v>128</v>
      </c>
      <c r="C15" s="249">
        <v>191.4295238095238</v>
      </c>
      <c r="D15" s="250">
        <v>16.878963824140925</v>
      </c>
      <c r="E15" s="250">
        <v>157.67159616124195</v>
      </c>
      <c r="F15" s="250">
        <v>225.18745145780565</v>
      </c>
      <c r="G15" s="250">
        <v>140.79263233710103</v>
      </c>
      <c r="H15" s="250">
        <v>242.06641528194658</v>
      </c>
      <c r="I15" s="50">
        <v>8.8173252945746405E-2</v>
      </c>
      <c r="J15" s="49">
        <v>0.17634650589149281</v>
      </c>
      <c r="K15" s="51">
        <v>0.26451975883723922</v>
      </c>
      <c r="L15" s="250">
        <v>181.85804761904762</v>
      </c>
      <c r="M15" s="250">
        <v>201.00099999999998</v>
      </c>
    </row>
    <row r="16" spans="1:13" ht="15" customHeight="1">
      <c r="A16" s="48"/>
      <c r="B16" s="183" t="s">
        <v>148</v>
      </c>
      <c r="C16" s="244">
        <v>0.69978787878787874</v>
      </c>
      <c r="D16" s="246">
        <v>3.3955785835477842E-2</v>
      </c>
      <c r="E16" s="245">
        <v>0.63187630711692311</v>
      </c>
      <c r="F16" s="245">
        <v>0.76769945045883436</v>
      </c>
      <c r="G16" s="245">
        <v>0.59792052128144524</v>
      </c>
      <c r="H16" s="245">
        <v>0.80165523629431223</v>
      </c>
      <c r="I16" s="50">
        <v>4.8522969409378121E-2</v>
      </c>
      <c r="J16" s="49">
        <v>9.7045938818756242E-2</v>
      </c>
      <c r="K16" s="51">
        <v>0.14556890822813437</v>
      </c>
      <c r="L16" s="245">
        <v>0.66479848484848481</v>
      </c>
      <c r="M16" s="245">
        <v>0.73477727272727267</v>
      </c>
    </row>
    <row r="17" spans="1:13" ht="15" customHeight="1">
      <c r="A17" s="48"/>
      <c r="B17" s="183" t="s">
        <v>190</v>
      </c>
      <c r="C17" s="175">
        <v>45.423076923076913</v>
      </c>
      <c r="D17" s="245">
        <v>2.0642701346506342</v>
      </c>
      <c r="E17" s="176">
        <v>41.294536653775644</v>
      </c>
      <c r="F17" s="176">
        <v>49.551617192378181</v>
      </c>
      <c r="G17" s="176">
        <v>39.23026651912501</v>
      </c>
      <c r="H17" s="176">
        <v>51.615887327028815</v>
      </c>
      <c r="I17" s="50">
        <v>4.5445405165890351E-2</v>
      </c>
      <c r="J17" s="49">
        <v>9.0890810331780703E-2</v>
      </c>
      <c r="K17" s="51">
        <v>0.13633621549767105</v>
      </c>
      <c r="L17" s="176">
        <v>43.151923076923069</v>
      </c>
      <c r="M17" s="176">
        <v>47.694230769230757</v>
      </c>
    </row>
    <row r="18" spans="1:13" ht="15" customHeight="1">
      <c r="A18" s="48"/>
      <c r="B18" s="183" t="s">
        <v>129</v>
      </c>
      <c r="C18" s="244">
        <v>1.7418666666666667</v>
      </c>
      <c r="D18" s="246">
        <v>0.13332245440018889</v>
      </c>
      <c r="E18" s="245">
        <v>1.475221757866289</v>
      </c>
      <c r="F18" s="245">
        <v>2.0085115754670446</v>
      </c>
      <c r="G18" s="245">
        <v>1.3418993034661</v>
      </c>
      <c r="H18" s="245">
        <v>2.1418340298672334</v>
      </c>
      <c r="I18" s="50">
        <v>7.6539988365080885E-2</v>
      </c>
      <c r="J18" s="49">
        <v>0.15307997673016177</v>
      </c>
      <c r="K18" s="51">
        <v>0.22961996509524266</v>
      </c>
      <c r="L18" s="245">
        <v>1.6547733333333334</v>
      </c>
      <c r="M18" s="245">
        <v>1.8289599999999999</v>
      </c>
    </row>
    <row r="19" spans="1:13" ht="15" customHeight="1">
      <c r="A19" s="48"/>
      <c r="B19" s="183" t="s">
        <v>130</v>
      </c>
      <c r="C19" s="244">
        <v>7.6951190476190474</v>
      </c>
      <c r="D19" s="246">
        <v>0.27946374658786222</v>
      </c>
      <c r="E19" s="245">
        <v>7.1361915544433234</v>
      </c>
      <c r="F19" s="245">
        <v>8.2540465407947714</v>
      </c>
      <c r="G19" s="245">
        <v>6.856727807855461</v>
      </c>
      <c r="H19" s="245">
        <v>8.5335102873826347</v>
      </c>
      <c r="I19" s="50">
        <v>3.6317014052476719E-2</v>
      </c>
      <c r="J19" s="49">
        <v>7.2634028104953438E-2</v>
      </c>
      <c r="K19" s="51">
        <v>0.10895104215743015</v>
      </c>
      <c r="L19" s="245">
        <v>7.3103630952380954</v>
      </c>
      <c r="M19" s="245">
        <v>8.0798749999999995</v>
      </c>
    </row>
    <row r="20" spans="1:13" ht="15" customHeight="1">
      <c r="A20" s="48"/>
      <c r="B20" s="183" t="s">
        <v>131</v>
      </c>
      <c r="C20" s="175">
        <v>20.194166666666664</v>
      </c>
      <c r="D20" s="245">
        <v>0.63864237606574437</v>
      </c>
      <c r="E20" s="176">
        <v>18.916881914535175</v>
      </c>
      <c r="F20" s="176">
        <v>21.471451418798154</v>
      </c>
      <c r="G20" s="176">
        <v>18.278239538469432</v>
      </c>
      <c r="H20" s="176">
        <v>22.110093794863896</v>
      </c>
      <c r="I20" s="50">
        <v>3.1625091869718701E-2</v>
      </c>
      <c r="J20" s="49">
        <v>6.3250183739437402E-2</v>
      </c>
      <c r="K20" s="51">
        <v>9.4875275609156096E-2</v>
      </c>
      <c r="L20" s="176">
        <v>19.184458333333332</v>
      </c>
      <c r="M20" s="176">
        <v>21.203874999999996</v>
      </c>
    </row>
    <row r="21" spans="1:13" ht="15" customHeight="1">
      <c r="A21" s="48"/>
      <c r="B21" s="183" t="s">
        <v>132</v>
      </c>
      <c r="C21" s="244">
        <v>3.4586666666666659</v>
      </c>
      <c r="D21" s="246">
        <v>0.14780273920842163</v>
      </c>
      <c r="E21" s="245">
        <v>3.1630611882498227</v>
      </c>
      <c r="F21" s="245">
        <v>3.754272145083509</v>
      </c>
      <c r="G21" s="245">
        <v>3.0152584490414012</v>
      </c>
      <c r="H21" s="245">
        <v>3.9020748842919306</v>
      </c>
      <c r="I21" s="50">
        <v>4.2734022515927624E-2</v>
      </c>
      <c r="J21" s="49">
        <v>8.5468045031855247E-2</v>
      </c>
      <c r="K21" s="51">
        <v>0.12820206754778288</v>
      </c>
      <c r="L21" s="245">
        <v>3.2857333333333325</v>
      </c>
      <c r="M21" s="245">
        <v>3.6315999999999993</v>
      </c>
    </row>
    <row r="22" spans="1:13" ht="15" customHeight="1">
      <c r="A22" s="48"/>
      <c r="B22" s="183" t="s">
        <v>133</v>
      </c>
      <c r="C22" s="244">
        <v>0.81293333333333329</v>
      </c>
      <c r="D22" s="246">
        <v>2.4045261553474112E-2</v>
      </c>
      <c r="E22" s="245">
        <v>0.76484281022638512</v>
      </c>
      <c r="F22" s="245">
        <v>0.86102385644028145</v>
      </c>
      <c r="G22" s="245">
        <v>0.74079754867291092</v>
      </c>
      <c r="H22" s="245">
        <v>0.88506911799375565</v>
      </c>
      <c r="I22" s="50">
        <v>2.9578392922922067E-2</v>
      </c>
      <c r="J22" s="49">
        <v>5.9156785845844134E-2</v>
      </c>
      <c r="K22" s="51">
        <v>8.8735178768766201E-2</v>
      </c>
      <c r="L22" s="245">
        <v>0.77228666666666657</v>
      </c>
      <c r="M22" s="245">
        <v>0.85358000000000001</v>
      </c>
    </row>
    <row r="23" spans="1:13" ht="15" customHeight="1">
      <c r="A23" s="48"/>
      <c r="B23" s="183" t="s">
        <v>149</v>
      </c>
      <c r="C23" s="253">
        <v>6.1696969696969702E-2</v>
      </c>
      <c r="D23" s="246">
        <v>4.7651610577986014E-3</v>
      </c>
      <c r="E23" s="246">
        <v>5.2166647581372502E-2</v>
      </c>
      <c r="F23" s="246">
        <v>7.1227291812566901E-2</v>
      </c>
      <c r="G23" s="246">
        <v>4.7401486523573899E-2</v>
      </c>
      <c r="H23" s="246">
        <v>7.5992452870365504E-2</v>
      </c>
      <c r="I23" s="50">
        <v>7.7234928736421335E-2</v>
      </c>
      <c r="J23" s="49">
        <v>0.15446985747284267</v>
      </c>
      <c r="K23" s="51">
        <v>0.23170478620926399</v>
      </c>
      <c r="L23" s="246">
        <v>5.8612121212121213E-2</v>
      </c>
      <c r="M23" s="246">
        <v>6.478181818181819E-2</v>
      </c>
    </row>
    <row r="24" spans="1:13" ht="15" customHeight="1">
      <c r="A24" s="48"/>
      <c r="B24" s="183" t="s">
        <v>134</v>
      </c>
      <c r="C24" s="253">
        <v>0.67113076923076909</v>
      </c>
      <c r="D24" s="246">
        <v>2.3773510893004394E-2</v>
      </c>
      <c r="E24" s="246">
        <v>0.62358374744476031</v>
      </c>
      <c r="F24" s="246">
        <v>0.71867779101677787</v>
      </c>
      <c r="G24" s="246">
        <v>0.59981023655175592</v>
      </c>
      <c r="H24" s="246">
        <v>0.74245130190978226</v>
      </c>
      <c r="I24" s="50">
        <v>3.5423068026299721E-2</v>
      </c>
      <c r="J24" s="49">
        <v>7.0846136052599443E-2</v>
      </c>
      <c r="K24" s="51">
        <v>0.10626920407889917</v>
      </c>
      <c r="L24" s="246">
        <v>0.63757423076923059</v>
      </c>
      <c r="M24" s="246">
        <v>0.70468730769230759</v>
      </c>
    </row>
    <row r="25" spans="1:13" ht="15" customHeight="1">
      <c r="A25" s="48"/>
      <c r="B25" s="183" t="s">
        <v>135</v>
      </c>
      <c r="C25" s="175">
        <v>17.156769230769228</v>
      </c>
      <c r="D25" s="245">
        <v>0.63451271536896747</v>
      </c>
      <c r="E25" s="176">
        <v>15.887743800031293</v>
      </c>
      <c r="F25" s="176">
        <v>18.425794661507162</v>
      </c>
      <c r="G25" s="176">
        <v>15.253231084662326</v>
      </c>
      <c r="H25" s="176">
        <v>19.060307376876132</v>
      </c>
      <c r="I25" s="50">
        <v>3.6983228417563727E-2</v>
      </c>
      <c r="J25" s="49">
        <v>7.3966456835127453E-2</v>
      </c>
      <c r="K25" s="51">
        <v>0.11094968525269118</v>
      </c>
      <c r="L25" s="176">
        <v>16.298930769230768</v>
      </c>
      <c r="M25" s="176">
        <v>18.014607692307688</v>
      </c>
    </row>
    <row r="26" spans="1:13" ht="15" customHeight="1">
      <c r="A26" s="48"/>
      <c r="B26" s="183" t="s">
        <v>150</v>
      </c>
      <c r="C26" s="244">
        <v>7.2802777777777763</v>
      </c>
      <c r="D26" s="246">
        <v>0.45987801064968276</v>
      </c>
      <c r="E26" s="245">
        <v>6.3605217564784109</v>
      </c>
      <c r="F26" s="245">
        <v>8.2000337990771417</v>
      </c>
      <c r="G26" s="245">
        <v>5.9006437458287282</v>
      </c>
      <c r="H26" s="245">
        <v>8.6599118097268253</v>
      </c>
      <c r="I26" s="50">
        <v>6.3167646165014246E-2</v>
      </c>
      <c r="J26" s="49">
        <v>0.12633529233002849</v>
      </c>
      <c r="K26" s="51">
        <v>0.18950293849504274</v>
      </c>
      <c r="L26" s="245">
        <v>6.9162638888888877</v>
      </c>
      <c r="M26" s="245">
        <v>7.6442916666666649</v>
      </c>
    </row>
    <row r="27" spans="1:13" ht="15" customHeight="1">
      <c r="A27" s="48"/>
      <c r="B27" s="183" t="s">
        <v>136</v>
      </c>
      <c r="C27" s="244">
        <v>0.2225</v>
      </c>
      <c r="D27" s="245">
        <v>2.4068355039048608E-2</v>
      </c>
      <c r="E27" s="245">
        <v>0.17436328992190278</v>
      </c>
      <c r="F27" s="245">
        <v>0.2706367100780972</v>
      </c>
      <c r="G27" s="245">
        <v>0.15029493488285417</v>
      </c>
      <c r="H27" s="245">
        <v>0.29470506511714584</v>
      </c>
      <c r="I27" s="50">
        <v>0.10817238219797128</v>
      </c>
      <c r="J27" s="49">
        <v>0.21634476439594255</v>
      </c>
      <c r="K27" s="51">
        <v>0.32451714659391384</v>
      </c>
      <c r="L27" s="245">
        <v>0.21137500000000001</v>
      </c>
      <c r="M27" s="245">
        <v>0.233625</v>
      </c>
    </row>
    <row r="28" spans="1:13" ht="15" customHeight="1">
      <c r="A28" s="48"/>
      <c r="B28" s="183" t="s">
        <v>137</v>
      </c>
      <c r="C28" s="244">
        <v>4.2490477777777782</v>
      </c>
      <c r="D28" s="246">
        <v>0.1406143816288622</v>
      </c>
      <c r="E28" s="245">
        <v>3.967819014520054</v>
      </c>
      <c r="F28" s="245">
        <v>4.5302765410355024</v>
      </c>
      <c r="G28" s="245">
        <v>3.8272046328911915</v>
      </c>
      <c r="H28" s="245">
        <v>4.6708909226643645</v>
      </c>
      <c r="I28" s="50">
        <v>3.3093151450135617E-2</v>
      </c>
      <c r="J28" s="49">
        <v>6.6186302900271235E-2</v>
      </c>
      <c r="K28" s="51">
        <v>9.9279454350406859E-2</v>
      </c>
      <c r="L28" s="245">
        <v>4.0365953888888892</v>
      </c>
      <c r="M28" s="245">
        <v>4.4615001666666672</v>
      </c>
    </row>
    <row r="29" spans="1:13" ht="15" customHeight="1">
      <c r="A29" s="48"/>
      <c r="B29" s="183" t="s">
        <v>138</v>
      </c>
      <c r="C29" s="253">
        <v>0.1060595238095238</v>
      </c>
      <c r="D29" s="246">
        <v>3.8877456238262291E-3</v>
      </c>
      <c r="E29" s="246">
        <v>9.8284032561871335E-2</v>
      </c>
      <c r="F29" s="246">
        <v>0.11383501505717626</v>
      </c>
      <c r="G29" s="246">
        <v>9.439628693804511E-2</v>
      </c>
      <c r="H29" s="246">
        <v>0.11772276068100249</v>
      </c>
      <c r="I29" s="50">
        <v>3.6656261353844796E-2</v>
      </c>
      <c r="J29" s="49">
        <v>7.3312522707689592E-2</v>
      </c>
      <c r="K29" s="51">
        <v>0.10996878406153439</v>
      </c>
      <c r="L29" s="246">
        <v>0.10075654761904761</v>
      </c>
      <c r="M29" s="246">
        <v>0.11136249999999999</v>
      </c>
    </row>
    <row r="30" spans="1:13" ht="15" customHeight="1">
      <c r="A30" s="48"/>
      <c r="B30" s="183" t="s">
        <v>151</v>
      </c>
      <c r="C30" s="244">
        <v>1.4416666666666667</v>
      </c>
      <c r="D30" s="246">
        <v>0.13582536589571159</v>
      </c>
      <c r="E30" s="245">
        <v>1.1700159348752435</v>
      </c>
      <c r="F30" s="245">
        <v>1.7133173984580898</v>
      </c>
      <c r="G30" s="245">
        <v>1.0341905689795319</v>
      </c>
      <c r="H30" s="245">
        <v>1.8491427643538014</v>
      </c>
      <c r="I30" s="50">
        <v>9.4214126632863535E-2</v>
      </c>
      <c r="J30" s="49">
        <v>0.18842825326572707</v>
      </c>
      <c r="K30" s="51">
        <v>0.28264237989859059</v>
      </c>
      <c r="L30" s="245">
        <v>1.3695833333333334</v>
      </c>
      <c r="M30" s="245">
        <v>1.5137499999999999</v>
      </c>
    </row>
    <row r="31" spans="1:13" ht="15" customHeight="1">
      <c r="A31" s="48"/>
      <c r="B31" s="183" t="s">
        <v>152</v>
      </c>
      <c r="C31" s="244">
        <v>2.3161059523809522</v>
      </c>
      <c r="D31" s="246">
        <v>6.6173624038259826E-2</v>
      </c>
      <c r="E31" s="245">
        <v>2.1837587043044326</v>
      </c>
      <c r="F31" s="245">
        <v>2.4484532004574717</v>
      </c>
      <c r="G31" s="245">
        <v>2.1175850802661729</v>
      </c>
      <c r="H31" s="245">
        <v>2.5146268244957315</v>
      </c>
      <c r="I31" s="50">
        <v>2.8571069458300676E-2</v>
      </c>
      <c r="J31" s="49">
        <v>5.7142138916601352E-2</v>
      </c>
      <c r="K31" s="51">
        <v>8.5713208374902025E-2</v>
      </c>
      <c r="L31" s="245">
        <v>2.2003006547619046</v>
      </c>
      <c r="M31" s="245">
        <v>2.4319112499999997</v>
      </c>
    </row>
    <row r="32" spans="1:13" ht="15" customHeight="1">
      <c r="A32" s="48"/>
      <c r="B32" s="183" t="s">
        <v>153</v>
      </c>
      <c r="C32" s="249">
        <v>148.65714285714287</v>
      </c>
      <c r="D32" s="250">
        <v>7.4723310618180143</v>
      </c>
      <c r="E32" s="250">
        <v>133.71248073350685</v>
      </c>
      <c r="F32" s="250">
        <v>163.60180498077889</v>
      </c>
      <c r="G32" s="250">
        <v>126.24014967168883</v>
      </c>
      <c r="H32" s="250">
        <v>171.0741360425969</v>
      </c>
      <c r="I32" s="50">
        <v>5.0265536644941468E-2</v>
      </c>
      <c r="J32" s="49">
        <v>0.10053107328988294</v>
      </c>
      <c r="K32" s="51">
        <v>0.15079660993482441</v>
      </c>
      <c r="L32" s="250">
        <v>141.22428571428574</v>
      </c>
      <c r="M32" s="250">
        <v>156.09</v>
      </c>
    </row>
    <row r="33" spans="1:13" ht="15" customHeight="1">
      <c r="A33" s="48"/>
      <c r="B33" s="183" t="s">
        <v>154</v>
      </c>
      <c r="C33" s="253">
        <v>0.1472025641025641</v>
      </c>
      <c r="D33" s="246">
        <v>5.0977961716339023E-3</v>
      </c>
      <c r="E33" s="246">
        <v>0.1370069717592963</v>
      </c>
      <c r="F33" s="246">
        <v>0.15739815644583191</v>
      </c>
      <c r="G33" s="246">
        <v>0.13190917558766241</v>
      </c>
      <c r="H33" s="246">
        <v>0.1624959526174658</v>
      </c>
      <c r="I33" s="50">
        <v>3.4631164224027976E-2</v>
      </c>
      <c r="J33" s="49">
        <v>6.9262328448055951E-2</v>
      </c>
      <c r="K33" s="51">
        <v>0.10389349267208392</v>
      </c>
      <c r="L33" s="246">
        <v>0.13984243589743589</v>
      </c>
      <c r="M33" s="246">
        <v>0.15456269230769232</v>
      </c>
    </row>
    <row r="34" spans="1:13" ht="15" customHeight="1">
      <c r="A34" s="48"/>
      <c r="B34" s="183" t="s">
        <v>155</v>
      </c>
      <c r="C34" s="244">
        <v>2.7966333333333329</v>
      </c>
      <c r="D34" s="245">
        <v>0.36266306504366436</v>
      </c>
      <c r="E34" s="245">
        <v>2.071307203246004</v>
      </c>
      <c r="F34" s="245">
        <v>3.5219594634206617</v>
      </c>
      <c r="G34" s="245">
        <v>1.7086441382023398</v>
      </c>
      <c r="H34" s="245">
        <v>3.8846225284643259</v>
      </c>
      <c r="I34" s="50">
        <v>0.12967844612343332</v>
      </c>
      <c r="J34" s="49">
        <v>0.25935689224686664</v>
      </c>
      <c r="K34" s="51">
        <v>0.38903533837029997</v>
      </c>
      <c r="L34" s="245">
        <v>2.6568016666666661</v>
      </c>
      <c r="M34" s="245">
        <v>2.9364649999999997</v>
      </c>
    </row>
    <row r="35" spans="1:13" ht="15" customHeight="1">
      <c r="A35" s="48"/>
      <c r="B35" s="183" t="s">
        <v>139</v>
      </c>
      <c r="C35" s="175">
        <v>19.915595238095239</v>
      </c>
      <c r="D35" s="245">
        <v>0.98988252050231085</v>
      </c>
      <c r="E35" s="176">
        <v>17.935830197090617</v>
      </c>
      <c r="F35" s="176">
        <v>21.895360279099862</v>
      </c>
      <c r="G35" s="176">
        <v>16.945947676588307</v>
      </c>
      <c r="H35" s="176">
        <v>22.885242799602171</v>
      </c>
      <c r="I35" s="50">
        <v>4.9703888267865044E-2</v>
      </c>
      <c r="J35" s="49">
        <v>9.9407776535730089E-2</v>
      </c>
      <c r="K35" s="51">
        <v>0.14911166480359514</v>
      </c>
      <c r="L35" s="176">
        <v>18.919815476190479</v>
      </c>
      <c r="M35" s="176">
        <v>20.911375</v>
      </c>
    </row>
    <row r="36" spans="1:13" ht="15" customHeight="1">
      <c r="A36" s="48"/>
      <c r="B36" s="183" t="s">
        <v>191</v>
      </c>
      <c r="C36" s="253">
        <v>1.0301666666666666E-2</v>
      </c>
      <c r="D36" s="246">
        <v>4.5618089624728124E-4</v>
      </c>
      <c r="E36" s="246">
        <v>9.3893048741721039E-3</v>
      </c>
      <c r="F36" s="246">
        <v>1.1214028459161227E-2</v>
      </c>
      <c r="G36" s="246">
        <v>8.9331239779248221E-3</v>
      </c>
      <c r="H36" s="246">
        <v>1.1670209355408509E-2</v>
      </c>
      <c r="I36" s="50">
        <v>4.4282241991323211E-2</v>
      </c>
      <c r="J36" s="49">
        <v>8.8564483982646422E-2</v>
      </c>
      <c r="K36" s="51">
        <v>0.13284672597396963</v>
      </c>
      <c r="L36" s="246">
        <v>9.7865833333333329E-3</v>
      </c>
      <c r="M36" s="246">
        <v>1.0816749999999998E-2</v>
      </c>
    </row>
    <row r="37" spans="1:13" ht="15" customHeight="1">
      <c r="A37" s="48"/>
      <c r="B37" s="183" t="s">
        <v>156</v>
      </c>
      <c r="C37" s="175">
        <v>20.240476190476187</v>
      </c>
      <c r="D37" s="245">
        <v>0.82094700643709695</v>
      </c>
      <c r="E37" s="176">
        <v>18.598582177601994</v>
      </c>
      <c r="F37" s="176">
        <v>21.88237020335038</v>
      </c>
      <c r="G37" s="176">
        <v>17.777635171164896</v>
      </c>
      <c r="H37" s="176">
        <v>22.703317209787478</v>
      </c>
      <c r="I37" s="50">
        <v>4.0559668592351578E-2</v>
      </c>
      <c r="J37" s="49">
        <v>8.1119337184703155E-2</v>
      </c>
      <c r="K37" s="51">
        <v>0.12167900577705473</v>
      </c>
      <c r="L37" s="176">
        <v>19.228452380952376</v>
      </c>
      <c r="M37" s="176">
        <v>21.252499999999998</v>
      </c>
    </row>
    <row r="38" spans="1:13" ht="15" customHeight="1">
      <c r="A38" s="48"/>
      <c r="B38" s="183" t="s">
        <v>140</v>
      </c>
      <c r="C38" s="244">
        <v>5.0516666666666676</v>
      </c>
      <c r="D38" s="246">
        <v>0.33113552952873304</v>
      </c>
      <c r="E38" s="245">
        <v>4.3893956076092016</v>
      </c>
      <c r="F38" s="245">
        <v>5.7139377257241337</v>
      </c>
      <c r="G38" s="245">
        <v>4.058260078080469</v>
      </c>
      <c r="H38" s="245">
        <v>6.0450732552528663</v>
      </c>
      <c r="I38" s="50">
        <v>6.5549758402256617E-2</v>
      </c>
      <c r="J38" s="49">
        <v>0.13109951680451323</v>
      </c>
      <c r="K38" s="51">
        <v>0.19664927520676984</v>
      </c>
      <c r="L38" s="245">
        <v>4.7990833333333338</v>
      </c>
      <c r="M38" s="245">
        <v>5.3042500000000015</v>
      </c>
    </row>
    <row r="39" spans="1:13" ht="15" customHeight="1">
      <c r="A39" s="48"/>
      <c r="B39" s="183" t="s">
        <v>157</v>
      </c>
      <c r="C39" s="244">
        <v>1.4661794871794869</v>
      </c>
      <c r="D39" s="246">
        <v>0.11012653506409144</v>
      </c>
      <c r="E39" s="245">
        <v>1.245926417051304</v>
      </c>
      <c r="F39" s="245">
        <v>1.6864325573076697</v>
      </c>
      <c r="G39" s="245">
        <v>1.1357998819872126</v>
      </c>
      <c r="H39" s="245">
        <v>1.7965590923717611</v>
      </c>
      <c r="I39" s="50">
        <v>7.5111223439596489E-2</v>
      </c>
      <c r="J39" s="49">
        <v>0.15022244687919298</v>
      </c>
      <c r="K39" s="51">
        <v>0.22533367031878948</v>
      </c>
      <c r="L39" s="245">
        <v>1.3928705128205126</v>
      </c>
      <c r="M39" s="245">
        <v>1.5394884615384612</v>
      </c>
    </row>
    <row r="40" spans="1:13" ht="15" customHeight="1">
      <c r="A40" s="48"/>
      <c r="B40" s="183" t="s">
        <v>141</v>
      </c>
      <c r="C40" s="249">
        <v>422.13948717948711</v>
      </c>
      <c r="D40" s="250">
        <v>12.135308678081046</v>
      </c>
      <c r="E40" s="250">
        <v>397.86886982332499</v>
      </c>
      <c r="F40" s="250">
        <v>446.41010453564922</v>
      </c>
      <c r="G40" s="250">
        <v>385.73356114524398</v>
      </c>
      <c r="H40" s="250">
        <v>458.54541321373023</v>
      </c>
      <c r="I40" s="50">
        <v>2.8747153598832374E-2</v>
      </c>
      <c r="J40" s="49">
        <v>5.7494307197664747E-2</v>
      </c>
      <c r="K40" s="51">
        <v>8.6241460796497124E-2</v>
      </c>
      <c r="L40" s="250">
        <v>401.03251282051275</v>
      </c>
      <c r="M40" s="250">
        <v>443.24646153846146</v>
      </c>
    </row>
    <row r="41" spans="1:13" ht="15" customHeight="1">
      <c r="A41" s="48"/>
      <c r="B41" s="183" t="s">
        <v>158</v>
      </c>
      <c r="C41" s="244">
        <v>1.284530303030303</v>
      </c>
      <c r="D41" s="246">
        <v>5.935784165031429E-2</v>
      </c>
      <c r="E41" s="245">
        <v>1.1658146197296744</v>
      </c>
      <c r="F41" s="245">
        <v>1.4032459863309317</v>
      </c>
      <c r="G41" s="245">
        <v>1.1064567780793602</v>
      </c>
      <c r="H41" s="245">
        <v>1.4626038279812459</v>
      </c>
      <c r="I41" s="50">
        <v>4.6209763607977718E-2</v>
      </c>
      <c r="J41" s="49">
        <v>9.2419527215955435E-2</v>
      </c>
      <c r="K41" s="51">
        <v>0.13862929082393316</v>
      </c>
      <c r="L41" s="245">
        <v>1.2203037878787879</v>
      </c>
      <c r="M41" s="245">
        <v>1.3487568181818181</v>
      </c>
    </row>
    <row r="42" spans="1:13" ht="15" customHeight="1">
      <c r="A42" s="48"/>
      <c r="B42" s="183" t="s">
        <v>142</v>
      </c>
      <c r="C42" s="244">
        <v>0.79111111111111121</v>
      </c>
      <c r="D42" s="246">
        <v>1.8247652646139288E-2</v>
      </c>
      <c r="E42" s="245">
        <v>0.75461580581883259</v>
      </c>
      <c r="F42" s="245">
        <v>0.82760641640338983</v>
      </c>
      <c r="G42" s="245">
        <v>0.73636815317269333</v>
      </c>
      <c r="H42" s="245">
        <v>0.84585406904952909</v>
      </c>
      <c r="I42" s="50">
        <v>2.3065853063940107E-2</v>
      </c>
      <c r="J42" s="49">
        <v>4.6131706127880215E-2</v>
      </c>
      <c r="K42" s="51">
        <v>6.9197559191820329E-2</v>
      </c>
      <c r="L42" s="245">
        <v>0.75155555555555564</v>
      </c>
      <c r="M42" s="245">
        <v>0.83066666666666678</v>
      </c>
    </row>
    <row r="43" spans="1:13" ht="15" customHeight="1">
      <c r="A43" s="48"/>
      <c r="B43" s="183" t="s">
        <v>192</v>
      </c>
      <c r="C43" s="253" t="s">
        <v>186</v>
      </c>
      <c r="D43" s="246" t="s">
        <v>92</v>
      </c>
      <c r="E43" s="246" t="s">
        <v>92</v>
      </c>
      <c r="F43" s="246" t="s">
        <v>92</v>
      </c>
      <c r="G43" s="246" t="s">
        <v>92</v>
      </c>
      <c r="H43" s="246" t="s">
        <v>92</v>
      </c>
      <c r="I43" s="50" t="s">
        <v>92</v>
      </c>
      <c r="J43" s="49" t="s">
        <v>92</v>
      </c>
      <c r="K43" s="51" t="s">
        <v>92</v>
      </c>
      <c r="L43" s="246" t="s">
        <v>92</v>
      </c>
      <c r="M43" s="246" t="s">
        <v>92</v>
      </c>
    </row>
    <row r="44" spans="1:13" ht="15" customHeight="1">
      <c r="A44" s="48"/>
      <c r="B44" s="183" t="s">
        <v>143</v>
      </c>
      <c r="C44" s="244">
        <v>2.7181111111111114</v>
      </c>
      <c r="D44" s="246">
        <v>0.19149849322871937</v>
      </c>
      <c r="E44" s="245">
        <v>2.3351141246536726</v>
      </c>
      <c r="F44" s="245">
        <v>3.1011080975685501</v>
      </c>
      <c r="G44" s="245">
        <v>2.1436156314249533</v>
      </c>
      <c r="H44" s="245">
        <v>3.2926065907972695</v>
      </c>
      <c r="I44" s="50">
        <v>7.0452783348668363E-2</v>
      </c>
      <c r="J44" s="49">
        <v>0.14090556669733673</v>
      </c>
      <c r="K44" s="51">
        <v>0.21135835004600509</v>
      </c>
      <c r="L44" s="245">
        <v>2.5822055555555559</v>
      </c>
      <c r="M44" s="245">
        <v>2.8540166666666669</v>
      </c>
    </row>
    <row r="45" spans="1:13" ht="15" customHeight="1">
      <c r="A45" s="48"/>
      <c r="B45" s="183" t="s">
        <v>144</v>
      </c>
      <c r="C45" s="244">
        <v>1.0564346153846151</v>
      </c>
      <c r="D45" s="246">
        <v>4.636131063586519E-2</v>
      </c>
      <c r="E45" s="245">
        <v>0.96371199411288477</v>
      </c>
      <c r="F45" s="245">
        <v>1.1491572366563456</v>
      </c>
      <c r="G45" s="245">
        <v>0.91735068347701954</v>
      </c>
      <c r="H45" s="245">
        <v>1.1955185472922107</v>
      </c>
      <c r="I45" s="50">
        <v>4.3884694765502809E-2</v>
      </c>
      <c r="J45" s="49">
        <v>8.7769389531005618E-2</v>
      </c>
      <c r="K45" s="51">
        <v>0.13165408429650843</v>
      </c>
      <c r="L45" s="245">
        <v>1.0036128846153844</v>
      </c>
      <c r="M45" s="245">
        <v>1.1092563461538458</v>
      </c>
    </row>
    <row r="46" spans="1:13" ht="15" customHeight="1">
      <c r="A46" s="48"/>
      <c r="B46" s="183" t="s">
        <v>159</v>
      </c>
      <c r="C46" s="253">
        <v>6.8540476190476193E-2</v>
      </c>
      <c r="D46" s="246">
        <v>7.3688533707762282E-3</v>
      </c>
      <c r="E46" s="246">
        <v>5.3802769448923739E-2</v>
      </c>
      <c r="F46" s="246">
        <v>8.3278182932028655E-2</v>
      </c>
      <c r="G46" s="246">
        <v>4.6433916078147508E-2</v>
      </c>
      <c r="H46" s="246">
        <v>9.0647036302804879E-2</v>
      </c>
      <c r="I46" s="50">
        <v>0.10751097424969659</v>
      </c>
      <c r="J46" s="49">
        <v>0.21502194849939318</v>
      </c>
      <c r="K46" s="51">
        <v>0.32253292274908979</v>
      </c>
      <c r="L46" s="246">
        <v>6.5113452380952383E-2</v>
      </c>
      <c r="M46" s="246">
        <v>7.1967500000000004E-2</v>
      </c>
    </row>
    <row r="47" spans="1:13" ht="15" customHeight="1">
      <c r="A47" s="48"/>
      <c r="B47" s="183" t="s">
        <v>122</v>
      </c>
      <c r="C47" s="244">
        <v>0.6761666666666668</v>
      </c>
      <c r="D47" s="246">
        <v>3.736311466960382E-2</v>
      </c>
      <c r="E47" s="245">
        <v>0.60144043732745911</v>
      </c>
      <c r="F47" s="245">
        <v>0.7508928960058745</v>
      </c>
      <c r="G47" s="245">
        <v>0.56407732265785537</v>
      </c>
      <c r="H47" s="245">
        <v>0.78825601067547824</v>
      </c>
      <c r="I47" s="50">
        <v>5.5257256104910737E-2</v>
      </c>
      <c r="J47" s="49">
        <v>0.11051451220982147</v>
      </c>
      <c r="K47" s="51">
        <v>0.16577176831473223</v>
      </c>
      <c r="L47" s="245">
        <v>0.64235833333333348</v>
      </c>
      <c r="M47" s="245">
        <v>0.70997500000000013</v>
      </c>
    </row>
    <row r="48" spans="1:13" s="47" customFormat="1" ht="15" customHeight="1">
      <c r="A48" s="48"/>
      <c r="B48" s="183" t="s">
        <v>160</v>
      </c>
      <c r="C48" s="249">
        <v>155.9652777777778</v>
      </c>
      <c r="D48" s="250">
        <v>5.5736593719918792</v>
      </c>
      <c r="E48" s="250">
        <v>144.81795903379404</v>
      </c>
      <c r="F48" s="250">
        <v>167.11259652176156</v>
      </c>
      <c r="G48" s="250">
        <v>139.24429966180216</v>
      </c>
      <c r="H48" s="250">
        <v>172.68625589375344</v>
      </c>
      <c r="I48" s="50">
        <v>3.5736539897895298E-2</v>
      </c>
      <c r="J48" s="49">
        <v>7.1473079795790595E-2</v>
      </c>
      <c r="K48" s="51">
        <v>0.10720961969368589</v>
      </c>
      <c r="L48" s="250">
        <v>148.1670138888889</v>
      </c>
      <c r="M48" s="250">
        <v>163.7635416666667</v>
      </c>
    </row>
    <row r="49" spans="1:13" ht="15" customHeight="1">
      <c r="A49" s="48"/>
      <c r="B49" s="183" t="s">
        <v>193</v>
      </c>
      <c r="C49" s="244">
        <v>0.41370370370370363</v>
      </c>
      <c r="D49" s="246">
        <v>3.5448198064340443E-2</v>
      </c>
      <c r="E49" s="245">
        <v>0.34280730757502276</v>
      </c>
      <c r="F49" s="245">
        <v>0.4846000998323845</v>
      </c>
      <c r="G49" s="245">
        <v>0.30735910951068229</v>
      </c>
      <c r="H49" s="245">
        <v>0.52004829789672491</v>
      </c>
      <c r="I49" s="50">
        <v>8.5684990844869482E-2</v>
      </c>
      <c r="J49" s="49">
        <v>0.17136998168973896</v>
      </c>
      <c r="K49" s="51">
        <v>0.25705497253460846</v>
      </c>
      <c r="L49" s="245">
        <v>0.39301851851851843</v>
      </c>
      <c r="M49" s="245">
        <v>0.43438888888888882</v>
      </c>
    </row>
    <row r="50" spans="1:13" ht="15" customHeight="1">
      <c r="A50" s="48"/>
      <c r="B50" s="183" t="s">
        <v>145</v>
      </c>
      <c r="C50" s="175">
        <v>20.49133333333333</v>
      </c>
      <c r="D50" s="245">
        <v>0.66339304871109961</v>
      </c>
      <c r="E50" s="176">
        <v>19.16454723591113</v>
      </c>
      <c r="F50" s="176">
        <v>21.81811943075553</v>
      </c>
      <c r="G50" s="176">
        <v>18.501154187200029</v>
      </c>
      <c r="H50" s="176">
        <v>22.48151247946663</v>
      </c>
      <c r="I50" s="50">
        <v>3.2374323228247702E-2</v>
      </c>
      <c r="J50" s="49">
        <v>6.4748646456495404E-2</v>
      </c>
      <c r="K50" s="51">
        <v>9.7122969684743099E-2</v>
      </c>
      <c r="L50" s="176">
        <v>19.466766666666665</v>
      </c>
      <c r="M50" s="176">
        <v>21.515899999999995</v>
      </c>
    </row>
    <row r="51" spans="1:13" ht="15" customHeight="1">
      <c r="A51" s="48"/>
      <c r="B51" s="183" t="s">
        <v>146</v>
      </c>
      <c r="C51" s="244">
        <v>1.7314285714285715</v>
      </c>
      <c r="D51" s="246">
        <v>0.10393645874495989</v>
      </c>
      <c r="E51" s="245">
        <v>1.5235556539386517</v>
      </c>
      <c r="F51" s="245">
        <v>1.9393014889184914</v>
      </c>
      <c r="G51" s="245">
        <v>1.4196191951936918</v>
      </c>
      <c r="H51" s="245">
        <v>2.0432379476634512</v>
      </c>
      <c r="I51" s="50">
        <v>6.0029307855999935E-2</v>
      </c>
      <c r="J51" s="49">
        <v>0.12005861571199987</v>
      </c>
      <c r="K51" s="51">
        <v>0.1800879235679998</v>
      </c>
      <c r="L51" s="245">
        <v>1.644857142857143</v>
      </c>
      <c r="M51" s="245">
        <v>1.8180000000000001</v>
      </c>
    </row>
    <row r="52" spans="1:13" ht="15" customHeight="1">
      <c r="A52" s="48"/>
      <c r="B52" s="183" t="s">
        <v>161</v>
      </c>
      <c r="C52" s="249">
        <v>109.24285714285715</v>
      </c>
      <c r="D52" s="250">
        <v>4.9773164563524164</v>
      </c>
      <c r="E52" s="250">
        <v>99.288224230152309</v>
      </c>
      <c r="F52" s="250">
        <v>119.19749005556199</v>
      </c>
      <c r="G52" s="250">
        <v>94.310907773799897</v>
      </c>
      <c r="H52" s="250">
        <v>124.1748065119144</v>
      </c>
      <c r="I52" s="50">
        <v>4.5561939576915018E-2</v>
      </c>
      <c r="J52" s="49">
        <v>9.1123879153830037E-2</v>
      </c>
      <c r="K52" s="51">
        <v>0.13668581873074506</v>
      </c>
      <c r="L52" s="250">
        <v>103.78071428571428</v>
      </c>
      <c r="M52" s="250">
        <v>114.70500000000001</v>
      </c>
    </row>
    <row r="53" spans="1:13" ht="15" customHeight="1">
      <c r="A53" s="48"/>
      <c r="B53" s="195" t="s">
        <v>163</v>
      </c>
      <c r="C53" s="254">
        <v>138.80038461538462</v>
      </c>
      <c r="D53" s="255">
        <v>5.9453990597786168</v>
      </c>
      <c r="E53" s="255">
        <v>126.90958649582738</v>
      </c>
      <c r="F53" s="255">
        <v>150.69118273494186</v>
      </c>
      <c r="G53" s="255">
        <v>120.96418743604876</v>
      </c>
      <c r="H53" s="255">
        <v>156.63658179472046</v>
      </c>
      <c r="I53" s="196">
        <v>4.2834168480536255E-2</v>
      </c>
      <c r="J53" s="197">
        <v>8.5668336961072511E-2</v>
      </c>
      <c r="K53" s="198">
        <v>0.12850250544160877</v>
      </c>
      <c r="L53" s="255">
        <v>131.86036538461539</v>
      </c>
      <c r="M53" s="255">
        <v>145.74040384615384</v>
      </c>
    </row>
    <row r="54" spans="1:13" ht="15" customHeight="1">
      <c r="B54" s="260" t="s">
        <v>383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3">
    <cfRule type="expression" dxfId="9" priority="71">
      <formula>IF(PG_IsBlnkRowRout*PG_IsBlnkRowRoutNext=1,TRUE,FALSE)</formula>
    </cfRule>
  </conditionalFormatting>
  <conditionalFormatting sqref="I5:K53">
    <cfRule type="cellIs" dxfId="8" priority="2" operator="greaterThan">
      <formula>1</formula>
    </cfRule>
  </conditionalFormatting>
  <hyperlinks>
    <hyperlink ref="B5" location="'Fire Assay'!$A$4" display="'Fire Assay'!$A$4" xr:uid="{2A1EC788-8B88-4887-B43C-C8D0E7D84CC8}"/>
    <hyperlink ref="B7" location="'4-Acid'!$A$23" display="'4-Acid'!$A$23" xr:uid="{59064C33-F502-4A8C-BCCE-C5B505395337}"/>
    <hyperlink ref="B8" location="'4-Acid'!$A$41" display="'4-Acid'!$A$41" xr:uid="{85D552E0-74B1-485D-B594-F0EAAC852EA4}"/>
    <hyperlink ref="B9" location="'4-Acid'!$A$60" display="'4-Acid'!$A$60" xr:uid="{D30AB25D-E31A-424C-A295-AD6A22EE874C}"/>
    <hyperlink ref="B10" location="'4-Acid'!$A$78" display="'4-Acid'!$A$78" xr:uid="{79057AC1-7C75-4D00-AC8F-C472AE79E706}"/>
    <hyperlink ref="B11" location="'4-Acid'!$A$115" display="'4-Acid'!$A$115" xr:uid="{8C90AF83-D0E7-4B9A-B5A2-899AF59D99C7}"/>
    <hyperlink ref="B12" location="'4-Acid'!$A$133" display="'4-Acid'!$A$133" xr:uid="{6A3D3114-9513-4C44-8D61-9DBFF7DED23B}"/>
    <hyperlink ref="B13" location="'4-Acid'!$A$151" display="'4-Acid'!$A$151" xr:uid="{B71C1B8E-9AF3-408D-823C-2900C891EC27}"/>
    <hyperlink ref="B14" location="'4-Acid'!$A$169" display="'4-Acid'!$A$169" xr:uid="{AB6ED039-DBA5-4571-9039-2AB5286A4648}"/>
    <hyperlink ref="B15" location="'4-Acid'!$A$201" display="'4-Acid'!$A$201" xr:uid="{BF7AA65C-2A88-4EFF-8582-9F04DD7B1EF2}"/>
    <hyperlink ref="B16" location="'4-Acid'!$A$233" display="'4-Acid'!$A$233" xr:uid="{734FA05B-0E18-4969-B921-0A2F3129E726}"/>
    <hyperlink ref="B17" location="'4-Acid'!$A$252" display="'4-Acid'!$A$252" xr:uid="{B82827AE-0B3C-4698-8075-9BE70848FC33}"/>
    <hyperlink ref="B18" location="'4-Acid'!$A$306" display="'4-Acid'!$A$306" xr:uid="{524988A2-34CA-4173-894C-923232D80511}"/>
    <hyperlink ref="B19" location="'4-Acid'!$A$324" display="'4-Acid'!$A$324" xr:uid="{5FFAAF40-ED56-4EA5-BADB-E75B34480C43}"/>
    <hyperlink ref="B20" location="'4-Acid'!$A$356" display="'4-Acid'!$A$356" xr:uid="{66785E0B-DF71-46B6-AE1D-8D53C1C24570}"/>
    <hyperlink ref="B21" location="'4-Acid'!$A$410" display="'4-Acid'!$A$410" xr:uid="{BAC73E53-D8FD-458F-BA21-F2B3A2FE05B5}"/>
    <hyperlink ref="B22" location="'4-Acid'!$A$429" display="'4-Acid'!$A$429" xr:uid="{B7CD2794-D420-47FA-B5E9-0DEB6E96DEFE}"/>
    <hyperlink ref="B23" location="'4-Acid'!$A$447" display="'4-Acid'!$A$447" xr:uid="{E044B2FA-13A0-43C0-838C-E610BA7A5A14}"/>
    <hyperlink ref="B24" location="'4-Acid'!$A$465" display="'4-Acid'!$A$465" xr:uid="{20EDC2E1-1A13-4656-AF6A-BAC0AA1F67D0}"/>
    <hyperlink ref="B25" location="'4-Acid'!$A$483" display="'4-Acid'!$A$483" xr:uid="{04446D47-F323-45E2-AA41-7DC548683440}"/>
    <hyperlink ref="B26" location="'4-Acid'!$A$515" display="'4-Acid'!$A$515" xr:uid="{C7E38BB9-076F-4AD5-89D8-B54C52F8460A}"/>
    <hyperlink ref="B27" location="'4-Acid'!$A$534" display="'4-Acid'!$A$534" xr:uid="{24ED3FC1-81C4-4DC5-90C9-4FBEB4869BAB}"/>
    <hyperlink ref="B28" location="'4-Acid'!$A$552" display="'4-Acid'!$A$552" xr:uid="{07835868-75EB-4190-958E-2B15C2A70232}"/>
    <hyperlink ref="B29" location="'4-Acid'!$A$570" display="'4-Acid'!$A$570" xr:uid="{CA372B4D-3CCF-4732-BF8F-DAD0EA609349}"/>
    <hyperlink ref="B30" location="'4-Acid'!$A$588" display="'4-Acid'!$A$588" xr:uid="{5BD9ECCE-90B8-4996-B3F7-79571FA2DCBB}"/>
    <hyperlink ref="B31" location="'4-Acid'!$A$606" display="'4-Acid'!$A$606" xr:uid="{1965675D-ADA7-44D5-AA28-69EE7DB358C2}"/>
    <hyperlink ref="B32" location="'4-Acid'!$A$660" display="'4-Acid'!$A$660" xr:uid="{C797589A-5937-428C-A3DE-937B0E4D046E}"/>
    <hyperlink ref="B33" location="'4-Acid'!$A$678" display="'4-Acid'!$A$678" xr:uid="{4A4F74D4-8727-41F4-830F-AF4BE53EA9E8}"/>
    <hyperlink ref="B34" location="'4-Acid'!$A$696" display="'4-Acid'!$A$696" xr:uid="{A7F4BF33-D3E8-4AF6-A418-2F24AC3D5842}"/>
    <hyperlink ref="B35" location="'4-Acid'!$A$733" display="'4-Acid'!$A$733" xr:uid="{F9CF9D02-1612-4E36-81AE-42D807F809A0}"/>
    <hyperlink ref="B36" location="'4-Acid'!$A$769" display="'4-Acid'!$A$769" xr:uid="{0F23F1F7-1B15-4EE5-B392-EE7942B0051A}"/>
    <hyperlink ref="B37" location="'4-Acid'!$A$805" display="'4-Acid'!$A$805" xr:uid="{D2B56401-625E-4A8F-8617-3A21E1005B41}"/>
    <hyperlink ref="B38" location="'4-Acid'!$A$856" display="'4-Acid'!$A$856" xr:uid="{5AB1E3DC-0867-4BDB-8F7F-8CED8608A66C}"/>
    <hyperlink ref="B39" location="'4-Acid'!$A$888" display="'4-Acid'!$A$888" xr:uid="{3D13C40B-B2EB-473B-93EC-D1630508C5F4}"/>
    <hyperlink ref="B40" location="'4-Acid'!$A$906" display="'4-Acid'!$A$906" xr:uid="{0136A807-4F8A-4211-B259-EEF68B96FFD1}"/>
    <hyperlink ref="B41" location="'4-Acid'!$A$924" display="'4-Acid'!$A$924" xr:uid="{CF90BD9E-3EEE-48E0-ABA3-90F7D98491B9}"/>
    <hyperlink ref="B42" location="'4-Acid'!$A$942" display="'4-Acid'!$A$942" xr:uid="{6D6E7537-D4D9-4541-B656-B52A51FDF8C2}"/>
    <hyperlink ref="B43" location="'4-Acid'!$A$960" display="'4-Acid'!$A$960" xr:uid="{F715E854-0EBE-43CA-AD48-999F7C9198F8}"/>
    <hyperlink ref="B44" location="'4-Acid'!$A$978" display="'4-Acid'!$A$978" xr:uid="{AE509320-B3E0-4F33-950D-57F2278DE5B8}"/>
    <hyperlink ref="B45" location="'4-Acid'!$A$996" display="'4-Acid'!$A$996" xr:uid="{8899DCCB-2FF7-4A6A-9089-BEFC8778D97B}"/>
    <hyperlink ref="B46" location="'4-Acid'!$A$1014" display="'4-Acid'!$A$1014" xr:uid="{8A4B9AFB-1D2F-402F-A69F-E31CD1A78E22}"/>
    <hyperlink ref="B47" location="'4-Acid'!$A$1050" display="'4-Acid'!$A$1050" xr:uid="{50EBDECB-2B4C-402E-885E-5745CE23FB77}"/>
    <hyperlink ref="B48" location="'4-Acid'!$A$1069" display="'4-Acid'!$A$1069" xr:uid="{90F58CBB-7337-4DCB-ABCA-1B174006CF2F}"/>
    <hyperlink ref="B49" location="'4-Acid'!$A$1087" display="'4-Acid'!$A$1087" xr:uid="{17191C8C-FA32-4556-B26C-0003DB13107E}"/>
    <hyperlink ref="B50" location="'4-Acid'!$A$1105" display="'4-Acid'!$A$1105" xr:uid="{CAB56AB0-DB11-45B4-A91A-8357B59A3EF5}"/>
    <hyperlink ref="B51" location="'4-Acid'!$A$1123" display="'4-Acid'!$A$1123" xr:uid="{FAAB5707-7A1E-4A70-9EC1-1751AB51B1B7}"/>
    <hyperlink ref="B52" location="'4-Acid'!$A$1141" display="'4-Acid'!$A$1141" xr:uid="{A1243E82-1692-477E-BFDF-9F332A7778CC}"/>
    <hyperlink ref="B53" location="'4-Acid'!$A$1159" display="'4-Acid'!$A$1159" xr:uid="{B7611CA1-BAAD-47E1-BDA4-26D4E838C20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379</v>
      </c>
      <c r="C1" s="34"/>
    </row>
    <row r="2" spans="2:10" ht="27.95" customHeight="1">
      <c r="B2" s="40" t="s">
        <v>81</v>
      </c>
      <c r="C2" s="40" t="s">
        <v>82</v>
      </c>
    </row>
    <row r="3" spans="2:10" ht="15" customHeight="1">
      <c r="B3" s="41" t="s">
        <v>88</v>
      </c>
      <c r="C3" s="41" t="s">
        <v>89</v>
      </c>
    </row>
    <row r="4" spans="2:10" ht="15" customHeight="1">
      <c r="B4" s="42" t="s">
        <v>92</v>
      </c>
      <c r="C4" s="42" t="s">
        <v>119</v>
      </c>
    </row>
    <row r="5" spans="2:10" ht="15" customHeight="1">
      <c r="B5" s="42" t="s">
        <v>86</v>
      </c>
      <c r="C5" s="42" t="s">
        <v>87</v>
      </c>
    </row>
    <row r="6" spans="2:10" ht="15" customHeight="1">
      <c r="B6" s="42" t="s">
        <v>90</v>
      </c>
      <c r="C6" s="42" t="s">
        <v>85</v>
      </c>
    </row>
    <row r="7" spans="2:10" ht="15" customHeight="1">
      <c r="B7" s="42" t="s">
        <v>84</v>
      </c>
      <c r="C7" s="83" t="s">
        <v>120</v>
      </c>
    </row>
    <row r="8" spans="2:10" ht="15" customHeight="1" thickBot="1">
      <c r="B8" s="42" t="s">
        <v>83</v>
      </c>
      <c r="C8" s="83" t="s">
        <v>121</v>
      </c>
    </row>
    <row r="9" spans="2:10" ht="15" customHeight="1">
      <c r="B9" s="68" t="s">
        <v>118</v>
      </c>
      <c r="C9" s="156"/>
    </row>
    <row r="10" spans="2:10" ht="15" customHeight="1">
      <c r="B10" s="42" t="s">
        <v>223</v>
      </c>
      <c r="C10" s="42" t="s">
        <v>245</v>
      </c>
    </row>
    <row r="11" spans="2:10" ht="15" customHeight="1">
      <c r="B11" s="42" t="s">
        <v>102</v>
      </c>
      <c r="C11" s="42" t="s">
        <v>246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224</v>
      </c>
      <c r="C12" s="42" t="s">
        <v>247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212</v>
      </c>
      <c r="C13" s="42" t="s">
        <v>248</v>
      </c>
    </row>
    <row r="14" spans="2:10" ht="15" customHeight="1">
      <c r="B14" s="42" t="s">
        <v>211</v>
      </c>
      <c r="C14" s="42" t="s">
        <v>249</v>
      </c>
    </row>
    <row r="15" spans="2:10" ht="15" customHeight="1">
      <c r="B15" s="42" t="s">
        <v>213</v>
      </c>
      <c r="C15" s="42" t="s">
        <v>250</v>
      </c>
    </row>
    <row r="16" spans="2:10" ht="15" customHeight="1">
      <c r="B16" s="42" t="s">
        <v>210</v>
      </c>
      <c r="C16" s="42" t="s">
        <v>251</v>
      </c>
    </row>
    <row r="17" spans="2:3" ht="15" customHeight="1">
      <c r="B17" s="43" t="s">
        <v>101</v>
      </c>
      <c r="C17" s="43" t="s">
        <v>252</v>
      </c>
    </row>
    <row r="18" spans="2:3" ht="15" customHeight="1">
      <c r="B18" s="56"/>
      <c r="C18" s="57"/>
    </row>
    <row r="19" spans="2:3" ht="15">
      <c r="B19" s="58" t="s">
        <v>112</v>
      </c>
      <c r="C19" s="59" t="s">
        <v>105</v>
      </c>
    </row>
    <row r="20" spans="2:3">
      <c r="B20" s="60"/>
      <c r="C20" s="59"/>
    </row>
    <row r="21" spans="2:3">
      <c r="B21" s="61" t="s">
        <v>109</v>
      </c>
      <c r="C21" s="62" t="s">
        <v>108</v>
      </c>
    </row>
    <row r="22" spans="2:3">
      <c r="B22" s="60"/>
      <c r="C22" s="59"/>
    </row>
    <row r="23" spans="2:3">
      <c r="B23" s="63" t="s">
        <v>106</v>
      </c>
      <c r="C23" s="62" t="s">
        <v>107</v>
      </c>
    </row>
    <row r="24" spans="2:3">
      <c r="B24" s="64"/>
      <c r="C24" s="65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7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378</v>
      </c>
      <c r="C1" s="34"/>
    </row>
    <row r="2" spans="2:9" ht="27.95" customHeight="1">
      <c r="B2" s="67" t="s">
        <v>113</v>
      </c>
      <c r="C2" s="40" t="s">
        <v>114</v>
      </c>
    </row>
    <row r="3" spans="2:9" ht="15" customHeight="1">
      <c r="B3" s="154"/>
      <c r="C3" s="41" t="s">
        <v>115</v>
      </c>
    </row>
    <row r="4" spans="2:9" ht="15" customHeight="1">
      <c r="B4" s="155"/>
      <c r="C4" s="42" t="s">
        <v>116</v>
      </c>
    </row>
    <row r="5" spans="2:9" ht="15" customHeight="1">
      <c r="B5" s="155"/>
      <c r="C5" s="42" t="s">
        <v>253</v>
      </c>
    </row>
    <row r="6" spans="2:9" ht="15" customHeight="1">
      <c r="B6" s="155"/>
      <c r="C6" s="42" t="s">
        <v>254</v>
      </c>
    </row>
    <row r="7" spans="2:9" ht="15" customHeight="1">
      <c r="B7" s="155"/>
      <c r="C7" s="42" t="s">
        <v>255</v>
      </c>
    </row>
    <row r="8" spans="2:9" ht="15" customHeight="1">
      <c r="B8" s="155"/>
      <c r="C8" s="42" t="s">
        <v>117</v>
      </c>
    </row>
    <row r="9" spans="2:9" ht="15" customHeight="1">
      <c r="B9" s="155"/>
      <c r="C9" s="42" t="s">
        <v>256</v>
      </c>
      <c r="D9" s="5"/>
      <c r="E9" s="5"/>
      <c r="G9" s="5"/>
      <c r="H9" s="5"/>
      <c r="I9" s="5"/>
    </row>
    <row r="10" spans="2:9" ht="15" customHeight="1">
      <c r="B10" s="155"/>
      <c r="C10" s="42" t="s">
        <v>257</v>
      </c>
      <c r="D10" s="5"/>
      <c r="E10" s="5"/>
      <c r="G10" s="5"/>
      <c r="H10" s="5"/>
      <c r="I10" s="5"/>
    </row>
    <row r="11" spans="2:9" ht="15" customHeight="1">
      <c r="B11" s="155"/>
      <c r="C11" s="42" t="s">
        <v>258</v>
      </c>
    </row>
    <row r="12" spans="2:9" ht="15" customHeight="1">
      <c r="B12" s="155"/>
      <c r="C12" s="42" t="s">
        <v>259</v>
      </c>
    </row>
    <row r="13" spans="2:9" ht="15" customHeight="1">
      <c r="B13" s="155"/>
      <c r="C13" s="42" t="s">
        <v>260</v>
      </c>
    </row>
    <row r="14" spans="2:9" ht="15" customHeight="1">
      <c r="B14" s="155"/>
      <c r="C14" s="42" t="s">
        <v>261</v>
      </c>
    </row>
    <row r="15" spans="2:9" ht="15" customHeight="1">
      <c r="B15" s="155"/>
      <c r="C15" s="42" t="s">
        <v>262</v>
      </c>
    </row>
    <row r="16" spans="2:9" ht="15" customHeight="1">
      <c r="B16" s="155"/>
      <c r="C16" s="42" t="s">
        <v>263</v>
      </c>
    </row>
    <row r="17" spans="2:3" ht="15" customHeight="1">
      <c r="B17" s="155"/>
      <c r="C17" s="42" t="s">
        <v>264</v>
      </c>
    </row>
    <row r="18" spans="2:3" ht="15" customHeight="1">
      <c r="B18" s="187"/>
      <c r="C18" s="43" t="s">
        <v>265</v>
      </c>
    </row>
  </sheetData>
  <conditionalFormatting sqref="B3:C18">
    <cfRule type="expression" dxfId="6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89" customWidth="1"/>
    <col min="2" max="3" width="13.28515625" style="89" customWidth="1"/>
    <col min="4" max="6" width="10.28515625" style="89" customWidth="1"/>
    <col min="7" max="14" width="13.28515625" style="89" customWidth="1"/>
    <col min="15" max="16384" width="10.28515625" style="89"/>
  </cols>
  <sheetData>
    <row r="1" spans="1:14" ht="45" customHeight="1" thickBot="1">
      <c r="A1" s="136"/>
      <c r="B1" s="139" t="s">
        <v>385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178</v>
      </c>
      <c r="B2" s="132" t="s">
        <v>177</v>
      </c>
      <c r="C2" s="133" t="s">
        <v>176</v>
      </c>
      <c r="D2" s="132" t="s">
        <v>99</v>
      </c>
      <c r="E2" s="132" t="s">
        <v>179</v>
      </c>
      <c r="F2" s="134" t="s">
        <v>175</v>
      </c>
      <c r="G2" s="132" t="s">
        <v>174</v>
      </c>
      <c r="H2" s="135" t="s">
        <v>173</v>
      </c>
      <c r="I2" s="144" t="s">
        <v>182</v>
      </c>
      <c r="J2" s="90" t="s">
        <v>183</v>
      </c>
      <c r="K2" s="91"/>
      <c r="L2" s="91"/>
      <c r="M2" s="91"/>
      <c r="N2" s="92"/>
    </row>
    <row r="3" spans="1:14" ht="18" customHeight="1">
      <c r="A3" s="93">
        <v>2</v>
      </c>
      <c r="B3" s="94">
        <v>1</v>
      </c>
      <c r="C3" s="95" t="s">
        <v>184</v>
      </c>
      <c r="D3" s="94">
        <v>1</v>
      </c>
      <c r="E3" s="94">
        <v>11</v>
      </c>
      <c r="F3" s="94">
        <v>11</v>
      </c>
      <c r="G3" s="94">
        <v>302735</v>
      </c>
      <c r="H3" s="96">
        <v>8.4101999999999996E-2</v>
      </c>
      <c r="I3" s="97">
        <v>44.968016505600119</v>
      </c>
      <c r="J3" s="98">
        <f>IF(ISNUMBER($I3),(($I3-$I$23)*$I$27)+$I$23,"-     ")</f>
        <v>48.038633608608542</v>
      </c>
      <c r="K3" s="99"/>
      <c r="L3" s="99"/>
      <c r="M3" s="95"/>
      <c r="N3" s="100"/>
    </row>
    <row r="4" spans="1:14" ht="18" customHeight="1">
      <c r="A4" s="101">
        <v>2</v>
      </c>
      <c r="B4" s="102">
        <v>1</v>
      </c>
      <c r="C4" s="89" t="s">
        <v>184</v>
      </c>
      <c r="D4" s="102">
        <v>1</v>
      </c>
      <c r="E4" s="102">
        <v>14</v>
      </c>
      <c r="F4" s="102">
        <v>13</v>
      </c>
      <c r="G4" s="102">
        <v>302736</v>
      </c>
      <c r="H4" s="103">
        <v>8.7842000000000003E-2</v>
      </c>
      <c r="I4" s="104">
        <v>51.328241036484897</v>
      </c>
      <c r="J4" s="105">
        <f t="shared" ref="J4:J21" si="0">IF(ISNUMBER($I4),(($I4-$I$23)*$I$27)+$I$23,"-     ")</f>
        <v>48.37877591507646</v>
      </c>
      <c r="K4" s="106"/>
      <c r="L4" s="106"/>
      <c r="M4" s="106"/>
      <c r="N4" s="107"/>
    </row>
    <row r="5" spans="1:14" ht="18" customHeight="1">
      <c r="A5" s="101">
        <v>2</v>
      </c>
      <c r="B5" s="102">
        <v>1</v>
      </c>
      <c r="C5" s="89" t="s">
        <v>184</v>
      </c>
      <c r="D5" s="102">
        <v>1</v>
      </c>
      <c r="E5" s="102">
        <v>4</v>
      </c>
      <c r="F5" s="102">
        <v>3</v>
      </c>
      <c r="G5" s="102">
        <v>302737</v>
      </c>
      <c r="H5" s="103">
        <v>8.5050000000000001E-2</v>
      </c>
      <c r="I5" s="104">
        <v>52.013019789021698</v>
      </c>
      <c r="J5" s="105">
        <f t="shared" si="0"/>
        <v>48.415397613442138</v>
      </c>
      <c r="K5" s="106"/>
      <c r="L5" s="106"/>
      <c r="M5" s="106"/>
      <c r="N5" s="107"/>
    </row>
    <row r="6" spans="1:14" ht="18" customHeight="1">
      <c r="A6" s="101">
        <v>2</v>
      </c>
      <c r="B6" s="102">
        <v>1</v>
      </c>
      <c r="C6" s="89" t="s">
        <v>184</v>
      </c>
      <c r="D6" s="102">
        <v>1</v>
      </c>
      <c r="E6" s="102">
        <v>5</v>
      </c>
      <c r="F6" s="102">
        <v>5</v>
      </c>
      <c r="G6" s="102">
        <v>302738</v>
      </c>
      <c r="H6" s="103">
        <v>8.7994000000000003E-2</v>
      </c>
      <c r="I6" s="104">
        <v>48.010790036259792</v>
      </c>
      <c r="J6" s="105">
        <f t="shared" si="0"/>
        <v>48.201359940320941</v>
      </c>
      <c r="K6" s="106"/>
      <c r="L6" s="106"/>
      <c r="M6" s="106"/>
      <c r="N6" s="107"/>
    </row>
    <row r="7" spans="1:14" ht="18" customHeight="1">
      <c r="A7" s="101">
        <v>2</v>
      </c>
      <c r="B7" s="102">
        <v>1</v>
      </c>
      <c r="C7" s="89" t="s">
        <v>184</v>
      </c>
      <c r="D7" s="102">
        <v>1</v>
      </c>
      <c r="E7" s="102">
        <v>19</v>
      </c>
      <c r="F7" s="102">
        <v>19</v>
      </c>
      <c r="G7" s="102">
        <v>302739</v>
      </c>
      <c r="H7" s="103">
        <v>8.6179000000000006E-2</v>
      </c>
      <c r="I7" s="104">
        <v>44.062839167180371</v>
      </c>
      <c r="J7" s="105">
        <f t="shared" si="0"/>
        <v>47.990225080551475</v>
      </c>
      <c r="K7" s="106"/>
      <c r="L7" s="106"/>
      <c r="M7" s="106"/>
      <c r="N7" s="107"/>
    </row>
    <row r="8" spans="1:14" ht="18" customHeight="1">
      <c r="A8" s="101">
        <v>2</v>
      </c>
      <c r="B8" s="102">
        <v>1</v>
      </c>
      <c r="C8" s="89" t="s">
        <v>184</v>
      </c>
      <c r="D8" s="102">
        <v>1</v>
      </c>
      <c r="E8" s="102">
        <v>18</v>
      </c>
      <c r="F8" s="102">
        <v>17</v>
      </c>
      <c r="G8" s="102">
        <v>302740</v>
      </c>
      <c r="H8" s="103">
        <v>8.5417000000000007E-2</v>
      </c>
      <c r="I8" s="104">
        <v>51.356163110865999</v>
      </c>
      <c r="J8" s="105">
        <f t="shared" si="0"/>
        <v>48.380269176632751</v>
      </c>
      <c r="K8" s="106"/>
      <c r="L8" s="106"/>
      <c r="M8" s="106"/>
      <c r="N8" s="107"/>
    </row>
    <row r="9" spans="1:14" ht="18" customHeight="1">
      <c r="A9" s="101">
        <v>2</v>
      </c>
      <c r="B9" s="102">
        <v>1</v>
      </c>
      <c r="C9" s="89" t="s">
        <v>184</v>
      </c>
      <c r="D9" s="102">
        <v>1</v>
      </c>
      <c r="E9" s="102">
        <v>13</v>
      </c>
      <c r="F9" s="102">
        <v>13</v>
      </c>
      <c r="G9" s="102">
        <v>302741</v>
      </c>
      <c r="H9" s="103">
        <v>8.6471000000000006E-2</v>
      </c>
      <c r="I9" s="104">
        <v>48.527722709665746</v>
      </c>
      <c r="J9" s="105">
        <f t="shared" si="0"/>
        <v>48.229005296387712</v>
      </c>
      <c r="K9" s="106"/>
      <c r="L9" s="106"/>
      <c r="M9" s="106"/>
      <c r="N9" s="107"/>
    </row>
    <row r="10" spans="1:14" ht="18" customHeight="1">
      <c r="A10" s="101">
        <v>2</v>
      </c>
      <c r="B10" s="102">
        <v>1</v>
      </c>
      <c r="C10" s="89" t="s">
        <v>184</v>
      </c>
      <c r="D10" s="102">
        <v>1</v>
      </c>
      <c r="E10" s="102">
        <v>7</v>
      </c>
      <c r="F10" s="102">
        <v>7</v>
      </c>
      <c r="G10" s="102">
        <v>302742</v>
      </c>
      <c r="H10" s="103">
        <v>8.7839E-2</v>
      </c>
      <c r="I10" s="104">
        <v>48.628869055798518</v>
      </c>
      <c r="J10" s="105">
        <f t="shared" si="0"/>
        <v>48.234414563198555</v>
      </c>
      <c r="K10" s="106"/>
      <c r="L10" s="106"/>
      <c r="M10" s="106"/>
      <c r="N10" s="107"/>
    </row>
    <row r="11" spans="1:14" ht="18" customHeight="1">
      <c r="A11" s="101">
        <v>2</v>
      </c>
      <c r="B11" s="102">
        <v>1</v>
      </c>
      <c r="C11" s="89" t="s">
        <v>184</v>
      </c>
      <c r="D11" s="102">
        <v>1</v>
      </c>
      <c r="E11" s="102">
        <v>6</v>
      </c>
      <c r="F11" s="102">
        <v>5</v>
      </c>
      <c r="G11" s="102">
        <v>302743</v>
      </c>
      <c r="H11" s="103">
        <v>8.2515000000000005E-2</v>
      </c>
      <c r="I11" s="104">
        <v>53.974141217310354</v>
      </c>
      <c r="J11" s="105">
        <f t="shared" si="0"/>
        <v>48.520277616127984</v>
      </c>
      <c r="K11" s="106"/>
      <c r="L11" s="106"/>
      <c r="M11" s="106"/>
      <c r="N11" s="107"/>
    </row>
    <row r="12" spans="1:14" ht="18" customHeight="1">
      <c r="A12" s="101">
        <v>2</v>
      </c>
      <c r="B12" s="102">
        <v>1</v>
      </c>
      <c r="C12" s="89" t="s">
        <v>184</v>
      </c>
      <c r="D12" s="102">
        <v>1</v>
      </c>
      <c r="E12" s="102">
        <v>10</v>
      </c>
      <c r="F12" s="102">
        <v>9</v>
      </c>
      <c r="G12" s="102">
        <v>302744</v>
      </c>
      <c r="H12" s="103">
        <v>8.6122000000000004E-2</v>
      </c>
      <c r="I12" s="104">
        <v>44.655520136170068</v>
      </c>
      <c r="J12" s="105">
        <f t="shared" si="0"/>
        <v>48.021921425674648</v>
      </c>
      <c r="K12" s="106"/>
      <c r="L12" s="106"/>
      <c r="M12" s="106"/>
      <c r="N12" s="107"/>
    </row>
    <row r="13" spans="1:14" ht="18" customHeight="1">
      <c r="A13" s="101">
        <v>2</v>
      </c>
      <c r="B13" s="102">
        <v>1</v>
      </c>
      <c r="C13" s="89" t="s">
        <v>184</v>
      </c>
      <c r="D13" s="102">
        <v>1</v>
      </c>
      <c r="E13" s="102">
        <v>3</v>
      </c>
      <c r="F13" s="102">
        <v>3</v>
      </c>
      <c r="G13" s="102">
        <v>302745</v>
      </c>
      <c r="H13" s="103">
        <v>8.4387000000000004E-2</v>
      </c>
      <c r="I13" s="104">
        <v>51.042240153082169</v>
      </c>
      <c r="J13" s="105">
        <f t="shared" si="0"/>
        <v>48.363480700314767</v>
      </c>
      <c r="K13" s="106"/>
      <c r="L13" s="106"/>
      <c r="M13" s="106"/>
      <c r="N13" s="107"/>
    </row>
    <row r="14" spans="1:14" ht="18" customHeight="1">
      <c r="A14" s="101">
        <v>2</v>
      </c>
      <c r="B14" s="102">
        <v>1</v>
      </c>
      <c r="C14" s="89" t="s">
        <v>184</v>
      </c>
      <c r="D14" s="102">
        <v>1</v>
      </c>
      <c r="E14" s="102">
        <v>20</v>
      </c>
      <c r="F14" s="102">
        <v>19</v>
      </c>
      <c r="G14" s="102">
        <v>302746</v>
      </c>
      <c r="H14" s="103">
        <v>8.7465000000000001E-2</v>
      </c>
      <c r="I14" s="104">
        <v>44.698075181232291</v>
      </c>
      <c r="J14" s="105">
        <f t="shared" si="0"/>
        <v>48.024197252747896</v>
      </c>
      <c r="K14" s="106"/>
      <c r="L14" s="106"/>
      <c r="M14" s="106"/>
      <c r="N14" s="107"/>
    </row>
    <row r="15" spans="1:14" ht="18" customHeight="1">
      <c r="A15" s="101">
        <v>2</v>
      </c>
      <c r="B15" s="102">
        <v>1</v>
      </c>
      <c r="C15" s="89" t="s">
        <v>184</v>
      </c>
      <c r="D15" s="102">
        <v>1</v>
      </c>
      <c r="E15" s="102">
        <v>12</v>
      </c>
      <c r="F15" s="102">
        <v>11</v>
      </c>
      <c r="G15" s="102">
        <v>302747</v>
      </c>
      <c r="H15" s="103">
        <v>8.6137000000000005E-2</v>
      </c>
      <c r="I15" s="104">
        <v>45.098767889288411</v>
      </c>
      <c r="J15" s="105">
        <f t="shared" si="0"/>
        <v>48.045626141184343</v>
      </c>
      <c r="K15" s="106"/>
      <c r="L15" s="106"/>
      <c r="M15" s="106"/>
      <c r="N15" s="107"/>
    </row>
    <row r="16" spans="1:14" ht="18" customHeight="1">
      <c r="A16" s="101">
        <v>2</v>
      </c>
      <c r="B16" s="102">
        <v>1</v>
      </c>
      <c r="C16" s="89" t="s">
        <v>184</v>
      </c>
      <c r="D16" s="102">
        <v>1</v>
      </c>
      <c r="E16" s="102">
        <v>1</v>
      </c>
      <c r="F16" s="102">
        <v>1</v>
      </c>
      <c r="G16" s="102">
        <v>302748</v>
      </c>
      <c r="H16" s="103">
        <v>8.6158999999999999E-2</v>
      </c>
      <c r="I16" s="104">
        <v>45.585046525254754</v>
      </c>
      <c r="J16" s="105">
        <f t="shared" si="0"/>
        <v>48.071632131384916</v>
      </c>
      <c r="K16" s="106"/>
      <c r="L16" s="106"/>
      <c r="M16" s="106"/>
      <c r="N16" s="107"/>
    </row>
    <row r="17" spans="1:14" ht="18" customHeight="1">
      <c r="A17" s="101">
        <v>2</v>
      </c>
      <c r="B17" s="102">
        <v>1</v>
      </c>
      <c r="C17" s="89" t="s">
        <v>184</v>
      </c>
      <c r="D17" s="102">
        <v>1</v>
      </c>
      <c r="E17" s="102">
        <v>8</v>
      </c>
      <c r="F17" s="102">
        <v>7</v>
      </c>
      <c r="G17" s="102">
        <v>302749</v>
      </c>
      <c r="H17" s="103">
        <v>8.3014000000000004E-2</v>
      </c>
      <c r="I17" s="104">
        <v>45.112938514106396</v>
      </c>
      <c r="J17" s="105">
        <f t="shared" si="0"/>
        <v>48.046383980626373</v>
      </c>
      <c r="K17" s="106"/>
      <c r="L17" s="106"/>
      <c r="M17" s="106"/>
      <c r="N17" s="107"/>
    </row>
    <row r="18" spans="1:14" ht="18" customHeight="1">
      <c r="A18" s="101">
        <v>2</v>
      </c>
      <c r="B18" s="102">
        <v>1</v>
      </c>
      <c r="C18" s="89" t="s">
        <v>184</v>
      </c>
      <c r="D18" s="102">
        <v>1</v>
      </c>
      <c r="E18" s="102">
        <v>2</v>
      </c>
      <c r="F18" s="102">
        <v>1</v>
      </c>
      <c r="G18" s="102">
        <v>302750</v>
      </c>
      <c r="H18" s="103">
        <v>8.7684999999999999E-2</v>
      </c>
      <c r="I18" s="104">
        <v>53.088925426685549</v>
      </c>
      <c r="J18" s="105">
        <f t="shared" si="0"/>
        <v>48.472936623796215</v>
      </c>
      <c r="K18" s="106"/>
      <c r="L18" s="106"/>
      <c r="M18" s="106"/>
      <c r="N18" s="107"/>
    </row>
    <row r="19" spans="1:14" ht="18" customHeight="1">
      <c r="A19" s="101">
        <v>2</v>
      </c>
      <c r="B19" s="102">
        <v>1</v>
      </c>
      <c r="C19" s="89" t="s">
        <v>184</v>
      </c>
      <c r="D19" s="102">
        <v>1</v>
      </c>
      <c r="E19" s="102">
        <v>17</v>
      </c>
      <c r="F19" s="102">
        <v>17</v>
      </c>
      <c r="G19" s="102">
        <v>302751</v>
      </c>
      <c r="H19" s="103">
        <v>8.5698999999999997E-2</v>
      </c>
      <c r="I19" s="104">
        <v>47.116168775287605</v>
      </c>
      <c r="J19" s="105">
        <f t="shared" si="0"/>
        <v>48.153515947134117</v>
      </c>
      <c r="K19" s="106"/>
      <c r="L19" s="106"/>
      <c r="M19" s="106"/>
      <c r="N19" s="107"/>
    </row>
    <row r="20" spans="1:14" ht="18" customHeight="1">
      <c r="A20" s="101">
        <v>2</v>
      </c>
      <c r="B20" s="102">
        <v>1</v>
      </c>
      <c r="C20" s="89" t="s">
        <v>184</v>
      </c>
      <c r="D20" s="102">
        <v>1</v>
      </c>
      <c r="E20" s="102">
        <v>15</v>
      </c>
      <c r="F20" s="102">
        <v>15</v>
      </c>
      <c r="G20" s="102">
        <v>302752</v>
      </c>
      <c r="H20" s="103">
        <v>8.6220000000000005E-2</v>
      </c>
      <c r="I20" s="104">
        <v>49.263678079740991</v>
      </c>
      <c r="J20" s="105">
        <f t="shared" si="0"/>
        <v>48.268363900131853</v>
      </c>
      <c r="K20" s="106"/>
      <c r="L20" s="106"/>
      <c r="M20" s="106"/>
      <c r="N20" s="107"/>
    </row>
    <row r="21" spans="1:14" ht="18" customHeight="1">
      <c r="A21" s="101">
        <v>2</v>
      </c>
      <c r="B21" s="102">
        <v>1</v>
      </c>
      <c r="C21" s="89" t="s">
        <v>184</v>
      </c>
      <c r="D21" s="102">
        <v>1</v>
      </c>
      <c r="E21" s="102">
        <v>9</v>
      </c>
      <c r="F21" s="102">
        <v>9</v>
      </c>
      <c r="G21" s="102">
        <v>302753</v>
      </c>
      <c r="H21" s="103">
        <v>8.5199999999999998E-2</v>
      </c>
      <c r="I21" s="104">
        <v>44.38519160161804</v>
      </c>
      <c r="J21" s="105">
        <f t="shared" si="0"/>
        <v>48.007464361965638</v>
      </c>
      <c r="K21" s="106"/>
      <c r="L21" s="106"/>
      <c r="M21" s="106"/>
      <c r="N21" s="107"/>
    </row>
    <row r="22" spans="1:14" ht="18" customHeight="1" thickBot="1">
      <c r="A22" s="101">
        <v>2</v>
      </c>
      <c r="B22" s="102">
        <v>1</v>
      </c>
      <c r="C22" s="89" t="s">
        <v>184</v>
      </c>
      <c r="D22" s="102">
        <v>1</v>
      </c>
      <c r="E22" s="102">
        <v>16</v>
      </c>
      <c r="F22" s="102">
        <v>15</v>
      </c>
      <c r="G22" s="102">
        <v>302754</v>
      </c>
      <c r="H22" s="103">
        <v>8.4543999999999994E-2</v>
      </c>
      <c r="I22" s="104">
        <v>51.326192737506076</v>
      </c>
      <c r="J22" s="105">
        <f>IF(ISNUMBER($I22),(($I22-$I$23)*$I$27)+$I$23,"-     ")</f>
        <v>48.378666372852656</v>
      </c>
      <c r="K22" s="106"/>
      <c r="L22" s="106"/>
      <c r="M22" s="106"/>
      <c r="N22" s="107"/>
    </row>
    <row r="23" spans="1:14" ht="18" customHeight="1">
      <c r="A23" s="140" t="s">
        <v>172</v>
      </c>
      <c r="B23" s="124"/>
      <c r="C23" s="125"/>
      <c r="D23" s="124"/>
      <c r="E23" s="124"/>
      <c r="F23" s="126"/>
      <c r="G23" s="124"/>
      <c r="H23" s="127">
        <f>AVERAGE(H$3:H$22)</f>
        <v>8.5802049999999991E-2</v>
      </c>
      <c r="I23" s="108">
        <f>AVERAGE(I$3:I$22)</f>
        <v>48.212127382407999</v>
      </c>
      <c r="J23" s="109">
        <f>AVERAGE(J$3:J$22)</f>
        <v>48.212127382407999</v>
      </c>
      <c r="K23" s="125"/>
      <c r="L23" s="125"/>
      <c r="M23" s="125"/>
      <c r="N23" s="128"/>
    </row>
    <row r="24" spans="1:14" ht="18" customHeight="1">
      <c r="A24" s="141" t="s">
        <v>171</v>
      </c>
      <c r="B24" s="123"/>
      <c r="C24" s="122"/>
      <c r="D24" s="123"/>
      <c r="E24" s="123"/>
      <c r="F24" s="123"/>
      <c r="G24" s="123"/>
      <c r="H24" s="129"/>
      <c r="I24" s="110">
        <f>MEDIAN(I$3:I$22)</f>
        <v>48.269256372962772</v>
      </c>
      <c r="J24" s="111">
        <f>MEDIAN(J$3:J$22)</f>
        <v>48.215182618354326</v>
      </c>
      <c r="K24" s="122"/>
      <c r="L24" s="122"/>
      <c r="M24" s="122"/>
      <c r="N24" s="130"/>
    </row>
    <row r="25" spans="1:14" ht="18" customHeight="1">
      <c r="A25" s="141" t="s">
        <v>170</v>
      </c>
      <c r="B25" s="123"/>
      <c r="C25" s="122"/>
      <c r="D25" s="123"/>
      <c r="E25" s="123"/>
      <c r="F25" s="123"/>
      <c r="G25" s="123"/>
      <c r="H25" s="129"/>
      <c r="I25" s="110">
        <f>STDEV(I$3:I$22)</f>
        <v>3.284231410572561</v>
      </c>
      <c r="J25" s="111">
        <f>STDEV(J$3:J$22)</f>
        <v>0.17563940416599139</v>
      </c>
      <c r="K25" s="122"/>
      <c r="L25" s="122"/>
      <c r="M25" s="122"/>
      <c r="N25" s="130"/>
    </row>
    <row r="26" spans="1:14" ht="18" customHeight="1" thickBot="1">
      <c r="A26" s="141" t="s">
        <v>169</v>
      </c>
      <c r="B26" s="123"/>
      <c r="C26" s="122"/>
      <c r="D26" s="123"/>
      <c r="E26" s="123"/>
      <c r="F26" s="123"/>
      <c r="G26" s="123"/>
      <c r="H26" s="129"/>
      <c r="I26" s="112">
        <f>I25/I23</f>
        <v>6.8120441658231737E-2</v>
      </c>
      <c r="J26" s="113">
        <f>J25/J23</f>
        <v>3.6430544284606699E-3</v>
      </c>
      <c r="K26" s="122"/>
      <c r="L26" s="122"/>
      <c r="M26" s="122"/>
      <c r="N26" s="130"/>
    </row>
    <row r="27" spans="1:14" ht="18" customHeight="1" thickBot="1">
      <c r="A27" s="142" t="s">
        <v>168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5.3479606705110809E-2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167</v>
      </c>
      <c r="B30" s="121" t="s">
        <v>180</v>
      </c>
      <c r="H30" s="119"/>
    </row>
    <row r="31" spans="1:14" ht="18" customHeight="1">
      <c r="A31" s="89" t="s">
        <v>166</v>
      </c>
      <c r="C31" s="123">
        <v>30</v>
      </c>
      <c r="D31" s="122" t="s">
        <v>165</v>
      </c>
      <c r="H31" s="119"/>
    </row>
    <row r="32" spans="1:14" ht="18" customHeight="1">
      <c r="H32" s="119"/>
    </row>
    <row r="33" spans="3:3" ht="18" customHeight="1">
      <c r="C33" s="89" t="s">
        <v>181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2026-01-30 09:54.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0FCA0-6D0F-4D1E-B972-F75BB76C1E12}">
  <sheetPr codeName="Sheet6"/>
  <dimension ref="A1:BN13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314</v>
      </c>
      <c r="BM1" s="28" t="s">
        <v>64</v>
      </c>
    </row>
    <row r="2" spans="1:66" ht="15">
      <c r="A2" s="25" t="s">
        <v>94</v>
      </c>
      <c r="B2" s="18" t="s">
        <v>99</v>
      </c>
      <c r="C2" s="15" t="s">
        <v>100</v>
      </c>
      <c r="D2" s="16" t="s">
        <v>194</v>
      </c>
      <c r="E2" s="17" t="s">
        <v>194</v>
      </c>
      <c r="F2" s="17" t="s">
        <v>194</v>
      </c>
      <c r="G2" s="17" t="s">
        <v>194</v>
      </c>
      <c r="H2" s="17" t="s">
        <v>194</v>
      </c>
      <c r="I2" s="17" t="s">
        <v>194</v>
      </c>
      <c r="J2" s="17" t="s">
        <v>194</v>
      </c>
      <c r="K2" s="17" t="s">
        <v>194</v>
      </c>
      <c r="L2" s="17" t="s">
        <v>194</v>
      </c>
      <c r="M2" s="17" t="s">
        <v>194</v>
      </c>
      <c r="N2" s="17" t="s">
        <v>194</v>
      </c>
      <c r="O2" s="17" t="s">
        <v>194</v>
      </c>
      <c r="P2" s="17" t="s">
        <v>194</v>
      </c>
      <c r="Q2" s="17" t="s">
        <v>194</v>
      </c>
      <c r="R2" s="14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195</v>
      </c>
      <c r="C3" s="9" t="s">
        <v>195</v>
      </c>
      <c r="D3" s="147" t="s">
        <v>196</v>
      </c>
      <c r="E3" s="148" t="s">
        <v>197</v>
      </c>
      <c r="F3" s="148" t="s">
        <v>198</v>
      </c>
      <c r="G3" s="148" t="s">
        <v>199</v>
      </c>
      <c r="H3" s="148" t="s">
        <v>200</v>
      </c>
      <c r="I3" s="148" t="s">
        <v>201</v>
      </c>
      <c r="J3" s="148" t="s">
        <v>202</v>
      </c>
      <c r="K3" s="148" t="s">
        <v>203</v>
      </c>
      <c r="L3" s="148" t="s">
        <v>204</v>
      </c>
      <c r="M3" s="148" t="s">
        <v>205</v>
      </c>
      <c r="N3" s="148" t="s">
        <v>206</v>
      </c>
      <c r="O3" s="148" t="s">
        <v>207</v>
      </c>
      <c r="P3" s="148" t="s">
        <v>208</v>
      </c>
      <c r="Q3" s="148" t="s">
        <v>209</v>
      </c>
      <c r="R3" s="14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80</v>
      </c>
    </row>
    <row r="4" spans="1:66">
      <c r="A4" s="30"/>
      <c r="B4" s="19"/>
      <c r="C4" s="9"/>
      <c r="D4" s="10" t="s">
        <v>210</v>
      </c>
      <c r="E4" s="11" t="s">
        <v>210</v>
      </c>
      <c r="F4" s="11" t="s">
        <v>210</v>
      </c>
      <c r="G4" s="11" t="s">
        <v>210</v>
      </c>
      <c r="H4" s="11" t="s">
        <v>211</v>
      </c>
      <c r="I4" s="11" t="s">
        <v>212</v>
      </c>
      <c r="J4" s="11" t="s">
        <v>211</v>
      </c>
      <c r="K4" s="11" t="s">
        <v>213</v>
      </c>
      <c r="L4" s="11" t="s">
        <v>211</v>
      </c>
      <c r="M4" s="11" t="s">
        <v>211</v>
      </c>
      <c r="N4" s="11" t="s">
        <v>210</v>
      </c>
      <c r="O4" s="11" t="s">
        <v>210</v>
      </c>
      <c r="P4" s="11" t="s">
        <v>210</v>
      </c>
      <c r="Q4" s="11" t="s">
        <v>210</v>
      </c>
      <c r="R4" s="14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1</v>
      </c>
    </row>
    <row r="5" spans="1:66">
      <c r="A5" s="30"/>
      <c r="B5" s="19"/>
      <c r="C5" s="9"/>
      <c r="D5" s="26" t="s">
        <v>103</v>
      </c>
      <c r="E5" s="26" t="s">
        <v>103</v>
      </c>
      <c r="F5" s="26" t="s">
        <v>103</v>
      </c>
      <c r="G5" s="26" t="s">
        <v>103</v>
      </c>
      <c r="H5" s="26" t="s">
        <v>104</v>
      </c>
      <c r="I5" s="26" t="s">
        <v>214</v>
      </c>
      <c r="J5" s="26" t="s">
        <v>104</v>
      </c>
      <c r="K5" s="26" t="s">
        <v>103</v>
      </c>
      <c r="L5" s="26" t="s">
        <v>214</v>
      </c>
      <c r="M5" s="26" t="s">
        <v>103</v>
      </c>
      <c r="N5" s="26" t="s">
        <v>103</v>
      </c>
      <c r="O5" s="26" t="s">
        <v>214</v>
      </c>
      <c r="P5" s="26" t="s">
        <v>103</v>
      </c>
      <c r="Q5" s="26" t="s">
        <v>103</v>
      </c>
      <c r="R5" s="14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1</v>
      </c>
    </row>
    <row r="6" spans="1:66">
      <c r="A6" s="30"/>
      <c r="B6" s="18">
        <v>1</v>
      </c>
      <c r="C6" s="14">
        <v>1</v>
      </c>
      <c r="D6" s="199" t="s">
        <v>95</v>
      </c>
      <c r="E6" s="199">
        <v>3</v>
      </c>
      <c r="F6" s="199" t="s">
        <v>95</v>
      </c>
      <c r="G6" s="199" t="s">
        <v>95</v>
      </c>
      <c r="H6" s="199">
        <v>2</v>
      </c>
      <c r="I6" s="199" t="s">
        <v>95</v>
      </c>
      <c r="J6" s="199">
        <v>2</v>
      </c>
      <c r="K6" s="199" t="s">
        <v>95</v>
      </c>
      <c r="L6" s="199">
        <v>1.19</v>
      </c>
      <c r="M6" s="200">
        <v>3</v>
      </c>
      <c r="N6" s="199">
        <v>1</v>
      </c>
      <c r="O6" s="199">
        <v>2</v>
      </c>
      <c r="P6" s="199">
        <v>2</v>
      </c>
      <c r="Q6" s="199">
        <v>2</v>
      </c>
      <c r="R6" s="201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30"/>
      <c r="B7" s="19">
        <v>1</v>
      </c>
      <c r="C7" s="9">
        <v>2</v>
      </c>
      <c r="D7" s="204" t="s">
        <v>95</v>
      </c>
      <c r="E7" s="204">
        <v>2</v>
      </c>
      <c r="F7" s="204" t="s">
        <v>95</v>
      </c>
      <c r="G7" s="204">
        <v>1</v>
      </c>
      <c r="H7" s="204">
        <v>1</v>
      </c>
      <c r="I7" s="204" t="s">
        <v>95</v>
      </c>
      <c r="J7" s="204" t="s">
        <v>95</v>
      </c>
      <c r="K7" s="204" t="s">
        <v>95</v>
      </c>
      <c r="L7" s="204">
        <v>1.22</v>
      </c>
      <c r="M7" s="205">
        <v>4</v>
      </c>
      <c r="N7" s="204">
        <v>1</v>
      </c>
      <c r="O7" s="204">
        <v>1</v>
      </c>
      <c r="P7" s="204">
        <v>2</v>
      </c>
      <c r="Q7" s="204">
        <v>1</v>
      </c>
      <c r="R7" s="201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 t="e">
        <v>#N/A</v>
      </c>
    </row>
    <row r="8" spans="1:66">
      <c r="A8" s="30"/>
      <c r="B8" s="19">
        <v>1</v>
      </c>
      <c r="C8" s="9">
        <v>3</v>
      </c>
      <c r="D8" s="204" t="s">
        <v>95</v>
      </c>
      <c r="E8" s="204">
        <v>2</v>
      </c>
      <c r="F8" s="204" t="s">
        <v>95</v>
      </c>
      <c r="G8" s="204" t="s">
        <v>95</v>
      </c>
      <c r="H8" s="204">
        <v>2</v>
      </c>
      <c r="I8" s="204" t="s">
        <v>95</v>
      </c>
      <c r="J8" s="204">
        <v>1</v>
      </c>
      <c r="K8" s="204">
        <v>2</v>
      </c>
      <c r="L8" s="204">
        <v>1.2</v>
      </c>
      <c r="M8" s="205">
        <v>3</v>
      </c>
      <c r="N8" s="204">
        <v>1</v>
      </c>
      <c r="O8" s="204">
        <v>2</v>
      </c>
      <c r="P8" s="204">
        <v>2</v>
      </c>
      <c r="Q8" s="204">
        <v>2</v>
      </c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30"/>
      <c r="B9" s="19">
        <v>1</v>
      </c>
      <c r="C9" s="9">
        <v>4</v>
      </c>
      <c r="D9" s="204" t="s">
        <v>95</v>
      </c>
      <c r="E9" s="204">
        <v>1</v>
      </c>
      <c r="F9" s="204" t="s">
        <v>95</v>
      </c>
      <c r="G9" s="204" t="s">
        <v>95</v>
      </c>
      <c r="H9" s="204">
        <v>1</v>
      </c>
      <c r="I9" s="204" t="s">
        <v>95</v>
      </c>
      <c r="J9" s="204">
        <v>1</v>
      </c>
      <c r="K9" s="204">
        <v>1</v>
      </c>
      <c r="L9" s="204">
        <v>1.2</v>
      </c>
      <c r="M9" s="205">
        <v>3</v>
      </c>
      <c r="N9" s="204">
        <v>1</v>
      </c>
      <c r="O9" s="204">
        <v>2</v>
      </c>
      <c r="P9" s="204">
        <v>2</v>
      </c>
      <c r="Q9" s="204">
        <v>1</v>
      </c>
      <c r="R9" s="201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 t="s">
        <v>96</v>
      </c>
      <c r="BN9" s="28"/>
    </row>
    <row r="10" spans="1:66">
      <c r="A10" s="30"/>
      <c r="B10" s="19">
        <v>1</v>
      </c>
      <c r="C10" s="9">
        <v>5</v>
      </c>
      <c r="D10" s="204" t="s">
        <v>95</v>
      </c>
      <c r="E10" s="204">
        <v>1</v>
      </c>
      <c r="F10" s="204" t="s">
        <v>95</v>
      </c>
      <c r="G10" s="204" t="s">
        <v>95</v>
      </c>
      <c r="H10" s="204">
        <v>3</v>
      </c>
      <c r="I10" s="204" t="s">
        <v>95</v>
      </c>
      <c r="J10" s="204" t="s">
        <v>95</v>
      </c>
      <c r="K10" s="204">
        <v>2</v>
      </c>
      <c r="L10" s="204">
        <v>1.23</v>
      </c>
      <c r="M10" s="205">
        <v>3</v>
      </c>
      <c r="N10" s="204">
        <v>1</v>
      </c>
      <c r="O10" s="204">
        <v>2</v>
      </c>
      <c r="P10" s="204">
        <v>2</v>
      </c>
      <c r="Q10" s="204">
        <v>1</v>
      </c>
      <c r="R10" s="201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7</v>
      </c>
    </row>
    <row r="11" spans="1:66">
      <c r="A11" s="30"/>
      <c r="B11" s="19">
        <v>1</v>
      </c>
      <c r="C11" s="9">
        <v>6</v>
      </c>
      <c r="D11" s="204" t="s">
        <v>95</v>
      </c>
      <c r="E11" s="204">
        <v>2</v>
      </c>
      <c r="F11" s="204" t="s">
        <v>95</v>
      </c>
      <c r="G11" s="204" t="s">
        <v>95</v>
      </c>
      <c r="H11" s="204">
        <v>2</v>
      </c>
      <c r="I11" s="204" t="s">
        <v>95</v>
      </c>
      <c r="J11" s="204" t="s">
        <v>95</v>
      </c>
      <c r="K11" s="204">
        <v>2</v>
      </c>
      <c r="L11" s="204">
        <v>1.18</v>
      </c>
      <c r="M11" s="205">
        <v>4</v>
      </c>
      <c r="N11" s="204">
        <v>1</v>
      </c>
      <c r="O11" s="204">
        <v>1</v>
      </c>
      <c r="P11" s="204">
        <v>2</v>
      </c>
      <c r="Q11" s="204">
        <v>2</v>
      </c>
      <c r="R11" s="201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6"/>
    </row>
    <row r="12" spans="1:66">
      <c r="A12" s="30"/>
      <c r="B12" s="20" t="s">
        <v>215</v>
      </c>
      <c r="C12" s="12"/>
      <c r="D12" s="207" t="s">
        <v>377</v>
      </c>
      <c r="E12" s="207">
        <v>1.8333333333333333</v>
      </c>
      <c r="F12" s="207" t="s">
        <v>377</v>
      </c>
      <c r="G12" s="207">
        <v>1</v>
      </c>
      <c r="H12" s="207">
        <v>1.8333333333333333</v>
      </c>
      <c r="I12" s="207" t="s">
        <v>377</v>
      </c>
      <c r="J12" s="207">
        <v>1.3333333333333333</v>
      </c>
      <c r="K12" s="207">
        <v>1.75</v>
      </c>
      <c r="L12" s="207">
        <v>1.2033333333333334</v>
      </c>
      <c r="M12" s="207">
        <v>3.3333333333333335</v>
      </c>
      <c r="N12" s="207">
        <v>1</v>
      </c>
      <c r="O12" s="207">
        <v>1.6666666666666667</v>
      </c>
      <c r="P12" s="207">
        <v>2</v>
      </c>
      <c r="Q12" s="207">
        <v>1.5</v>
      </c>
      <c r="R12" s="201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6"/>
    </row>
    <row r="13" spans="1:66">
      <c r="A13" s="30"/>
      <c r="B13" s="3" t="s">
        <v>216</v>
      </c>
      <c r="C13" s="29"/>
      <c r="D13" s="204" t="s">
        <v>377</v>
      </c>
      <c r="E13" s="204">
        <v>2</v>
      </c>
      <c r="F13" s="204" t="s">
        <v>377</v>
      </c>
      <c r="G13" s="204">
        <v>1</v>
      </c>
      <c r="H13" s="204">
        <v>2</v>
      </c>
      <c r="I13" s="204" t="s">
        <v>377</v>
      </c>
      <c r="J13" s="204">
        <v>1</v>
      </c>
      <c r="K13" s="204">
        <v>2</v>
      </c>
      <c r="L13" s="204">
        <v>1.2</v>
      </c>
      <c r="M13" s="204">
        <v>3</v>
      </c>
      <c r="N13" s="204">
        <v>1</v>
      </c>
      <c r="O13" s="204">
        <v>2</v>
      </c>
      <c r="P13" s="204">
        <v>2</v>
      </c>
      <c r="Q13" s="204">
        <v>1.5</v>
      </c>
      <c r="R13" s="201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6"/>
    </row>
    <row r="14" spans="1:66">
      <c r="A14" s="30"/>
      <c r="B14" s="3" t="s">
        <v>217</v>
      </c>
      <c r="C14" s="29"/>
      <c r="D14" s="204" t="s">
        <v>377</v>
      </c>
      <c r="E14" s="204">
        <v>0.75277265270908089</v>
      </c>
      <c r="F14" s="204" t="s">
        <v>377</v>
      </c>
      <c r="G14" s="204" t="s">
        <v>377</v>
      </c>
      <c r="H14" s="204">
        <v>0.75277265270908089</v>
      </c>
      <c r="I14" s="204" t="s">
        <v>377</v>
      </c>
      <c r="J14" s="204">
        <v>0.57735026918962584</v>
      </c>
      <c r="K14" s="204">
        <v>0.5</v>
      </c>
      <c r="L14" s="204">
        <v>1.861898672502527E-2</v>
      </c>
      <c r="M14" s="204">
        <v>0.51639777949432131</v>
      </c>
      <c r="N14" s="204">
        <v>0</v>
      </c>
      <c r="O14" s="204">
        <v>0.51639777949432208</v>
      </c>
      <c r="P14" s="204">
        <v>0</v>
      </c>
      <c r="Q14" s="204">
        <v>0.54772255750516607</v>
      </c>
      <c r="R14" s="201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6"/>
    </row>
    <row r="15" spans="1:66">
      <c r="A15" s="30"/>
      <c r="B15" s="3" t="s">
        <v>84</v>
      </c>
      <c r="C15" s="29"/>
      <c r="D15" s="13" t="s">
        <v>377</v>
      </c>
      <c r="E15" s="13">
        <v>0.41060326511404416</v>
      </c>
      <c r="F15" s="13" t="s">
        <v>377</v>
      </c>
      <c r="G15" s="13" t="s">
        <v>377</v>
      </c>
      <c r="H15" s="13">
        <v>0.41060326511404416</v>
      </c>
      <c r="I15" s="13" t="s">
        <v>377</v>
      </c>
      <c r="J15" s="13">
        <v>0.43301270189221941</v>
      </c>
      <c r="K15" s="13">
        <v>0.2857142857142857</v>
      </c>
      <c r="L15" s="13">
        <v>1.5472842153760611E-2</v>
      </c>
      <c r="M15" s="13">
        <v>0.1549193338482964</v>
      </c>
      <c r="N15" s="13">
        <v>0</v>
      </c>
      <c r="O15" s="13">
        <v>0.30983866769659324</v>
      </c>
      <c r="P15" s="13">
        <v>0</v>
      </c>
      <c r="Q15" s="13">
        <v>0.36514837167011072</v>
      </c>
      <c r="R15" s="14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30"/>
      <c r="B16" s="3" t="s">
        <v>218</v>
      </c>
      <c r="C16" s="29"/>
      <c r="D16" s="13" t="s">
        <v>377</v>
      </c>
      <c r="E16" s="13" t="s">
        <v>377</v>
      </c>
      <c r="F16" s="13" t="s">
        <v>377</v>
      </c>
      <c r="G16" s="13" t="s">
        <v>377</v>
      </c>
      <c r="H16" s="13" t="s">
        <v>377</v>
      </c>
      <c r="I16" s="13" t="s">
        <v>377</v>
      </c>
      <c r="J16" s="13" t="s">
        <v>377</v>
      </c>
      <c r="K16" s="13" t="s">
        <v>377</v>
      </c>
      <c r="L16" s="13" t="s">
        <v>377</v>
      </c>
      <c r="M16" s="13" t="s">
        <v>377</v>
      </c>
      <c r="N16" s="13" t="s">
        <v>377</v>
      </c>
      <c r="O16" s="13" t="s">
        <v>377</v>
      </c>
      <c r="P16" s="13" t="s">
        <v>377</v>
      </c>
      <c r="Q16" s="13" t="s">
        <v>377</v>
      </c>
      <c r="R16" s="149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30"/>
      <c r="B17" s="45" t="s">
        <v>219</v>
      </c>
      <c r="C17" s="46"/>
      <c r="D17" s="44">
        <v>0.92</v>
      </c>
      <c r="E17" s="44">
        <v>0.67</v>
      </c>
      <c r="F17" s="44">
        <v>0.92</v>
      </c>
      <c r="G17" s="44">
        <v>0.82</v>
      </c>
      <c r="H17" s="44">
        <v>0.67</v>
      </c>
      <c r="I17" s="44">
        <v>0.92</v>
      </c>
      <c r="J17" s="44">
        <v>0.42</v>
      </c>
      <c r="K17" s="44">
        <v>0.08</v>
      </c>
      <c r="L17" s="44">
        <v>0.08</v>
      </c>
      <c r="M17" s="44">
        <v>2.46</v>
      </c>
      <c r="N17" s="44">
        <v>0.32</v>
      </c>
      <c r="O17" s="44">
        <v>0.48</v>
      </c>
      <c r="P17" s="44">
        <v>0.87</v>
      </c>
      <c r="Q17" s="44">
        <v>0.28000000000000003</v>
      </c>
      <c r="R17" s="149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3"/>
    </row>
    <row r="19" spans="1:65" ht="15">
      <c r="B19" s="8" t="s">
        <v>315</v>
      </c>
      <c r="BM19" s="28" t="s">
        <v>221</v>
      </c>
    </row>
    <row r="20" spans="1:65" ht="15">
      <c r="A20" s="25" t="s">
        <v>110</v>
      </c>
      <c r="B20" s="18" t="s">
        <v>99</v>
      </c>
      <c r="C20" s="15" t="s">
        <v>100</v>
      </c>
      <c r="D20" s="16" t="s">
        <v>194</v>
      </c>
      <c r="E20" s="14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195</v>
      </c>
      <c r="C21" s="9" t="s">
        <v>195</v>
      </c>
      <c r="D21" s="147" t="s">
        <v>205</v>
      </c>
      <c r="E21" s="14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80</v>
      </c>
    </row>
    <row r="22" spans="1:65">
      <c r="A22" s="30"/>
      <c r="B22" s="19"/>
      <c r="C22" s="9"/>
      <c r="D22" s="10" t="s">
        <v>211</v>
      </c>
      <c r="E22" s="14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 t="s">
        <v>103</v>
      </c>
      <c r="E23" s="14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08">
        <v>0.7</v>
      </c>
      <c r="E24" s="209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1">
        <v>1</v>
      </c>
    </row>
    <row r="25" spans="1:65">
      <c r="A25" s="30"/>
      <c r="B25" s="19">
        <v>1</v>
      </c>
      <c r="C25" s="9">
        <v>2</v>
      </c>
      <c r="D25" s="24">
        <v>0.7</v>
      </c>
      <c r="E25" s="209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1">
        <v>1</v>
      </c>
    </row>
    <row r="26" spans="1:65">
      <c r="A26" s="30"/>
      <c r="B26" s="19">
        <v>1</v>
      </c>
      <c r="C26" s="9">
        <v>3</v>
      </c>
      <c r="D26" s="24">
        <v>0.5</v>
      </c>
      <c r="E26" s="209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1">
        <v>16</v>
      </c>
    </row>
    <row r="27" spans="1:65">
      <c r="A27" s="30"/>
      <c r="B27" s="19">
        <v>1</v>
      </c>
      <c r="C27" s="9">
        <v>4</v>
      </c>
      <c r="D27" s="24">
        <v>0.7</v>
      </c>
      <c r="E27" s="209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1">
        <v>0.63333333333333297</v>
      </c>
    </row>
    <row r="28" spans="1:65">
      <c r="A28" s="30"/>
      <c r="B28" s="19">
        <v>1</v>
      </c>
      <c r="C28" s="9">
        <v>5</v>
      </c>
      <c r="D28" s="24">
        <v>0.6</v>
      </c>
      <c r="E28" s="209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1">
        <v>7</v>
      </c>
    </row>
    <row r="29" spans="1:65">
      <c r="A29" s="30"/>
      <c r="B29" s="19">
        <v>1</v>
      </c>
      <c r="C29" s="9">
        <v>6</v>
      </c>
      <c r="D29" s="24">
        <v>0.6</v>
      </c>
      <c r="E29" s="209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54"/>
    </row>
    <row r="30" spans="1:65">
      <c r="A30" s="30"/>
      <c r="B30" s="20" t="s">
        <v>215</v>
      </c>
      <c r="C30" s="12"/>
      <c r="D30" s="212">
        <v>0.6333333333333333</v>
      </c>
      <c r="E30" s="209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54"/>
    </row>
    <row r="31" spans="1:65">
      <c r="A31" s="30"/>
      <c r="B31" s="3" t="s">
        <v>216</v>
      </c>
      <c r="C31" s="29"/>
      <c r="D31" s="24">
        <v>0.64999999999999991</v>
      </c>
      <c r="E31" s="209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54"/>
    </row>
    <row r="32" spans="1:65">
      <c r="A32" s="30"/>
      <c r="B32" s="3" t="s">
        <v>217</v>
      </c>
      <c r="C32" s="29"/>
      <c r="D32" s="24">
        <v>8.1649658092772456E-2</v>
      </c>
      <c r="E32" s="209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54"/>
    </row>
    <row r="33" spans="1:65">
      <c r="A33" s="30"/>
      <c r="B33" s="3" t="s">
        <v>84</v>
      </c>
      <c r="C33" s="29"/>
      <c r="D33" s="13">
        <v>0.12892051277806177</v>
      </c>
      <c r="E33" s="14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30"/>
      <c r="B34" s="3" t="s">
        <v>218</v>
      </c>
      <c r="C34" s="29"/>
      <c r="D34" s="13">
        <v>4.4408920985006262E-16</v>
      </c>
      <c r="E34" s="14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30"/>
      <c r="B35" s="45" t="s">
        <v>219</v>
      </c>
      <c r="C35" s="46"/>
      <c r="D35" s="44" t="s">
        <v>220</v>
      </c>
      <c r="E35" s="14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31"/>
      <c r="C36" s="20"/>
      <c r="D36" s="20"/>
      <c r="BM36" s="53"/>
    </row>
    <row r="37" spans="1:65" ht="15">
      <c r="B37" s="8" t="s">
        <v>316</v>
      </c>
      <c r="BM37" s="28" t="s">
        <v>221</v>
      </c>
    </row>
    <row r="38" spans="1:65" ht="15">
      <c r="A38" s="25" t="s">
        <v>111</v>
      </c>
      <c r="B38" s="18" t="s">
        <v>99</v>
      </c>
      <c r="C38" s="15" t="s">
        <v>100</v>
      </c>
      <c r="D38" s="16" t="s">
        <v>194</v>
      </c>
      <c r="E38" s="14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195</v>
      </c>
      <c r="C39" s="9" t="s">
        <v>195</v>
      </c>
      <c r="D39" s="147" t="s">
        <v>205</v>
      </c>
      <c r="E39" s="14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80</v>
      </c>
    </row>
    <row r="40" spans="1:65">
      <c r="A40" s="30"/>
      <c r="B40" s="19"/>
      <c r="C40" s="9"/>
      <c r="D40" s="10" t="s">
        <v>211</v>
      </c>
      <c r="E40" s="1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3</v>
      </c>
    </row>
    <row r="41" spans="1:65">
      <c r="A41" s="30"/>
      <c r="B41" s="19"/>
      <c r="C41" s="9"/>
      <c r="D41" s="26" t="s">
        <v>103</v>
      </c>
      <c r="E41" s="1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8">
        <v>1</v>
      </c>
      <c r="C42" s="14">
        <v>1</v>
      </c>
      <c r="D42" s="208">
        <v>0.4</v>
      </c>
      <c r="E42" s="209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1">
        <v>1</v>
      </c>
    </row>
    <row r="43" spans="1:65">
      <c r="A43" s="30"/>
      <c r="B43" s="19">
        <v>1</v>
      </c>
      <c r="C43" s="9">
        <v>2</v>
      </c>
      <c r="D43" s="24">
        <v>0.3</v>
      </c>
      <c r="E43" s="209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1">
        <v>1</v>
      </c>
    </row>
    <row r="44" spans="1:65">
      <c r="A44" s="30"/>
      <c r="B44" s="19">
        <v>1</v>
      </c>
      <c r="C44" s="9">
        <v>3</v>
      </c>
      <c r="D44" s="24">
        <v>0.3</v>
      </c>
      <c r="E44" s="209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1">
        <v>16</v>
      </c>
    </row>
    <row r="45" spans="1:65">
      <c r="A45" s="30"/>
      <c r="B45" s="19">
        <v>1</v>
      </c>
      <c r="C45" s="9">
        <v>4</v>
      </c>
      <c r="D45" s="24">
        <v>0.3</v>
      </c>
      <c r="E45" s="209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1">
        <v>0.33333333333333298</v>
      </c>
    </row>
    <row r="46" spans="1:65">
      <c r="A46" s="30"/>
      <c r="B46" s="19">
        <v>1</v>
      </c>
      <c r="C46" s="9">
        <v>5</v>
      </c>
      <c r="D46" s="24">
        <v>0.3</v>
      </c>
      <c r="E46" s="209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1">
        <v>7</v>
      </c>
    </row>
    <row r="47" spans="1:65">
      <c r="A47" s="30"/>
      <c r="B47" s="19">
        <v>1</v>
      </c>
      <c r="C47" s="9">
        <v>6</v>
      </c>
      <c r="D47" s="24">
        <v>0.4</v>
      </c>
      <c r="E47" s="209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54"/>
    </row>
    <row r="48" spans="1:65">
      <c r="A48" s="30"/>
      <c r="B48" s="20" t="s">
        <v>215</v>
      </c>
      <c r="C48" s="12"/>
      <c r="D48" s="212">
        <v>0.33333333333333331</v>
      </c>
      <c r="E48" s="209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54"/>
    </row>
    <row r="49" spans="1:65">
      <c r="A49" s="30"/>
      <c r="B49" s="3" t="s">
        <v>216</v>
      </c>
      <c r="C49" s="29"/>
      <c r="D49" s="24">
        <v>0.3</v>
      </c>
      <c r="E49" s="209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54"/>
    </row>
    <row r="50" spans="1:65">
      <c r="A50" s="30"/>
      <c r="B50" s="3" t="s">
        <v>217</v>
      </c>
      <c r="C50" s="29"/>
      <c r="D50" s="24">
        <v>5.1639777949432177E-2</v>
      </c>
      <c r="E50" s="209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54"/>
    </row>
    <row r="51" spans="1:65">
      <c r="A51" s="30"/>
      <c r="B51" s="3" t="s">
        <v>84</v>
      </c>
      <c r="C51" s="29"/>
      <c r="D51" s="13">
        <v>0.15491933384829654</v>
      </c>
      <c r="E51" s="14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30"/>
      <c r="B52" s="3" t="s">
        <v>218</v>
      </c>
      <c r="C52" s="29"/>
      <c r="D52" s="13">
        <v>8.8817841970012523E-16</v>
      </c>
      <c r="E52" s="14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30"/>
      <c r="B53" s="45" t="s">
        <v>219</v>
      </c>
      <c r="C53" s="46"/>
      <c r="D53" s="44" t="s">
        <v>220</v>
      </c>
      <c r="E53" s="14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31"/>
      <c r="C54" s="20"/>
      <c r="D54" s="20"/>
      <c r="BM54" s="53"/>
    </row>
    <row r="55" spans="1:65">
      <c r="BM55" s="53"/>
    </row>
    <row r="56" spans="1:65">
      <c r="BM56" s="53"/>
    </row>
    <row r="57" spans="1:65">
      <c r="BM57" s="53"/>
    </row>
    <row r="58" spans="1:65">
      <c r="BM58" s="53"/>
    </row>
    <row r="59" spans="1:65">
      <c r="BM59" s="53"/>
    </row>
    <row r="60" spans="1:65">
      <c r="BM60" s="53"/>
    </row>
    <row r="61" spans="1:65">
      <c r="BM61" s="53"/>
    </row>
    <row r="62" spans="1:65">
      <c r="BM62" s="53"/>
    </row>
    <row r="63" spans="1:65">
      <c r="BM63" s="53"/>
    </row>
    <row r="64" spans="1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4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  <row r="120" spans="65:65">
      <c r="BM120" s="55"/>
    </row>
    <row r="121" spans="65:65">
      <c r="BM121" s="55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</sheetData>
  <dataConsolidate/>
  <conditionalFormatting sqref="B6:Q11 B24:D29 B42:D47">
    <cfRule type="expression" dxfId="5" priority="9">
      <formula>AND($B6&lt;&gt;$B5,NOT(ISBLANK(INDIRECT(Anlyt_LabRefThisCol))))</formula>
    </cfRule>
  </conditionalFormatting>
  <conditionalFormatting sqref="C2:Q17 C20:D35 C38:D53">
    <cfRule type="expression" dxfId="4" priority="7" stopIfTrue="1">
      <formula>AND(ISBLANK(INDIRECT(Anlyt_LabRefLastCol)),ISBLANK(INDIRECT(Anlyt_LabRefThisCol)))</formula>
    </cfRule>
    <cfRule type="expression" dxfId="3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7495-5382-41EF-9BFB-6E891E4BD04B}">
  <sheetPr codeName="Sheet12"/>
  <dimension ref="A1:BN1256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317</v>
      </c>
      <c r="BM1" s="28" t="s">
        <v>221</v>
      </c>
    </row>
    <row r="2" spans="1:66" ht="15">
      <c r="A2" s="25" t="s">
        <v>4</v>
      </c>
      <c r="B2" s="18" t="s">
        <v>99</v>
      </c>
      <c r="C2" s="15" t="s">
        <v>100</v>
      </c>
      <c r="D2" s="16" t="s">
        <v>194</v>
      </c>
      <c r="E2" s="17" t="s">
        <v>194</v>
      </c>
      <c r="F2" s="17" t="s">
        <v>194</v>
      </c>
      <c r="G2" s="17" t="s">
        <v>194</v>
      </c>
      <c r="H2" s="17" t="s">
        <v>194</v>
      </c>
      <c r="I2" s="17" t="s">
        <v>194</v>
      </c>
      <c r="J2" s="17" t="s">
        <v>194</v>
      </c>
      <c r="K2" s="17" t="s">
        <v>194</v>
      </c>
      <c r="L2" s="17" t="s">
        <v>194</v>
      </c>
      <c r="M2" s="17" t="s">
        <v>194</v>
      </c>
      <c r="N2" s="17" t="s">
        <v>194</v>
      </c>
      <c r="O2" s="17" t="s">
        <v>194</v>
      </c>
      <c r="P2" s="17" t="s">
        <v>194</v>
      </c>
      <c r="Q2" s="17" t="s">
        <v>194</v>
      </c>
      <c r="R2" s="17" t="s">
        <v>194</v>
      </c>
      <c r="S2" s="149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195</v>
      </c>
      <c r="C3" s="9" t="s">
        <v>195</v>
      </c>
      <c r="D3" s="147" t="s">
        <v>196</v>
      </c>
      <c r="E3" s="148" t="s">
        <v>197</v>
      </c>
      <c r="F3" s="148" t="s">
        <v>198</v>
      </c>
      <c r="G3" s="148" t="s">
        <v>199</v>
      </c>
      <c r="H3" s="148" t="s">
        <v>200</v>
      </c>
      <c r="I3" s="148" t="s">
        <v>201</v>
      </c>
      <c r="J3" s="148" t="s">
        <v>202</v>
      </c>
      <c r="K3" s="148" t="s">
        <v>203</v>
      </c>
      <c r="L3" s="148" t="s">
        <v>204</v>
      </c>
      <c r="M3" s="148" t="s">
        <v>205</v>
      </c>
      <c r="N3" s="148" t="s">
        <v>206</v>
      </c>
      <c r="O3" s="148" t="s">
        <v>207</v>
      </c>
      <c r="P3" s="148" t="s">
        <v>208</v>
      </c>
      <c r="Q3" s="148" t="s">
        <v>209</v>
      </c>
      <c r="R3" s="148" t="s">
        <v>222</v>
      </c>
      <c r="S3" s="149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223</v>
      </c>
      <c r="E4" s="11" t="s">
        <v>223</v>
      </c>
      <c r="F4" s="11" t="s">
        <v>223</v>
      </c>
      <c r="G4" s="11" t="s">
        <v>223</v>
      </c>
      <c r="H4" s="11" t="s">
        <v>223</v>
      </c>
      <c r="I4" s="11" t="s">
        <v>223</v>
      </c>
      <c r="J4" s="11" t="s">
        <v>223</v>
      </c>
      <c r="K4" s="11" t="s">
        <v>224</v>
      </c>
      <c r="L4" s="11" t="s">
        <v>223</v>
      </c>
      <c r="M4" s="11" t="s">
        <v>224</v>
      </c>
      <c r="N4" s="11" t="s">
        <v>223</v>
      </c>
      <c r="O4" s="11" t="s">
        <v>223</v>
      </c>
      <c r="P4" s="11" t="s">
        <v>224</v>
      </c>
      <c r="Q4" s="11" t="s">
        <v>223</v>
      </c>
      <c r="R4" s="11" t="s">
        <v>223</v>
      </c>
      <c r="S4" s="149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149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8">
        <v>2.5000000000000001E-2</v>
      </c>
      <c r="E6" s="208">
        <v>1.9E-2</v>
      </c>
      <c r="F6" s="208">
        <v>2.5000000000000001E-2</v>
      </c>
      <c r="G6" s="208">
        <v>0.04</v>
      </c>
      <c r="H6" s="213" t="s">
        <v>225</v>
      </c>
      <c r="I6" s="213" t="s">
        <v>97</v>
      </c>
      <c r="J6" s="213">
        <v>7.0000000000000007E-2</v>
      </c>
      <c r="K6" s="213" t="s">
        <v>226</v>
      </c>
      <c r="L6" s="213" t="s">
        <v>97</v>
      </c>
      <c r="M6" s="213" t="s">
        <v>227</v>
      </c>
      <c r="N6" s="213">
        <v>0.27</v>
      </c>
      <c r="O6" s="213" t="s">
        <v>97</v>
      </c>
      <c r="P6" s="213">
        <v>0.15</v>
      </c>
      <c r="Q6" s="208">
        <v>2.5000000000000001E-2</v>
      </c>
      <c r="R6" s="208">
        <v>2.8000000000000001E-2</v>
      </c>
      <c r="S6" s="209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1">
        <v>1</v>
      </c>
    </row>
    <row r="7" spans="1:66">
      <c r="A7" s="30"/>
      <c r="B7" s="19">
        <v>1</v>
      </c>
      <c r="C7" s="9">
        <v>2</v>
      </c>
      <c r="D7" s="24">
        <v>2.1999999999999999E-2</v>
      </c>
      <c r="E7" s="24">
        <v>2.1999999999999999E-2</v>
      </c>
      <c r="F7" s="24">
        <v>2.8000000000000001E-2</v>
      </c>
      <c r="G7" s="24">
        <v>0.03</v>
      </c>
      <c r="H7" s="214" t="s">
        <v>225</v>
      </c>
      <c r="I7" s="214" t="s">
        <v>97</v>
      </c>
      <c r="J7" s="214" t="s">
        <v>225</v>
      </c>
      <c r="K7" s="214" t="s">
        <v>226</v>
      </c>
      <c r="L7" s="214">
        <v>0.1</v>
      </c>
      <c r="M7" s="214" t="s">
        <v>227</v>
      </c>
      <c r="N7" s="214">
        <v>0.28099999999999997</v>
      </c>
      <c r="O7" s="214" t="s">
        <v>97</v>
      </c>
      <c r="P7" s="214">
        <v>0.15</v>
      </c>
      <c r="Q7" s="215">
        <v>1.4E-2</v>
      </c>
      <c r="R7" s="24">
        <v>2.3E-2</v>
      </c>
      <c r="S7" s="209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1">
        <v>3</v>
      </c>
    </row>
    <row r="8" spans="1:66">
      <c r="A8" s="30"/>
      <c r="B8" s="19">
        <v>1</v>
      </c>
      <c r="C8" s="9">
        <v>3</v>
      </c>
      <c r="D8" s="24">
        <v>2.1999999999999999E-2</v>
      </c>
      <c r="E8" s="24">
        <v>2.5999999999999999E-2</v>
      </c>
      <c r="F8" s="215">
        <v>5.6000000000000001E-2</v>
      </c>
      <c r="G8" s="24">
        <v>0.04</v>
      </c>
      <c r="H8" s="214" t="s">
        <v>225</v>
      </c>
      <c r="I8" s="214" t="s">
        <v>97</v>
      </c>
      <c r="J8" s="214" t="s">
        <v>225</v>
      </c>
      <c r="K8" s="214" t="s">
        <v>226</v>
      </c>
      <c r="L8" s="214" t="s">
        <v>97</v>
      </c>
      <c r="M8" s="214" t="s">
        <v>227</v>
      </c>
      <c r="N8" s="214">
        <v>0.26300000000000001</v>
      </c>
      <c r="O8" s="214" t="s">
        <v>97</v>
      </c>
      <c r="P8" s="214">
        <v>0.12</v>
      </c>
      <c r="Q8" s="24">
        <v>2.5999999999999999E-2</v>
      </c>
      <c r="R8" s="24">
        <v>2.9000000000000001E-2</v>
      </c>
      <c r="S8" s="209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1">
        <v>16</v>
      </c>
    </row>
    <row r="9" spans="1:66">
      <c r="A9" s="30"/>
      <c r="B9" s="19">
        <v>1</v>
      </c>
      <c r="C9" s="9">
        <v>4</v>
      </c>
      <c r="D9" s="24">
        <v>2.5000000000000001E-2</v>
      </c>
      <c r="E9" s="24">
        <v>2.3E-2</v>
      </c>
      <c r="F9" s="24">
        <v>2.1999999999999999E-2</v>
      </c>
      <c r="G9" s="24">
        <v>0.04</v>
      </c>
      <c r="H9" s="214" t="s">
        <v>225</v>
      </c>
      <c r="I9" s="214" t="s">
        <v>97</v>
      </c>
      <c r="J9" s="214" t="s">
        <v>225</v>
      </c>
      <c r="K9" s="214">
        <v>0.3</v>
      </c>
      <c r="L9" s="214" t="s">
        <v>97</v>
      </c>
      <c r="M9" s="214" t="s">
        <v>227</v>
      </c>
      <c r="N9" s="214">
        <v>0.30400000000000005</v>
      </c>
      <c r="O9" s="214" t="s">
        <v>97</v>
      </c>
      <c r="P9" s="214">
        <v>0.12</v>
      </c>
      <c r="Q9" s="24">
        <v>2.4E-2</v>
      </c>
      <c r="R9" s="24">
        <v>2.5999999999999999E-2</v>
      </c>
      <c r="S9" s="209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1">
        <v>2.6794444444444399E-2</v>
      </c>
      <c r="BN9" s="28"/>
    </row>
    <row r="10" spans="1:66">
      <c r="A10" s="30"/>
      <c r="B10" s="19">
        <v>1</v>
      </c>
      <c r="C10" s="9">
        <v>5</v>
      </c>
      <c r="D10" s="24">
        <v>0.03</v>
      </c>
      <c r="E10" s="24">
        <v>2.1999999999999999E-2</v>
      </c>
      <c r="F10" s="24">
        <v>2.5000000000000001E-2</v>
      </c>
      <c r="G10" s="24">
        <v>0.03</v>
      </c>
      <c r="H10" s="214" t="s">
        <v>225</v>
      </c>
      <c r="I10" s="214" t="s">
        <v>97</v>
      </c>
      <c r="J10" s="214">
        <v>0.05</v>
      </c>
      <c r="K10" s="214" t="s">
        <v>226</v>
      </c>
      <c r="L10" s="214" t="s">
        <v>97</v>
      </c>
      <c r="M10" s="214" t="s">
        <v>227</v>
      </c>
      <c r="N10" s="214">
        <v>0.246</v>
      </c>
      <c r="O10" s="214" t="s">
        <v>97</v>
      </c>
      <c r="P10" s="214">
        <v>0.13</v>
      </c>
      <c r="Q10" s="24">
        <v>2.4E-2</v>
      </c>
      <c r="R10" s="24">
        <v>2.5000000000000001E-2</v>
      </c>
      <c r="S10" s="209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1">
        <v>9</v>
      </c>
    </row>
    <row r="11" spans="1:66">
      <c r="A11" s="30"/>
      <c r="B11" s="19">
        <v>1</v>
      </c>
      <c r="C11" s="9">
        <v>6</v>
      </c>
      <c r="D11" s="24">
        <v>2.7E-2</v>
      </c>
      <c r="E11" s="24">
        <v>0.03</v>
      </c>
      <c r="F11" s="24">
        <v>2.5000000000000001E-2</v>
      </c>
      <c r="G11" s="24">
        <v>0.03</v>
      </c>
      <c r="H11" s="214" t="s">
        <v>225</v>
      </c>
      <c r="I11" s="214" t="s">
        <v>97</v>
      </c>
      <c r="J11" s="214" t="s">
        <v>225</v>
      </c>
      <c r="K11" s="214">
        <v>0.4</v>
      </c>
      <c r="L11" s="214" t="s">
        <v>97</v>
      </c>
      <c r="M11" s="214" t="s">
        <v>227</v>
      </c>
      <c r="N11" s="214">
        <v>0.27</v>
      </c>
      <c r="O11" s="214" t="s">
        <v>97</v>
      </c>
      <c r="P11" s="214">
        <v>0.12</v>
      </c>
      <c r="Q11" s="24">
        <v>2.9000000000000001E-2</v>
      </c>
      <c r="R11" s="24">
        <v>2.7E-2</v>
      </c>
      <c r="S11" s="209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54"/>
    </row>
    <row r="12" spans="1:66">
      <c r="A12" s="30"/>
      <c r="B12" s="20" t="s">
        <v>215</v>
      </c>
      <c r="C12" s="12"/>
      <c r="D12" s="212">
        <v>2.5166666666666667E-2</v>
      </c>
      <c r="E12" s="212">
        <v>2.3666666666666666E-2</v>
      </c>
      <c r="F12" s="212">
        <v>3.0166666666666665E-2</v>
      </c>
      <c r="G12" s="212">
        <v>3.5000000000000003E-2</v>
      </c>
      <c r="H12" s="212" t="s">
        <v>377</v>
      </c>
      <c r="I12" s="212" t="s">
        <v>377</v>
      </c>
      <c r="J12" s="212">
        <v>6.0000000000000005E-2</v>
      </c>
      <c r="K12" s="212">
        <v>0.35</v>
      </c>
      <c r="L12" s="212">
        <v>0.1</v>
      </c>
      <c r="M12" s="212" t="s">
        <v>377</v>
      </c>
      <c r="N12" s="212">
        <v>0.27233333333333332</v>
      </c>
      <c r="O12" s="212" t="s">
        <v>377</v>
      </c>
      <c r="P12" s="212">
        <v>0.13166666666666668</v>
      </c>
      <c r="Q12" s="212">
        <v>2.3666666666666666E-2</v>
      </c>
      <c r="R12" s="212">
        <v>2.6333333333333334E-2</v>
      </c>
      <c r="S12" s="209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54"/>
    </row>
    <row r="13" spans="1:66">
      <c r="A13" s="30"/>
      <c r="B13" s="3" t="s">
        <v>216</v>
      </c>
      <c r="C13" s="29"/>
      <c r="D13" s="24">
        <v>2.5000000000000001E-2</v>
      </c>
      <c r="E13" s="24">
        <v>2.2499999999999999E-2</v>
      </c>
      <c r="F13" s="24">
        <v>2.5000000000000001E-2</v>
      </c>
      <c r="G13" s="24">
        <v>3.5000000000000003E-2</v>
      </c>
      <c r="H13" s="24" t="s">
        <v>377</v>
      </c>
      <c r="I13" s="24" t="s">
        <v>377</v>
      </c>
      <c r="J13" s="24">
        <v>6.0000000000000005E-2</v>
      </c>
      <c r="K13" s="24">
        <v>0.35</v>
      </c>
      <c r="L13" s="24">
        <v>0.1</v>
      </c>
      <c r="M13" s="24" t="s">
        <v>377</v>
      </c>
      <c r="N13" s="24">
        <v>0.27</v>
      </c>
      <c r="O13" s="24" t="s">
        <v>377</v>
      </c>
      <c r="P13" s="24">
        <v>0.125</v>
      </c>
      <c r="Q13" s="24">
        <v>2.4500000000000001E-2</v>
      </c>
      <c r="R13" s="24">
        <v>2.6499999999999999E-2</v>
      </c>
      <c r="S13" s="209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54"/>
    </row>
    <row r="14" spans="1:66">
      <c r="A14" s="30"/>
      <c r="B14" s="3" t="s">
        <v>217</v>
      </c>
      <c r="C14" s="29"/>
      <c r="D14" s="24">
        <v>3.0605010483034743E-3</v>
      </c>
      <c r="E14" s="24">
        <v>3.8297084310253524E-3</v>
      </c>
      <c r="F14" s="24">
        <v>1.2797135096054395E-2</v>
      </c>
      <c r="G14" s="24">
        <v>5.4772255750516622E-3</v>
      </c>
      <c r="H14" s="24" t="s">
        <v>377</v>
      </c>
      <c r="I14" s="24" t="s">
        <v>377</v>
      </c>
      <c r="J14" s="24">
        <v>1.4142135623730939E-2</v>
      </c>
      <c r="K14" s="24">
        <v>7.0710678118654974E-2</v>
      </c>
      <c r="L14" s="24" t="s">
        <v>377</v>
      </c>
      <c r="M14" s="24" t="s">
        <v>377</v>
      </c>
      <c r="N14" s="24">
        <v>1.9335632047250671E-2</v>
      </c>
      <c r="O14" s="24" t="s">
        <v>377</v>
      </c>
      <c r="P14" s="24">
        <v>1.47196014438795E-2</v>
      </c>
      <c r="Q14" s="24">
        <v>5.0859282994028567E-3</v>
      </c>
      <c r="R14" s="24">
        <v>2.160246899469287E-3</v>
      </c>
      <c r="S14" s="209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54"/>
    </row>
    <row r="15" spans="1:66">
      <c r="A15" s="30"/>
      <c r="B15" s="3" t="s">
        <v>84</v>
      </c>
      <c r="C15" s="29"/>
      <c r="D15" s="13">
        <v>0.1216093131776215</v>
      </c>
      <c r="E15" s="13">
        <v>0.16181866609966278</v>
      </c>
      <c r="F15" s="13">
        <v>0.42421442307362639</v>
      </c>
      <c r="G15" s="13">
        <v>0.15649215928719032</v>
      </c>
      <c r="H15" s="13" t="s">
        <v>377</v>
      </c>
      <c r="I15" s="13" t="s">
        <v>377</v>
      </c>
      <c r="J15" s="13">
        <v>0.23570226039551562</v>
      </c>
      <c r="K15" s="13">
        <v>0.2020305089104428</v>
      </c>
      <c r="L15" s="13" t="s">
        <v>377</v>
      </c>
      <c r="M15" s="13" t="s">
        <v>377</v>
      </c>
      <c r="N15" s="13">
        <v>7.0999872878521442E-2</v>
      </c>
      <c r="O15" s="13" t="s">
        <v>377</v>
      </c>
      <c r="P15" s="13">
        <v>0.11179444134592023</v>
      </c>
      <c r="Q15" s="13">
        <v>0.21489837884800803</v>
      </c>
      <c r="R15" s="13">
        <v>8.2034692384909638E-2</v>
      </c>
      <c r="S15" s="149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30"/>
      <c r="B16" s="3" t="s">
        <v>218</v>
      </c>
      <c r="C16" s="29"/>
      <c r="D16" s="13">
        <v>-6.0750570184530783E-2</v>
      </c>
      <c r="E16" s="13">
        <v>-0.11673232427949265</v>
      </c>
      <c r="F16" s="13">
        <v>0.12585527679867492</v>
      </c>
      <c r="G16" s="13">
        <v>0.30624092888244059</v>
      </c>
      <c r="H16" s="13" t="s">
        <v>377</v>
      </c>
      <c r="I16" s="13" t="s">
        <v>377</v>
      </c>
      <c r="J16" s="13">
        <v>1.2392701637984698</v>
      </c>
      <c r="K16" s="13">
        <v>12.062409288824405</v>
      </c>
      <c r="L16" s="13">
        <v>2.7321169396641163</v>
      </c>
      <c r="M16" s="13" t="s">
        <v>377</v>
      </c>
      <c r="N16" s="13">
        <v>9.1637984656852751</v>
      </c>
      <c r="O16" s="13" t="s">
        <v>377</v>
      </c>
      <c r="P16" s="13">
        <v>3.9139539705577535</v>
      </c>
      <c r="Q16" s="13">
        <v>-0.11673232427949265</v>
      </c>
      <c r="R16" s="13">
        <v>-1.720920588844943E-2</v>
      </c>
      <c r="S16" s="149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30"/>
      <c r="B17" s="45" t="s">
        <v>219</v>
      </c>
      <c r="C17" s="46"/>
      <c r="D17" s="44">
        <v>0.56000000000000005</v>
      </c>
      <c r="E17" s="44">
        <v>0.67</v>
      </c>
      <c r="F17" s="44">
        <v>0.18</v>
      </c>
      <c r="G17" s="44">
        <v>0.18</v>
      </c>
      <c r="H17" s="44">
        <v>0.56999999999999995</v>
      </c>
      <c r="I17" s="44">
        <v>1.32</v>
      </c>
      <c r="J17" s="44">
        <v>0.31</v>
      </c>
      <c r="K17" s="44">
        <v>13.92</v>
      </c>
      <c r="L17" s="44" t="s">
        <v>220</v>
      </c>
      <c r="M17" s="44">
        <v>1.71</v>
      </c>
      <c r="N17" s="44">
        <v>18.13</v>
      </c>
      <c r="O17" s="44">
        <v>1.32</v>
      </c>
      <c r="P17" s="44">
        <v>7.49</v>
      </c>
      <c r="Q17" s="44">
        <v>0.67</v>
      </c>
      <c r="R17" s="44">
        <v>0.47</v>
      </c>
      <c r="S17" s="149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1" t="s">
        <v>228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3"/>
    </row>
    <row r="19" spans="1:65">
      <c r="BM19" s="53"/>
    </row>
    <row r="20" spans="1:65" ht="15">
      <c r="B20" s="8" t="s">
        <v>318</v>
      </c>
      <c r="BM20" s="28" t="s">
        <v>64</v>
      </c>
    </row>
    <row r="21" spans="1:65" ht="15">
      <c r="A21" s="25" t="s">
        <v>48</v>
      </c>
      <c r="B21" s="18" t="s">
        <v>99</v>
      </c>
      <c r="C21" s="15" t="s">
        <v>100</v>
      </c>
      <c r="D21" s="16" t="s">
        <v>194</v>
      </c>
      <c r="E21" s="17" t="s">
        <v>194</v>
      </c>
      <c r="F21" s="17" t="s">
        <v>194</v>
      </c>
      <c r="G21" s="17" t="s">
        <v>194</v>
      </c>
      <c r="H21" s="17" t="s">
        <v>194</v>
      </c>
      <c r="I21" s="17" t="s">
        <v>194</v>
      </c>
      <c r="J21" s="17" t="s">
        <v>194</v>
      </c>
      <c r="K21" s="17" t="s">
        <v>194</v>
      </c>
      <c r="L21" s="17" t="s">
        <v>194</v>
      </c>
      <c r="M21" s="17" t="s">
        <v>194</v>
      </c>
      <c r="N21" s="17" t="s">
        <v>194</v>
      </c>
      <c r="O21" s="17" t="s">
        <v>194</v>
      </c>
      <c r="P21" s="17" t="s">
        <v>194</v>
      </c>
      <c r="Q21" s="17" t="s">
        <v>194</v>
      </c>
      <c r="R21" s="17" t="s">
        <v>194</v>
      </c>
      <c r="S21" s="14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195</v>
      </c>
      <c r="C22" s="9" t="s">
        <v>195</v>
      </c>
      <c r="D22" s="147" t="s">
        <v>196</v>
      </c>
      <c r="E22" s="148" t="s">
        <v>197</v>
      </c>
      <c r="F22" s="148" t="s">
        <v>198</v>
      </c>
      <c r="G22" s="148" t="s">
        <v>199</v>
      </c>
      <c r="H22" s="148" t="s">
        <v>200</v>
      </c>
      <c r="I22" s="148" t="s">
        <v>201</v>
      </c>
      <c r="J22" s="148" t="s">
        <v>202</v>
      </c>
      <c r="K22" s="148" t="s">
        <v>203</v>
      </c>
      <c r="L22" s="148" t="s">
        <v>204</v>
      </c>
      <c r="M22" s="148" t="s">
        <v>205</v>
      </c>
      <c r="N22" s="148" t="s">
        <v>206</v>
      </c>
      <c r="O22" s="148" t="s">
        <v>207</v>
      </c>
      <c r="P22" s="148" t="s">
        <v>208</v>
      </c>
      <c r="Q22" s="148" t="s">
        <v>209</v>
      </c>
      <c r="R22" s="148" t="s">
        <v>222</v>
      </c>
      <c r="S22" s="14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223</v>
      </c>
      <c r="E23" s="11" t="s">
        <v>223</v>
      </c>
      <c r="F23" s="11" t="s">
        <v>223</v>
      </c>
      <c r="G23" s="11" t="s">
        <v>224</v>
      </c>
      <c r="H23" s="11" t="s">
        <v>102</v>
      </c>
      <c r="I23" s="11" t="s">
        <v>102</v>
      </c>
      <c r="J23" s="11" t="s">
        <v>223</v>
      </c>
      <c r="K23" s="11" t="s">
        <v>224</v>
      </c>
      <c r="L23" s="11" t="s">
        <v>223</v>
      </c>
      <c r="M23" s="11" t="s">
        <v>224</v>
      </c>
      <c r="N23" s="11" t="s">
        <v>223</v>
      </c>
      <c r="O23" s="11" t="s">
        <v>223</v>
      </c>
      <c r="P23" s="11" t="s">
        <v>224</v>
      </c>
      <c r="Q23" s="11" t="s">
        <v>223</v>
      </c>
      <c r="R23" s="11" t="s">
        <v>223</v>
      </c>
      <c r="S23" s="14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4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7.59</v>
      </c>
      <c r="E25" s="22">
        <v>7.17</v>
      </c>
      <c r="F25" s="22">
        <v>7.629999999999999</v>
      </c>
      <c r="G25" s="22">
        <v>7.5</v>
      </c>
      <c r="H25" s="22">
        <v>7.2525999999999993</v>
      </c>
      <c r="I25" s="22">
        <v>7.5</v>
      </c>
      <c r="J25" s="22">
        <v>7.5434000000000001</v>
      </c>
      <c r="K25" s="145">
        <v>8.0299999999999994</v>
      </c>
      <c r="L25" s="22">
        <v>7.4299999999999988</v>
      </c>
      <c r="M25" s="22">
        <v>7.24</v>
      </c>
      <c r="N25" s="145">
        <v>8.27</v>
      </c>
      <c r="O25" s="22">
        <v>7.07</v>
      </c>
      <c r="P25" s="145">
        <v>8.66</v>
      </c>
      <c r="Q25" s="22">
        <v>7.42</v>
      </c>
      <c r="R25" s="22">
        <v>7.59</v>
      </c>
      <c r="S25" s="14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7.79</v>
      </c>
      <c r="E26" s="11">
        <v>7.17</v>
      </c>
      <c r="F26" s="11">
        <v>7.44</v>
      </c>
      <c r="G26" s="11">
        <v>7.55</v>
      </c>
      <c r="H26" s="11">
        <v>7.3502000000000001</v>
      </c>
      <c r="I26" s="11">
        <v>7.57</v>
      </c>
      <c r="J26" s="11">
        <v>7.3126999999999995</v>
      </c>
      <c r="K26" s="146">
        <v>8.5399999999999991</v>
      </c>
      <c r="L26" s="11">
        <v>7.41</v>
      </c>
      <c r="M26" s="11">
        <v>7.4000000000000012</v>
      </c>
      <c r="N26" s="146">
        <v>7.91</v>
      </c>
      <c r="O26" s="11">
        <v>7.0000000000000009</v>
      </c>
      <c r="P26" s="146">
        <v>8.56</v>
      </c>
      <c r="Q26" s="11">
        <v>7.32</v>
      </c>
      <c r="R26" s="11">
        <v>7.4900000000000011</v>
      </c>
      <c r="S26" s="14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7.62</v>
      </c>
      <c r="E27" s="11">
        <v>7.1399999999999988</v>
      </c>
      <c r="F27" s="11">
        <v>7.46</v>
      </c>
      <c r="G27" s="11">
        <v>7.4000000000000012</v>
      </c>
      <c r="H27" s="11">
        <v>7.3765999999999998</v>
      </c>
      <c r="I27" s="11">
        <v>7.4899999999999993</v>
      </c>
      <c r="J27" s="11">
        <v>7.3893000000000004</v>
      </c>
      <c r="K27" s="146">
        <v>8.59</v>
      </c>
      <c r="L27" s="11">
        <v>7.4900000000000011</v>
      </c>
      <c r="M27" s="11">
        <v>7.31</v>
      </c>
      <c r="N27" s="146">
        <v>8.09</v>
      </c>
      <c r="O27" s="11">
        <v>7.06</v>
      </c>
      <c r="P27" s="146">
        <v>8.08</v>
      </c>
      <c r="Q27" s="11">
        <v>7.2900000000000009</v>
      </c>
      <c r="R27" s="11">
        <v>7.2499999999999991</v>
      </c>
      <c r="S27" s="14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7.5600000000000005</v>
      </c>
      <c r="E28" s="11">
        <v>7.26</v>
      </c>
      <c r="F28" s="11">
        <v>7.41</v>
      </c>
      <c r="G28" s="11">
        <v>7.5199999999999987</v>
      </c>
      <c r="H28" s="11">
        <v>7.2552000000000003</v>
      </c>
      <c r="I28" s="11">
        <v>7.4399999999999995</v>
      </c>
      <c r="J28" s="11">
        <v>7.4300000000000006</v>
      </c>
      <c r="K28" s="146">
        <v>8.5500000000000007</v>
      </c>
      <c r="L28" s="11">
        <v>7.42</v>
      </c>
      <c r="M28" s="11">
        <v>7.26</v>
      </c>
      <c r="N28" s="146">
        <v>8.16</v>
      </c>
      <c r="O28" s="11">
        <v>7.03</v>
      </c>
      <c r="P28" s="146">
        <v>8.51</v>
      </c>
      <c r="Q28" s="11">
        <v>7.06</v>
      </c>
      <c r="R28" s="11">
        <v>7.33</v>
      </c>
      <c r="S28" s="14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7.3790472222222219</v>
      </c>
    </row>
    <row r="29" spans="1:65">
      <c r="A29" s="30"/>
      <c r="B29" s="19">
        <v>1</v>
      </c>
      <c r="C29" s="9">
        <v>5</v>
      </c>
      <c r="D29" s="11">
        <v>7.77</v>
      </c>
      <c r="E29" s="11">
        <v>7.42</v>
      </c>
      <c r="F29" s="11">
        <v>7.2900000000000009</v>
      </c>
      <c r="G29" s="11">
        <v>7.4299999999999988</v>
      </c>
      <c r="H29" s="11">
        <v>7.4079000000000006</v>
      </c>
      <c r="I29" s="11">
        <v>7.4300000000000006</v>
      </c>
      <c r="J29" s="11">
        <v>7.4376999999999995</v>
      </c>
      <c r="K29" s="146">
        <v>8.1199999999999992</v>
      </c>
      <c r="L29" s="11">
        <v>7.46</v>
      </c>
      <c r="M29" s="11">
        <v>7.33</v>
      </c>
      <c r="N29" s="146">
        <v>8.31</v>
      </c>
      <c r="O29" s="11">
        <v>7.0000000000000009</v>
      </c>
      <c r="P29" s="146">
        <v>8.14</v>
      </c>
      <c r="Q29" s="11">
        <v>7.48</v>
      </c>
      <c r="R29" s="11">
        <v>7.32</v>
      </c>
      <c r="S29" s="14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9</v>
      </c>
    </row>
    <row r="30" spans="1:65">
      <c r="A30" s="30"/>
      <c r="B30" s="19">
        <v>1</v>
      </c>
      <c r="C30" s="9">
        <v>6</v>
      </c>
      <c r="D30" s="11">
        <v>7.5199999999999987</v>
      </c>
      <c r="E30" s="11">
        <v>7.1399999999999988</v>
      </c>
      <c r="F30" s="11">
        <v>7.31</v>
      </c>
      <c r="G30" s="11">
        <v>7.5</v>
      </c>
      <c r="H30" s="11">
        <v>7.4122999999999992</v>
      </c>
      <c r="I30" s="11">
        <v>7.4499999999999993</v>
      </c>
      <c r="J30" s="11">
        <v>7.6734999999999998</v>
      </c>
      <c r="K30" s="146">
        <v>8.01</v>
      </c>
      <c r="L30" s="11">
        <v>7.4900000000000011</v>
      </c>
      <c r="M30" s="11">
        <v>7.4499999999999993</v>
      </c>
      <c r="N30" s="146">
        <v>8.51</v>
      </c>
      <c r="O30" s="11">
        <v>6.9599999999999991</v>
      </c>
      <c r="P30" s="146">
        <v>8.25</v>
      </c>
      <c r="Q30" s="11">
        <v>7.41</v>
      </c>
      <c r="R30" s="11">
        <v>7.21</v>
      </c>
      <c r="S30" s="14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30"/>
      <c r="B31" s="20" t="s">
        <v>215</v>
      </c>
      <c r="C31" s="12"/>
      <c r="D31" s="23">
        <v>7.6416666666666657</v>
      </c>
      <c r="E31" s="23">
        <v>7.2166666666666659</v>
      </c>
      <c r="F31" s="23">
        <v>7.4233333333333347</v>
      </c>
      <c r="G31" s="23">
        <v>7.4833333333333334</v>
      </c>
      <c r="H31" s="23">
        <v>7.3424666666666667</v>
      </c>
      <c r="I31" s="23">
        <v>7.4799999999999995</v>
      </c>
      <c r="J31" s="23">
        <v>7.464433333333333</v>
      </c>
      <c r="K31" s="23">
        <v>8.3066666666666666</v>
      </c>
      <c r="L31" s="23">
        <v>7.45</v>
      </c>
      <c r="M31" s="23">
        <v>7.3316666666666661</v>
      </c>
      <c r="N31" s="23">
        <v>8.2083333333333339</v>
      </c>
      <c r="O31" s="23">
        <v>7.0200000000000005</v>
      </c>
      <c r="P31" s="23">
        <v>8.3666666666666654</v>
      </c>
      <c r="Q31" s="23">
        <v>7.330000000000001</v>
      </c>
      <c r="R31" s="23">
        <v>7.3650000000000011</v>
      </c>
      <c r="S31" s="14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30"/>
      <c r="B32" s="3" t="s">
        <v>216</v>
      </c>
      <c r="C32" s="29"/>
      <c r="D32" s="11">
        <v>7.6050000000000004</v>
      </c>
      <c r="E32" s="11">
        <v>7.17</v>
      </c>
      <c r="F32" s="11">
        <v>7.4250000000000007</v>
      </c>
      <c r="G32" s="11">
        <v>7.5</v>
      </c>
      <c r="H32" s="11">
        <v>7.3634000000000004</v>
      </c>
      <c r="I32" s="11">
        <v>7.4699999999999989</v>
      </c>
      <c r="J32" s="11">
        <v>7.4338499999999996</v>
      </c>
      <c r="K32" s="11">
        <v>8.3299999999999983</v>
      </c>
      <c r="L32" s="11">
        <v>7.4449999999999994</v>
      </c>
      <c r="M32" s="11">
        <v>7.32</v>
      </c>
      <c r="N32" s="11">
        <v>8.2149999999999999</v>
      </c>
      <c r="O32" s="11">
        <v>7.0150000000000006</v>
      </c>
      <c r="P32" s="11">
        <v>8.379999999999999</v>
      </c>
      <c r="Q32" s="11">
        <v>7.3650000000000002</v>
      </c>
      <c r="R32" s="11">
        <v>7.3250000000000002</v>
      </c>
      <c r="S32" s="149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30"/>
      <c r="B33" s="3" t="s">
        <v>217</v>
      </c>
      <c r="C33" s="29"/>
      <c r="D33" s="24">
        <v>0.11232393630329511</v>
      </c>
      <c r="E33" s="24">
        <v>0.10893423092245492</v>
      </c>
      <c r="F33" s="24">
        <v>0.12258330500792738</v>
      </c>
      <c r="G33" s="24">
        <v>5.6803755744375094E-2</v>
      </c>
      <c r="H33" s="24">
        <v>7.2214393763755116E-2</v>
      </c>
      <c r="I33" s="24">
        <v>5.2153619241621305E-2</v>
      </c>
      <c r="J33" s="24">
        <v>0.12689598365065249</v>
      </c>
      <c r="K33" s="24">
        <v>0.28047578623950198</v>
      </c>
      <c r="L33" s="24">
        <v>3.5213633723318628E-2</v>
      </c>
      <c r="M33" s="24">
        <v>8.084965470963168E-2</v>
      </c>
      <c r="N33" s="24">
        <v>0.20517472228972711</v>
      </c>
      <c r="O33" s="24">
        <v>4.1472882706655542E-2</v>
      </c>
      <c r="P33" s="24">
        <v>0.24130202375170137</v>
      </c>
      <c r="Q33" s="24">
        <v>0.14939879517586496</v>
      </c>
      <c r="R33" s="24">
        <v>0.14611639196202486</v>
      </c>
      <c r="S33" s="209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54"/>
    </row>
    <row r="34" spans="1:65">
      <c r="A34" s="30"/>
      <c r="B34" s="3" t="s">
        <v>84</v>
      </c>
      <c r="C34" s="29"/>
      <c r="D34" s="13">
        <v>1.4698879341761631E-2</v>
      </c>
      <c r="E34" s="13">
        <v>1.5094812598954494E-2</v>
      </c>
      <c r="F34" s="13">
        <v>1.6513242704256043E-2</v>
      </c>
      <c r="G34" s="13">
        <v>7.5907023266425511E-3</v>
      </c>
      <c r="H34" s="13">
        <v>9.8351680766347975E-3</v>
      </c>
      <c r="I34" s="13">
        <v>6.9724089895215656E-3</v>
      </c>
      <c r="J34" s="13">
        <v>1.700008265650697E-2</v>
      </c>
      <c r="K34" s="13">
        <v>3.3765142805718538E-2</v>
      </c>
      <c r="L34" s="13">
        <v>4.726662244740755E-3</v>
      </c>
      <c r="M34" s="13">
        <v>1.1027459155666972E-2</v>
      </c>
      <c r="N34" s="13">
        <v>2.4995905253570812E-2</v>
      </c>
      <c r="O34" s="13">
        <v>5.9078180493811307E-3</v>
      </c>
      <c r="P34" s="13">
        <v>2.8840879332872677E-2</v>
      </c>
      <c r="Q34" s="13">
        <v>2.0381827445547743E-2</v>
      </c>
      <c r="R34" s="13">
        <v>1.9839292866534262E-2</v>
      </c>
      <c r="S34" s="14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30"/>
      <c r="B35" s="3" t="s">
        <v>218</v>
      </c>
      <c r="C35" s="29"/>
      <c r="D35" s="13">
        <v>3.5589885324701198E-2</v>
      </c>
      <c r="E35" s="13">
        <v>-2.2005626290958258E-2</v>
      </c>
      <c r="F35" s="13">
        <v>6.0016028868528082E-3</v>
      </c>
      <c r="G35" s="13">
        <v>1.4132733938475361E-2</v>
      </c>
      <c r="H35" s="13">
        <v>-4.9573548527229727E-3</v>
      </c>
      <c r="I35" s="13">
        <v>1.3681004435607269E-2</v>
      </c>
      <c r="J35" s="13">
        <v>1.1571427657214084E-2</v>
      </c>
      <c r="K35" s="13">
        <v>0.12570992114685087</v>
      </c>
      <c r="L35" s="13">
        <v>9.6154389097959925E-3</v>
      </c>
      <c r="M35" s="13">
        <v>-6.4209584420150678E-3</v>
      </c>
      <c r="N35" s="13">
        <v>0.11238390081224736</v>
      </c>
      <c r="O35" s="13">
        <v>-4.8657666960165269E-2</v>
      </c>
      <c r="P35" s="13">
        <v>0.1338410521984732</v>
      </c>
      <c r="Q35" s="13">
        <v>-6.6468231934488919E-3</v>
      </c>
      <c r="R35" s="13">
        <v>-1.9036634133356989E-3</v>
      </c>
      <c r="S35" s="14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30"/>
      <c r="B36" s="45" t="s">
        <v>219</v>
      </c>
      <c r="C36" s="46"/>
      <c r="D36" s="44">
        <v>1.0900000000000001</v>
      </c>
      <c r="E36" s="44">
        <v>1.33</v>
      </c>
      <c r="F36" s="44">
        <v>0.15</v>
      </c>
      <c r="G36" s="44">
        <v>0.19</v>
      </c>
      <c r="H36" s="44">
        <v>0.61</v>
      </c>
      <c r="I36" s="44">
        <v>0.17</v>
      </c>
      <c r="J36" s="44">
        <v>0.08</v>
      </c>
      <c r="K36" s="44">
        <v>4.88</v>
      </c>
      <c r="L36" s="44">
        <v>0</v>
      </c>
      <c r="M36" s="44">
        <v>0.67</v>
      </c>
      <c r="N36" s="44">
        <v>4.32</v>
      </c>
      <c r="O36" s="44">
        <v>2.4500000000000002</v>
      </c>
      <c r="P36" s="44">
        <v>5.22</v>
      </c>
      <c r="Q36" s="44">
        <v>0.68</v>
      </c>
      <c r="R36" s="44">
        <v>0.48</v>
      </c>
      <c r="S36" s="14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BM37" s="53"/>
    </row>
    <row r="38" spans="1:65" ht="15">
      <c r="B38" s="8" t="s">
        <v>319</v>
      </c>
      <c r="BM38" s="28" t="s">
        <v>64</v>
      </c>
    </row>
    <row r="39" spans="1:65" ht="15">
      <c r="A39" s="25" t="s">
        <v>7</v>
      </c>
      <c r="B39" s="18" t="s">
        <v>99</v>
      </c>
      <c r="C39" s="15" t="s">
        <v>100</v>
      </c>
      <c r="D39" s="16" t="s">
        <v>194</v>
      </c>
      <c r="E39" s="17" t="s">
        <v>194</v>
      </c>
      <c r="F39" s="17" t="s">
        <v>194</v>
      </c>
      <c r="G39" s="17" t="s">
        <v>194</v>
      </c>
      <c r="H39" s="17" t="s">
        <v>194</v>
      </c>
      <c r="I39" s="17" t="s">
        <v>194</v>
      </c>
      <c r="J39" s="17" t="s">
        <v>194</v>
      </c>
      <c r="K39" s="17" t="s">
        <v>194</v>
      </c>
      <c r="L39" s="17" t="s">
        <v>194</v>
      </c>
      <c r="M39" s="17" t="s">
        <v>194</v>
      </c>
      <c r="N39" s="17" t="s">
        <v>194</v>
      </c>
      <c r="O39" s="17" t="s">
        <v>194</v>
      </c>
      <c r="P39" s="17" t="s">
        <v>194</v>
      </c>
      <c r="Q39" s="17" t="s">
        <v>194</v>
      </c>
      <c r="R39" s="17" t="s">
        <v>194</v>
      </c>
      <c r="S39" s="149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195</v>
      </c>
      <c r="C40" s="9" t="s">
        <v>195</v>
      </c>
      <c r="D40" s="147" t="s">
        <v>196</v>
      </c>
      <c r="E40" s="148" t="s">
        <v>197</v>
      </c>
      <c r="F40" s="148" t="s">
        <v>198</v>
      </c>
      <c r="G40" s="148" t="s">
        <v>199</v>
      </c>
      <c r="H40" s="148" t="s">
        <v>200</v>
      </c>
      <c r="I40" s="148" t="s">
        <v>201</v>
      </c>
      <c r="J40" s="148" t="s">
        <v>202</v>
      </c>
      <c r="K40" s="148" t="s">
        <v>203</v>
      </c>
      <c r="L40" s="148" t="s">
        <v>204</v>
      </c>
      <c r="M40" s="148" t="s">
        <v>205</v>
      </c>
      <c r="N40" s="148" t="s">
        <v>206</v>
      </c>
      <c r="O40" s="148" t="s">
        <v>207</v>
      </c>
      <c r="P40" s="148" t="s">
        <v>208</v>
      </c>
      <c r="Q40" s="148" t="s">
        <v>209</v>
      </c>
      <c r="R40" s="148" t="s">
        <v>222</v>
      </c>
      <c r="S40" s="149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223</v>
      </c>
      <c r="E41" s="11" t="s">
        <v>223</v>
      </c>
      <c r="F41" s="11" t="s">
        <v>223</v>
      </c>
      <c r="G41" s="11" t="s">
        <v>223</v>
      </c>
      <c r="H41" s="11" t="s">
        <v>223</v>
      </c>
      <c r="I41" s="11" t="s">
        <v>223</v>
      </c>
      <c r="J41" s="11" t="s">
        <v>223</v>
      </c>
      <c r="K41" s="11" t="s">
        <v>224</v>
      </c>
      <c r="L41" s="11" t="s">
        <v>223</v>
      </c>
      <c r="M41" s="11" t="s">
        <v>224</v>
      </c>
      <c r="N41" s="11" t="s">
        <v>223</v>
      </c>
      <c r="O41" s="11" t="s">
        <v>102</v>
      </c>
      <c r="P41" s="11" t="s">
        <v>224</v>
      </c>
      <c r="Q41" s="11" t="s">
        <v>223</v>
      </c>
      <c r="R41" s="11" t="s">
        <v>223</v>
      </c>
      <c r="S41" s="149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2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149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2</v>
      </c>
    </row>
    <row r="43" spans="1:65">
      <c r="A43" s="30"/>
      <c r="B43" s="18">
        <v>1</v>
      </c>
      <c r="C43" s="14">
        <v>1</v>
      </c>
      <c r="D43" s="22">
        <v>0.54</v>
      </c>
      <c r="E43" s="22">
        <v>0.53</v>
      </c>
      <c r="F43" s="22">
        <v>0.5</v>
      </c>
      <c r="G43" s="145" t="s">
        <v>95</v>
      </c>
      <c r="H43" s="145">
        <v>3.2</v>
      </c>
      <c r="I43" s="145" t="s">
        <v>95</v>
      </c>
      <c r="J43" s="145">
        <v>0.7</v>
      </c>
      <c r="K43" s="145">
        <v>0.2</v>
      </c>
      <c r="L43" s="145">
        <v>2.4500000000000002</v>
      </c>
      <c r="M43" s="145">
        <v>3</v>
      </c>
      <c r="N43" s="145" t="s">
        <v>93</v>
      </c>
      <c r="O43" s="145" t="s">
        <v>95</v>
      </c>
      <c r="P43" s="145">
        <v>1</v>
      </c>
      <c r="Q43" s="22">
        <v>0.81</v>
      </c>
      <c r="R43" s="151">
        <v>0.86</v>
      </c>
      <c r="S43" s="149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8">
        <v>1</v>
      </c>
    </row>
    <row r="44" spans="1:65">
      <c r="A44" s="30"/>
      <c r="B44" s="19">
        <v>1</v>
      </c>
      <c r="C44" s="9">
        <v>2</v>
      </c>
      <c r="D44" s="11">
        <v>0.6</v>
      </c>
      <c r="E44" s="11">
        <v>0.37</v>
      </c>
      <c r="F44" s="11">
        <v>0.48</v>
      </c>
      <c r="G44" s="146" t="s">
        <v>95</v>
      </c>
      <c r="H44" s="146" t="s">
        <v>229</v>
      </c>
      <c r="I44" s="146" t="s">
        <v>95</v>
      </c>
      <c r="J44" s="146" t="s">
        <v>229</v>
      </c>
      <c r="K44" s="146">
        <v>0.2</v>
      </c>
      <c r="L44" s="146">
        <v>2.4900000000000002</v>
      </c>
      <c r="M44" s="146">
        <v>4.2</v>
      </c>
      <c r="N44" s="146" t="s">
        <v>93</v>
      </c>
      <c r="O44" s="146" t="s">
        <v>95</v>
      </c>
      <c r="P44" s="146">
        <v>1</v>
      </c>
      <c r="Q44" s="11">
        <v>0.65</v>
      </c>
      <c r="R44" s="11">
        <v>0.57999999999999996</v>
      </c>
      <c r="S44" s="149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 t="e">
        <v>#N/A</v>
      </c>
    </row>
    <row r="45" spans="1:65">
      <c r="A45" s="30"/>
      <c r="B45" s="19">
        <v>1</v>
      </c>
      <c r="C45" s="9">
        <v>3</v>
      </c>
      <c r="D45" s="11">
        <v>0.54</v>
      </c>
      <c r="E45" s="11">
        <v>0.46</v>
      </c>
      <c r="F45" s="11">
        <v>0.51</v>
      </c>
      <c r="G45" s="146" t="s">
        <v>95</v>
      </c>
      <c r="H45" s="146">
        <v>0.6</v>
      </c>
      <c r="I45" s="146" t="s">
        <v>95</v>
      </c>
      <c r="J45" s="146" t="s">
        <v>229</v>
      </c>
      <c r="K45" s="146">
        <v>0.2</v>
      </c>
      <c r="L45" s="146">
        <v>2.36</v>
      </c>
      <c r="M45" s="146">
        <v>1.4</v>
      </c>
      <c r="N45" s="146" t="s">
        <v>93</v>
      </c>
      <c r="O45" s="146" t="s">
        <v>95</v>
      </c>
      <c r="P45" s="146" t="s">
        <v>95</v>
      </c>
      <c r="Q45" s="11">
        <v>0.7</v>
      </c>
      <c r="R45" s="11">
        <v>0.6</v>
      </c>
      <c r="S45" s="149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>
        <v>16</v>
      </c>
    </row>
    <row r="46" spans="1:65">
      <c r="A46" s="30"/>
      <c r="B46" s="19">
        <v>1</v>
      </c>
      <c r="C46" s="9">
        <v>4</v>
      </c>
      <c r="D46" s="11">
        <v>0.42</v>
      </c>
      <c r="E46" s="11">
        <v>0.42</v>
      </c>
      <c r="F46" s="11">
        <v>0.53</v>
      </c>
      <c r="G46" s="146" t="s">
        <v>95</v>
      </c>
      <c r="H46" s="146" t="s">
        <v>229</v>
      </c>
      <c r="I46" s="146" t="s">
        <v>95</v>
      </c>
      <c r="J46" s="146">
        <v>0.9</v>
      </c>
      <c r="K46" s="146">
        <v>0.4</v>
      </c>
      <c r="L46" s="146">
        <v>2.36</v>
      </c>
      <c r="M46" s="146">
        <v>0.7</v>
      </c>
      <c r="N46" s="146" t="s">
        <v>93</v>
      </c>
      <c r="O46" s="146" t="s">
        <v>95</v>
      </c>
      <c r="P46" s="146">
        <v>1</v>
      </c>
      <c r="Q46" s="11">
        <v>0.85</v>
      </c>
      <c r="R46" s="11">
        <v>0.66</v>
      </c>
      <c r="S46" s="149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0.55793333333333339</v>
      </c>
    </row>
    <row r="47" spans="1:65">
      <c r="A47" s="30"/>
      <c r="B47" s="19">
        <v>1</v>
      </c>
      <c r="C47" s="9">
        <v>5</v>
      </c>
      <c r="D47" s="11">
        <v>0.45</v>
      </c>
      <c r="E47" s="11">
        <v>0.46</v>
      </c>
      <c r="F47" s="11">
        <v>0.4</v>
      </c>
      <c r="G47" s="146" t="s">
        <v>95</v>
      </c>
      <c r="H47" s="146">
        <v>0.7</v>
      </c>
      <c r="I47" s="146" t="s">
        <v>95</v>
      </c>
      <c r="J47" s="146">
        <v>0.5</v>
      </c>
      <c r="K47" s="146">
        <v>0.2</v>
      </c>
      <c r="L47" s="146">
        <v>2.35</v>
      </c>
      <c r="M47" s="146">
        <v>0.5</v>
      </c>
      <c r="N47" s="146" t="s">
        <v>93</v>
      </c>
      <c r="O47" s="146" t="s">
        <v>95</v>
      </c>
      <c r="P47" s="146" t="s">
        <v>95</v>
      </c>
      <c r="Q47" s="11">
        <v>0.78</v>
      </c>
      <c r="R47" s="11">
        <v>0.52</v>
      </c>
      <c r="S47" s="149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10</v>
      </c>
    </row>
    <row r="48" spans="1:65">
      <c r="A48" s="30"/>
      <c r="B48" s="19">
        <v>1</v>
      </c>
      <c r="C48" s="9">
        <v>6</v>
      </c>
      <c r="D48" s="11">
        <v>0.48</v>
      </c>
      <c r="E48" s="11">
        <v>0.5</v>
      </c>
      <c r="F48" s="11">
        <v>0.43</v>
      </c>
      <c r="G48" s="146" t="s">
        <v>95</v>
      </c>
      <c r="H48" s="146" t="s">
        <v>229</v>
      </c>
      <c r="I48" s="146" t="s">
        <v>95</v>
      </c>
      <c r="J48" s="146">
        <v>0.6</v>
      </c>
      <c r="K48" s="146">
        <v>0.8</v>
      </c>
      <c r="L48" s="146">
        <v>2.46</v>
      </c>
      <c r="M48" s="146">
        <v>1.5</v>
      </c>
      <c r="N48" s="146" t="s">
        <v>93</v>
      </c>
      <c r="O48" s="146" t="s">
        <v>95</v>
      </c>
      <c r="P48" s="146" t="s">
        <v>95</v>
      </c>
      <c r="Q48" s="11">
        <v>0.74</v>
      </c>
      <c r="R48" s="11">
        <v>0.63</v>
      </c>
      <c r="S48" s="149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30"/>
      <c r="B49" s="20" t="s">
        <v>215</v>
      </c>
      <c r="C49" s="12"/>
      <c r="D49" s="23">
        <v>0.505</v>
      </c>
      <c r="E49" s="23">
        <v>0.45666666666666672</v>
      </c>
      <c r="F49" s="23">
        <v>0.47500000000000003</v>
      </c>
      <c r="G49" s="23" t="s">
        <v>377</v>
      </c>
      <c r="H49" s="23">
        <v>1.5</v>
      </c>
      <c r="I49" s="23" t="s">
        <v>377</v>
      </c>
      <c r="J49" s="23">
        <v>0.67500000000000004</v>
      </c>
      <c r="K49" s="23">
        <v>0.33333333333333331</v>
      </c>
      <c r="L49" s="23">
        <v>2.4116666666666666</v>
      </c>
      <c r="M49" s="23">
        <v>1.8833333333333331</v>
      </c>
      <c r="N49" s="23" t="s">
        <v>377</v>
      </c>
      <c r="O49" s="23" t="s">
        <v>377</v>
      </c>
      <c r="P49" s="23">
        <v>1</v>
      </c>
      <c r="Q49" s="23">
        <v>0.755</v>
      </c>
      <c r="R49" s="23">
        <v>0.64166666666666672</v>
      </c>
      <c r="S49" s="149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30"/>
      <c r="B50" s="3" t="s">
        <v>216</v>
      </c>
      <c r="C50" s="29"/>
      <c r="D50" s="11">
        <v>0.51</v>
      </c>
      <c r="E50" s="11">
        <v>0.46</v>
      </c>
      <c r="F50" s="11">
        <v>0.49</v>
      </c>
      <c r="G50" s="11" t="s">
        <v>377</v>
      </c>
      <c r="H50" s="11">
        <v>0.7</v>
      </c>
      <c r="I50" s="11" t="s">
        <v>377</v>
      </c>
      <c r="J50" s="11">
        <v>0.64999999999999991</v>
      </c>
      <c r="K50" s="11">
        <v>0.2</v>
      </c>
      <c r="L50" s="11">
        <v>2.4050000000000002</v>
      </c>
      <c r="M50" s="11">
        <v>1.45</v>
      </c>
      <c r="N50" s="11" t="s">
        <v>377</v>
      </c>
      <c r="O50" s="11" t="s">
        <v>377</v>
      </c>
      <c r="P50" s="11">
        <v>1</v>
      </c>
      <c r="Q50" s="11">
        <v>0.76</v>
      </c>
      <c r="R50" s="11">
        <v>0.61499999999999999</v>
      </c>
      <c r="S50" s="149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30"/>
      <c r="B51" s="3" t="s">
        <v>217</v>
      </c>
      <c r="C51" s="29"/>
      <c r="D51" s="24">
        <v>6.6858058601786591E-2</v>
      </c>
      <c r="E51" s="24">
        <v>5.6803755744375448E-2</v>
      </c>
      <c r="F51" s="24">
        <v>5.0099900199501397E-2</v>
      </c>
      <c r="G51" s="24" t="s">
        <v>377</v>
      </c>
      <c r="H51" s="24">
        <v>1.4730919862656238</v>
      </c>
      <c r="I51" s="24" t="s">
        <v>377</v>
      </c>
      <c r="J51" s="24">
        <v>0.17078251276599321</v>
      </c>
      <c r="K51" s="24">
        <v>0.24221202832779942</v>
      </c>
      <c r="L51" s="24">
        <v>6.1779176642835561E-2</v>
      </c>
      <c r="M51" s="24">
        <v>1.43585050289599</v>
      </c>
      <c r="N51" s="24" t="s">
        <v>377</v>
      </c>
      <c r="O51" s="24" t="s">
        <v>377</v>
      </c>
      <c r="P51" s="24">
        <v>0</v>
      </c>
      <c r="Q51" s="24">
        <v>7.3416619371910616E-2</v>
      </c>
      <c r="R51" s="24">
        <v>0.11703275894665818</v>
      </c>
      <c r="S51" s="149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30"/>
      <c r="B52" s="3" t="s">
        <v>84</v>
      </c>
      <c r="C52" s="29"/>
      <c r="D52" s="13">
        <v>0.13239219525106255</v>
      </c>
      <c r="E52" s="13">
        <v>0.12438778630155206</v>
      </c>
      <c r="F52" s="13">
        <v>0.10547347410421345</v>
      </c>
      <c r="G52" s="13" t="s">
        <v>377</v>
      </c>
      <c r="H52" s="13">
        <v>0.98206132417708247</v>
      </c>
      <c r="I52" s="13" t="s">
        <v>377</v>
      </c>
      <c r="J52" s="13">
        <v>0.25301113002369363</v>
      </c>
      <c r="K52" s="13">
        <v>0.72663608498339827</v>
      </c>
      <c r="L52" s="13">
        <v>2.5616797502212397E-2</v>
      </c>
      <c r="M52" s="13">
        <v>0.76239849711291519</v>
      </c>
      <c r="N52" s="13" t="s">
        <v>377</v>
      </c>
      <c r="O52" s="13" t="s">
        <v>377</v>
      </c>
      <c r="P52" s="13">
        <v>0</v>
      </c>
      <c r="Q52" s="13">
        <v>9.7240555459484262E-2</v>
      </c>
      <c r="R52" s="13">
        <v>0.18238871524154521</v>
      </c>
      <c r="S52" s="149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30"/>
      <c r="B53" s="3" t="s">
        <v>218</v>
      </c>
      <c r="C53" s="29"/>
      <c r="D53" s="13">
        <v>-9.4873939538774099E-2</v>
      </c>
      <c r="E53" s="13">
        <v>-0.18150316644760423</v>
      </c>
      <c r="F53" s="13">
        <v>-0.1486438045166687</v>
      </c>
      <c r="G53" s="13" t="s">
        <v>377</v>
      </c>
      <c r="H53" s="13">
        <v>1.6884932488947304</v>
      </c>
      <c r="I53" s="13" t="s">
        <v>377</v>
      </c>
      <c r="J53" s="13">
        <v>0.2098219620026287</v>
      </c>
      <c r="K53" s="13">
        <v>-0.40255705580117107</v>
      </c>
      <c r="L53" s="13">
        <v>3.3224997012785273</v>
      </c>
      <c r="M53" s="13">
        <v>2.3755526347233831</v>
      </c>
      <c r="N53" s="13" t="s">
        <v>377</v>
      </c>
      <c r="O53" s="13" t="s">
        <v>377</v>
      </c>
      <c r="P53" s="13">
        <v>0.79232883259648679</v>
      </c>
      <c r="Q53" s="13">
        <v>0.35320826861034749</v>
      </c>
      <c r="R53" s="13">
        <v>0.15007766758274577</v>
      </c>
      <c r="S53" s="149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30"/>
      <c r="B54" s="45" t="s">
        <v>219</v>
      </c>
      <c r="C54" s="46"/>
      <c r="D54" s="44">
        <v>0.08</v>
      </c>
      <c r="E54" s="44">
        <v>0.67</v>
      </c>
      <c r="F54" s="44">
        <v>0.39</v>
      </c>
      <c r="G54" s="44">
        <v>0</v>
      </c>
      <c r="H54" s="44">
        <v>5.84</v>
      </c>
      <c r="I54" s="44">
        <v>0</v>
      </c>
      <c r="J54" s="44" t="s">
        <v>220</v>
      </c>
      <c r="K54" s="44" t="s">
        <v>220</v>
      </c>
      <c r="L54" s="44">
        <v>29.75</v>
      </c>
      <c r="M54" s="44" t="s">
        <v>220</v>
      </c>
      <c r="N54" s="44">
        <v>6.22</v>
      </c>
      <c r="O54" s="44">
        <v>0</v>
      </c>
      <c r="P54" s="44" t="s">
        <v>220</v>
      </c>
      <c r="Q54" s="44">
        <v>3.97</v>
      </c>
      <c r="R54" s="44">
        <v>2.2000000000000002</v>
      </c>
      <c r="S54" s="149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153" t="s">
        <v>230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BM55" s="53"/>
    </row>
    <row r="56" spans="1:65">
      <c r="BM56" s="53"/>
    </row>
    <row r="57" spans="1:65" ht="15">
      <c r="B57" s="8" t="s">
        <v>320</v>
      </c>
      <c r="BM57" s="28" t="s">
        <v>64</v>
      </c>
    </row>
    <row r="58" spans="1:65" ht="15">
      <c r="A58" s="25" t="s">
        <v>10</v>
      </c>
      <c r="B58" s="18" t="s">
        <v>99</v>
      </c>
      <c r="C58" s="15" t="s">
        <v>100</v>
      </c>
      <c r="D58" s="16" t="s">
        <v>194</v>
      </c>
      <c r="E58" s="17" t="s">
        <v>194</v>
      </c>
      <c r="F58" s="17" t="s">
        <v>194</v>
      </c>
      <c r="G58" s="17" t="s">
        <v>194</v>
      </c>
      <c r="H58" s="17" t="s">
        <v>194</v>
      </c>
      <c r="I58" s="17" t="s">
        <v>194</v>
      </c>
      <c r="J58" s="17" t="s">
        <v>194</v>
      </c>
      <c r="K58" s="17" t="s">
        <v>194</v>
      </c>
      <c r="L58" s="17" t="s">
        <v>194</v>
      </c>
      <c r="M58" s="17" t="s">
        <v>194</v>
      </c>
      <c r="N58" s="17" t="s">
        <v>194</v>
      </c>
      <c r="O58" s="17" t="s">
        <v>194</v>
      </c>
      <c r="P58" s="17" t="s">
        <v>194</v>
      </c>
      <c r="Q58" s="17" t="s">
        <v>194</v>
      </c>
      <c r="R58" s="17" t="s">
        <v>194</v>
      </c>
      <c r="S58" s="149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195</v>
      </c>
      <c r="C59" s="9" t="s">
        <v>195</v>
      </c>
      <c r="D59" s="147" t="s">
        <v>196</v>
      </c>
      <c r="E59" s="148" t="s">
        <v>197</v>
      </c>
      <c r="F59" s="148" t="s">
        <v>198</v>
      </c>
      <c r="G59" s="148" t="s">
        <v>199</v>
      </c>
      <c r="H59" s="148" t="s">
        <v>200</v>
      </c>
      <c r="I59" s="148" t="s">
        <v>201</v>
      </c>
      <c r="J59" s="148" t="s">
        <v>202</v>
      </c>
      <c r="K59" s="148" t="s">
        <v>203</v>
      </c>
      <c r="L59" s="148" t="s">
        <v>204</v>
      </c>
      <c r="M59" s="148" t="s">
        <v>205</v>
      </c>
      <c r="N59" s="148" t="s">
        <v>206</v>
      </c>
      <c r="O59" s="148" t="s">
        <v>207</v>
      </c>
      <c r="P59" s="148" t="s">
        <v>208</v>
      </c>
      <c r="Q59" s="148" t="s">
        <v>209</v>
      </c>
      <c r="R59" s="148" t="s">
        <v>222</v>
      </c>
      <c r="S59" s="149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223</v>
      </c>
      <c r="E60" s="11" t="s">
        <v>223</v>
      </c>
      <c r="F60" s="11" t="s">
        <v>223</v>
      </c>
      <c r="G60" s="11" t="s">
        <v>224</v>
      </c>
      <c r="H60" s="11" t="s">
        <v>223</v>
      </c>
      <c r="I60" s="11" t="s">
        <v>223</v>
      </c>
      <c r="J60" s="11" t="s">
        <v>223</v>
      </c>
      <c r="K60" s="11" t="s">
        <v>224</v>
      </c>
      <c r="L60" s="11" t="s">
        <v>223</v>
      </c>
      <c r="M60" s="11" t="s">
        <v>224</v>
      </c>
      <c r="N60" s="11" t="s">
        <v>223</v>
      </c>
      <c r="O60" s="11" t="s">
        <v>102</v>
      </c>
      <c r="P60" s="11" t="s">
        <v>224</v>
      </c>
      <c r="Q60" s="11" t="s">
        <v>223</v>
      </c>
      <c r="R60" s="11" t="s">
        <v>223</v>
      </c>
      <c r="S60" s="149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149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16">
        <v>260</v>
      </c>
      <c r="E62" s="216">
        <v>253.00000000000003</v>
      </c>
      <c r="F62" s="216">
        <v>258</v>
      </c>
      <c r="G62" s="217">
        <v>236</v>
      </c>
      <c r="H62" s="216">
        <v>255.89999999999998</v>
      </c>
      <c r="I62" s="216">
        <v>248.99999999999997</v>
      </c>
      <c r="J62" s="217">
        <v>270.3</v>
      </c>
      <c r="K62" s="216">
        <v>267</v>
      </c>
      <c r="L62" s="217">
        <v>266.39</v>
      </c>
      <c r="M62" s="218">
        <v>239</v>
      </c>
      <c r="N62" s="216">
        <v>254</v>
      </c>
      <c r="O62" s="217">
        <v>195.3</v>
      </c>
      <c r="P62" s="216">
        <v>248.99999999999997</v>
      </c>
      <c r="Q62" s="216">
        <v>254</v>
      </c>
      <c r="R62" s="216">
        <v>266</v>
      </c>
      <c r="S62" s="219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1">
        <v>1</v>
      </c>
    </row>
    <row r="63" spans="1:65">
      <c r="A63" s="30"/>
      <c r="B63" s="19">
        <v>1</v>
      </c>
      <c r="C63" s="9">
        <v>2</v>
      </c>
      <c r="D63" s="222">
        <v>263</v>
      </c>
      <c r="E63" s="222">
        <v>250.99999999999997</v>
      </c>
      <c r="F63" s="222">
        <v>259</v>
      </c>
      <c r="G63" s="223">
        <v>232</v>
      </c>
      <c r="H63" s="222">
        <v>271.5</v>
      </c>
      <c r="I63" s="222">
        <v>258</v>
      </c>
      <c r="J63" s="223">
        <v>266.39999999999998</v>
      </c>
      <c r="K63" s="222">
        <v>257</v>
      </c>
      <c r="L63" s="223">
        <v>254.33999999999997</v>
      </c>
      <c r="M63" s="222">
        <v>258</v>
      </c>
      <c r="N63" s="222">
        <v>252</v>
      </c>
      <c r="O63" s="223">
        <v>196.1</v>
      </c>
      <c r="P63" s="222">
        <v>255.00000000000003</v>
      </c>
      <c r="Q63" s="222">
        <v>250.99999999999997</v>
      </c>
      <c r="R63" s="222">
        <v>265</v>
      </c>
      <c r="S63" s="219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1" t="e">
        <v>#N/A</v>
      </c>
    </row>
    <row r="64" spans="1:65">
      <c r="A64" s="30"/>
      <c r="B64" s="19">
        <v>1</v>
      </c>
      <c r="C64" s="9">
        <v>3</v>
      </c>
      <c r="D64" s="222">
        <v>261</v>
      </c>
      <c r="E64" s="222">
        <v>254</v>
      </c>
      <c r="F64" s="222">
        <v>263</v>
      </c>
      <c r="G64" s="223">
        <v>234</v>
      </c>
      <c r="H64" s="222">
        <v>259.39999999999998</v>
      </c>
      <c r="I64" s="222">
        <v>263</v>
      </c>
      <c r="J64" s="223">
        <v>253.39999999999998</v>
      </c>
      <c r="K64" s="222">
        <v>260</v>
      </c>
      <c r="L64" s="223">
        <v>261.66000000000003</v>
      </c>
      <c r="M64" s="222">
        <v>255.00000000000003</v>
      </c>
      <c r="N64" s="222">
        <v>248.99999999999997</v>
      </c>
      <c r="O64" s="223">
        <v>198</v>
      </c>
      <c r="P64" s="222">
        <v>246.00000000000003</v>
      </c>
      <c r="Q64" s="222">
        <v>244</v>
      </c>
      <c r="R64" s="222">
        <v>250</v>
      </c>
      <c r="S64" s="219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1">
        <v>16</v>
      </c>
    </row>
    <row r="65" spans="1:65">
      <c r="A65" s="30"/>
      <c r="B65" s="19">
        <v>1</v>
      </c>
      <c r="C65" s="9">
        <v>4</v>
      </c>
      <c r="D65" s="222">
        <v>259</v>
      </c>
      <c r="E65" s="222">
        <v>261</v>
      </c>
      <c r="F65" s="222">
        <v>259</v>
      </c>
      <c r="G65" s="223">
        <v>237</v>
      </c>
      <c r="H65" s="222">
        <v>265.8</v>
      </c>
      <c r="I65" s="222">
        <v>252</v>
      </c>
      <c r="J65" s="224">
        <v>325.39999999999998</v>
      </c>
      <c r="K65" s="222">
        <v>254</v>
      </c>
      <c r="L65" s="223">
        <v>266.14</v>
      </c>
      <c r="M65" s="222">
        <v>254</v>
      </c>
      <c r="N65" s="222">
        <v>253.00000000000003</v>
      </c>
      <c r="O65" s="223">
        <v>194</v>
      </c>
      <c r="P65" s="222">
        <v>257</v>
      </c>
      <c r="Q65" s="222">
        <v>250</v>
      </c>
      <c r="R65" s="222">
        <v>255.00000000000003</v>
      </c>
      <c r="S65" s="219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1">
        <v>255.96060606060607</v>
      </c>
    </row>
    <row r="66" spans="1:65">
      <c r="A66" s="30"/>
      <c r="B66" s="19">
        <v>1</v>
      </c>
      <c r="C66" s="9">
        <v>5</v>
      </c>
      <c r="D66" s="224">
        <v>284</v>
      </c>
      <c r="E66" s="222">
        <v>256</v>
      </c>
      <c r="F66" s="222">
        <v>255.00000000000003</v>
      </c>
      <c r="G66" s="223">
        <v>223</v>
      </c>
      <c r="H66" s="222">
        <v>258.10000000000002</v>
      </c>
      <c r="I66" s="222">
        <v>255.00000000000003</v>
      </c>
      <c r="J66" s="223">
        <v>278.10000000000002</v>
      </c>
      <c r="K66" s="222">
        <v>244</v>
      </c>
      <c r="L66" s="223">
        <v>272.39</v>
      </c>
      <c r="M66" s="222">
        <v>252</v>
      </c>
      <c r="N66" s="222">
        <v>261</v>
      </c>
      <c r="O66" s="223">
        <v>189.5</v>
      </c>
      <c r="P66" s="222">
        <v>255.00000000000003</v>
      </c>
      <c r="Q66" s="222">
        <v>248.99999999999997</v>
      </c>
      <c r="R66" s="222">
        <v>257</v>
      </c>
      <c r="S66" s="219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1">
        <v>11</v>
      </c>
    </row>
    <row r="67" spans="1:65">
      <c r="A67" s="30"/>
      <c r="B67" s="19">
        <v>1</v>
      </c>
      <c r="C67" s="9">
        <v>6</v>
      </c>
      <c r="D67" s="222">
        <v>248</v>
      </c>
      <c r="E67" s="222">
        <v>254</v>
      </c>
      <c r="F67" s="222">
        <v>250.99999999999997</v>
      </c>
      <c r="G67" s="223">
        <v>226</v>
      </c>
      <c r="H67" s="222">
        <v>266.3</v>
      </c>
      <c r="I67" s="222">
        <v>265</v>
      </c>
      <c r="J67" s="223">
        <v>273.60000000000002</v>
      </c>
      <c r="K67" s="224">
        <v>291</v>
      </c>
      <c r="L67" s="223">
        <v>261.39</v>
      </c>
      <c r="M67" s="222">
        <v>260</v>
      </c>
      <c r="N67" s="222">
        <v>258</v>
      </c>
      <c r="O67" s="223">
        <v>188.6</v>
      </c>
      <c r="P67" s="222">
        <v>243</v>
      </c>
      <c r="Q67" s="222">
        <v>248</v>
      </c>
      <c r="R67" s="222">
        <v>257</v>
      </c>
      <c r="S67" s="219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5"/>
    </row>
    <row r="68" spans="1:65">
      <c r="A68" s="30"/>
      <c r="B68" s="20" t="s">
        <v>215</v>
      </c>
      <c r="C68" s="12"/>
      <c r="D68" s="226">
        <v>262.5</v>
      </c>
      <c r="E68" s="226">
        <v>254.83333333333334</v>
      </c>
      <c r="F68" s="226">
        <v>257.5</v>
      </c>
      <c r="G68" s="226">
        <v>231.33333333333334</v>
      </c>
      <c r="H68" s="226">
        <v>262.83333333333331</v>
      </c>
      <c r="I68" s="226">
        <v>257</v>
      </c>
      <c r="J68" s="226">
        <v>277.86666666666662</v>
      </c>
      <c r="K68" s="226">
        <v>262.16666666666669</v>
      </c>
      <c r="L68" s="226">
        <v>263.71833333333331</v>
      </c>
      <c r="M68" s="226">
        <v>253</v>
      </c>
      <c r="N68" s="226">
        <v>254.5</v>
      </c>
      <c r="O68" s="226">
        <v>193.58333333333334</v>
      </c>
      <c r="P68" s="226">
        <v>250.83333333333334</v>
      </c>
      <c r="Q68" s="226">
        <v>249.33333333333334</v>
      </c>
      <c r="R68" s="226">
        <v>258.33333333333331</v>
      </c>
      <c r="S68" s="219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5"/>
    </row>
    <row r="69" spans="1:65">
      <c r="A69" s="30"/>
      <c r="B69" s="3" t="s">
        <v>216</v>
      </c>
      <c r="C69" s="29"/>
      <c r="D69" s="222">
        <v>260.5</v>
      </c>
      <c r="E69" s="222">
        <v>254</v>
      </c>
      <c r="F69" s="222">
        <v>258.5</v>
      </c>
      <c r="G69" s="222">
        <v>233</v>
      </c>
      <c r="H69" s="222">
        <v>262.60000000000002</v>
      </c>
      <c r="I69" s="222">
        <v>256.5</v>
      </c>
      <c r="J69" s="222">
        <v>271.95000000000005</v>
      </c>
      <c r="K69" s="222">
        <v>258.5</v>
      </c>
      <c r="L69" s="222">
        <v>263.89999999999998</v>
      </c>
      <c r="M69" s="222">
        <v>254.5</v>
      </c>
      <c r="N69" s="222">
        <v>253.5</v>
      </c>
      <c r="O69" s="222">
        <v>194.65</v>
      </c>
      <c r="P69" s="222">
        <v>252</v>
      </c>
      <c r="Q69" s="222">
        <v>249.5</v>
      </c>
      <c r="R69" s="222">
        <v>257</v>
      </c>
      <c r="S69" s="219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5"/>
    </row>
    <row r="70" spans="1:65">
      <c r="A70" s="30"/>
      <c r="B70" s="3" t="s">
        <v>217</v>
      </c>
      <c r="C70" s="29"/>
      <c r="D70" s="222">
        <v>11.77709641634983</v>
      </c>
      <c r="E70" s="222">
        <v>3.4302575219167859</v>
      </c>
      <c r="F70" s="222">
        <v>4.0865633483405155</v>
      </c>
      <c r="G70" s="222">
        <v>5.6450568346710792</v>
      </c>
      <c r="H70" s="222">
        <v>5.9698129507269098</v>
      </c>
      <c r="I70" s="222">
        <v>6.2289646009589799</v>
      </c>
      <c r="J70" s="222">
        <v>24.758971437979131</v>
      </c>
      <c r="K70" s="222">
        <v>16.017698544630772</v>
      </c>
      <c r="L70" s="222">
        <v>6.0960820751255209</v>
      </c>
      <c r="M70" s="222">
        <v>7.4296702484026858</v>
      </c>
      <c r="N70" s="222">
        <v>4.3243496620879363</v>
      </c>
      <c r="O70" s="222">
        <v>3.7541532556179273</v>
      </c>
      <c r="P70" s="222">
        <v>5.6715665090578575</v>
      </c>
      <c r="Q70" s="222">
        <v>3.3266599866332371</v>
      </c>
      <c r="R70" s="222">
        <v>6.1210020966069454</v>
      </c>
      <c r="S70" s="219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5"/>
    </row>
    <row r="71" spans="1:65">
      <c r="A71" s="30"/>
      <c r="B71" s="3" t="s">
        <v>84</v>
      </c>
      <c r="C71" s="29"/>
      <c r="D71" s="13">
        <v>4.4865129205142205E-2</v>
      </c>
      <c r="E71" s="13">
        <v>1.3460788182799683E-2</v>
      </c>
      <c r="F71" s="13">
        <v>1.5870148925594234E-2</v>
      </c>
      <c r="G71" s="13">
        <v>2.4402262974082475E-2</v>
      </c>
      <c r="H71" s="13">
        <v>2.2713302285581143E-2</v>
      </c>
      <c r="I71" s="13">
        <v>2.423721634614389E-2</v>
      </c>
      <c r="J71" s="13">
        <v>8.9103783965855818E-2</v>
      </c>
      <c r="K71" s="13">
        <v>6.1097387964262319E-2</v>
      </c>
      <c r="L71" s="13">
        <v>2.3115882760491389E-2</v>
      </c>
      <c r="M71" s="13">
        <v>2.9366285566809036E-2</v>
      </c>
      <c r="N71" s="13">
        <v>1.6991550735119591E-2</v>
      </c>
      <c r="O71" s="13">
        <v>1.9392956981237677E-2</v>
      </c>
      <c r="P71" s="13">
        <v>2.261089638162601E-2</v>
      </c>
      <c r="Q71" s="13">
        <v>1.3342219197726886E-2</v>
      </c>
      <c r="R71" s="13">
        <v>2.3694201664284952E-2</v>
      </c>
      <c r="S71" s="149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30"/>
      <c r="B72" s="3" t="s">
        <v>218</v>
      </c>
      <c r="C72" s="29"/>
      <c r="D72" s="13">
        <v>2.5548439035362858E-2</v>
      </c>
      <c r="E72" s="13">
        <v>-4.4040868031302027E-3</v>
      </c>
      <c r="F72" s="13">
        <v>6.0141830537370211E-3</v>
      </c>
      <c r="G72" s="13">
        <v>-9.621508991677219E-2</v>
      </c>
      <c r="H72" s="13">
        <v>2.6850722767471247E-2</v>
      </c>
      <c r="I72" s="13">
        <v>4.0607574555744375E-3</v>
      </c>
      <c r="J72" s="13">
        <v>8.5583719085559729E-2</v>
      </c>
      <c r="K72" s="13">
        <v>2.4246155303254469E-2</v>
      </c>
      <c r="L72" s="13">
        <v>3.0308286076218938E-2</v>
      </c>
      <c r="M72" s="13">
        <v>-1.1566647329726454E-2</v>
      </c>
      <c r="N72" s="13">
        <v>-5.7063705352385918E-3</v>
      </c>
      <c r="O72" s="13">
        <v>-0.24369872257804825</v>
      </c>
      <c r="P72" s="13">
        <v>-2.0031491588430983E-2</v>
      </c>
      <c r="Q72" s="13">
        <v>-2.5891768382918734E-2</v>
      </c>
      <c r="R72" s="13">
        <v>9.2698923840077718E-3</v>
      </c>
      <c r="S72" s="149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A73" s="30"/>
      <c r="B73" s="45" t="s">
        <v>219</v>
      </c>
      <c r="C73" s="46"/>
      <c r="D73" s="44">
        <v>0.67</v>
      </c>
      <c r="E73" s="44">
        <v>0.27</v>
      </c>
      <c r="F73" s="44">
        <v>0.06</v>
      </c>
      <c r="G73" s="44">
        <v>3.15</v>
      </c>
      <c r="H73" s="44">
        <v>0.72</v>
      </c>
      <c r="I73" s="44">
        <v>0</v>
      </c>
      <c r="J73" s="44">
        <v>2.56</v>
      </c>
      <c r="K73" s="44">
        <v>0.63</v>
      </c>
      <c r="L73" s="44">
        <v>0.82</v>
      </c>
      <c r="M73" s="44">
        <v>0.49</v>
      </c>
      <c r="N73" s="44">
        <v>0.31</v>
      </c>
      <c r="O73" s="44">
        <v>7.77</v>
      </c>
      <c r="P73" s="44">
        <v>0.76</v>
      </c>
      <c r="Q73" s="44">
        <v>0.94</v>
      </c>
      <c r="R73" s="44">
        <v>0.16</v>
      </c>
      <c r="S73" s="149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53"/>
    </row>
    <row r="74" spans="1:65">
      <c r="B74" s="31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BM74" s="53"/>
    </row>
    <row r="75" spans="1:65" ht="15">
      <c r="B75" s="8" t="s">
        <v>321</v>
      </c>
      <c r="BM75" s="28" t="s">
        <v>64</v>
      </c>
    </row>
    <row r="76" spans="1:65" ht="15">
      <c r="A76" s="25" t="s">
        <v>13</v>
      </c>
      <c r="B76" s="18" t="s">
        <v>99</v>
      </c>
      <c r="C76" s="15" t="s">
        <v>100</v>
      </c>
      <c r="D76" s="16" t="s">
        <v>194</v>
      </c>
      <c r="E76" s="17" t="s">
        <v>194</v>
      </c>
      <c r="F76" s="17" t="s">
        <v>194</v>
      </c>
      <c r="G76" s="17" t="s">
        <v>194</v>
      </c>
      <c r="H76" s="17" t="s">
        <v>194</v>
      </c>
      <c r="I76" s="17" t="s">
        <v>194</v>
      </c>
      <c r="J76" s="17" t="s">
        <v>194</v>
      </c>
      <c r="K76" s="17" t="s">
        <v>194</v>
      </c>
      <c r="L76" s="17" t="s">
        <v>194</v>
      </c>
      <c r="M76" s="17" t="s">
        <v>194</v>
      </c>
      <c r="N76" s="17" t="s">
        <v>194</v>
      </c>
      <c r="O76" s="17" t="s">
        <v>194</v>
      </c>
      <c r="P76" s="17" t="s">
        <v>194</v>
      </c>
      <c r="Q76" s="17" t="s">
        <v>194</v>
      </c>
      <c r="R76" s="17" t="s">
        <v>194</v>
      </c>
      <c r="S76" s="149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 t="s">
        <v>195</v>
      </c>
      <c r="C77" s="9" t="s">
        <v>195</v>
      </c>
      <c r="D77" s="147" t="s">
        <v>196</v>
      </c>
      <c r="E77" s="148" t="s">
        <v>197</v>
      </c>
      <c r="F77" s="148" t="s">
        <v>198</v>
      </c>
      <c r="G77" s="148" t="s">
        <v>199</v>
      </c>
      <c r="H77" s="148" t="s">
        <v>200</v>
      </c>
      <c r="I77" s="148" t="s">
        <v>201</v>
      </c>
      <c r="J77" s="148" t="s">
        <v>202</v>
      </c>
      <c r="K77" s="148" t="s">
        <v>203</v>
      </c>
      <c r="L77" s="148" t="s">
        <v>204</v>
      </c>
      <c r="M77" s="148" t="s">
        <v>205</v>
      </c>
      <c r="N77" s="148" t="s">
        <v>206</v>
      </c>
      <c r="O77" s="148" t="s">
        <v>207</v>
      </c>
      <c r="P77" s="148" t="s">
        <v>208</v>
      </c>
      <c r="Q77" s="148" t="s">
        <v>209</v>
      </c>
      <c r="R77" s="148" t="s">
        <v>222</v>
      </c>
      <c r="S77" s="149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 t="s">
        <v>3</v>
      </c>
    </row>
    <row r="78" spans="1:65">
      <c r="A78" s="30"/>
      <c r="B78" s="19"/>
      <c r="C78" s="9"/>
      <c r="D78" s="10" t="s">
        <v>223</v>
      </c>
      <c r="E78" s="11" t="s">
        <v>223</v>
      </c>
      <c r="F78" s="11" t="s">
        <v>223</v>
      </c>
      <c r="G78" s="11" t="s">
        <v>223</v>
      </c>
      <c r="H78" s="11" t="s">
        <v>223</v>
      </c>
      <c r="I78" s="11" t="s">
        <v>223</v>
      </c>
      <c r="J78" s="11" t="s">
        <v>223</v>
      </c>
      <c r="K78" s="11" t="s">
        <v>224</v>
      </c>
      <c r="L78" s="11" t="s">
        <v>223</v>
      </c>
      <c r="M78" s="11" t="s">
        <v>224</v>
      </c>
      <c r="N78" s="11" t="s">
        <v>223</v>
      </c>
      <c r="O78" s="11" t="s">
        <v>223</v>
      </c>
      <c r="P78" s="11" t="s">
        <v>224</v>
      </c>
      <c r="Q78" s="11" t="s">
        <v>223</v>
      </c>
      <c r="R78" s="11" t="s">
        <v>223</v>
      </c>
      <c r="S78" s="149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9"/>
      <c r="C79" s="9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149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3</v>
      </c>
    </row>
    <row r="80" spans="1:65">
      <c r="A80" s="30"/>
      <c r="B80" s="18">
        <v>1</v>
      </c>
      <c r="C80" s="14">
        <v>1</v>
      </c>
      <c r="D80" s="22">
        <v>1.04</v>
      </c>
      <c r="E80" s="22">
        <v>1</v>
      </c>
      <c r="F80" s="22">
        <v>1.06</v>
      </c>
      <c r="G80" s="22">
        <v>1.1499999999999999</v>
      </c>
      <c r="H80" s="22">
        <v>1.25</v>
      </c>
      <c r="I80" s="22">
        <v>1.1000000000000001</v>
      </c>
      <c r="J80" s="22">
        <v>1.1499999999999999</v>
      </c>
      <c r="K80" s="22">
        <v>1.1000000000000001</v>
      </c>
      <c r="L80" s="22">
        <v>1.1399999999999999</v>
      </c>
      <c r="M80" s="145">
        <v>1</v>
      </c>
      <c r="N80" s="145">
        <v>1</v>
      </c>
      <c r="O80" s="22">
        <v>1.03</v>
      </c>
      <c r="P80" s="145">
        <v>1.2</v>
      </c>
      <c r="Q80" s="22">
        <v>1.03</v>
      </c>
      <c r="R80" s="22">
        <v>1.05</v>
      </c>
      <c r="S80" s="149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</v>
      </c>
    </row>
    <row r="81" spans="1:65">
      <c r="A81" s="30"/>
      <c r="B81" s="19">
        <v>1</v>
      </c>
      <c r="C81" s="9">
        <v>2</v>
      </c>
      <c r="D81" s="11">
        <v>1.07</v>
      </c>
      <c r="E81" s="11">
        <v>1.02</v>
      </c>
      <c r="F81" s="11">
        <v>1.03</v>
      </c>
      <c r="G81" s="11">
        <v>1.1299999999999999</v>
      </c>
      <c r="H81" s="11">
        <v>1.1599999999999999</v>
      </c>
      <c r="I81" s="11">
        <v>1.1000000000000001</v>
      </c>
      <c r="J81" s="11">
        <v>0.92</v>
      </c>
      <c r="K81" s="11">
        <v>1.1000000000000001</v>
      </c>
      <c r="L81" s="11">
        <v>1.08</v>
      </c>
      <c r="M81" s="146">
        <v>1</v>
      </c>
      <c r="N81" s="146">
        <v>1</v>
      </c>
      <c r="O81" s="11">
        <v>1.08</v>
      </c>
      <c r="P81" s="146">
        <v>1.3</v>
      </c>
      <c r="Q81" s="11">
        <v>1</v>
      </c>
      <c r="R81" s="11">
        <v>1.03</v>
      </c>
      <c r="S81" s="149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 t="e">
        <v>#N/A</v>
      </c>
    </row>
    <row r="82" spans="1:65">
      <c r="A82" s="30"/>
      <c r="B82" s="19">
        <v>1</v>
      </c>
      <c r="C82" s="9">
        <v>3</v>
      </c>
      <c r="D82" s="11">
        <v>1.04</v>
      </c>
      <c r="E82" s="11">
        <v>1</v>
      </c>
      <c r="F82" s="11">
        <v>1.04</v>
      </c>
      <c r="G82" s="11">
        <v>1.1299999999999999</v>
      </c>
      <c r="H82" s="11">
        <v>1.21</v>
      </c>
      <c r="I82" s="11">
        <v>1.1000000000000001</v>
      </c>
      <c r="J82" s="11">
        <v>0.9900000000000001</v>
      </c>
      <c r="K82" s="11">
        <v>1.2</v>
      </c>
      <c r="L82" s="11">
        <v>1.1299999999999999</v>
      </c>
      <c r="M82" s="146">
        <v>1</v>
      </c>
      <c r="N82" s="146">
        <v>1</v>
      </c>
      <c r="O82" s="11">
        <v>1.06</v>
      </c>
      <c r="P82" s="146">
        <v>1.2</v>
      </c>
      <c r="Q82" s="11">
        <v>1.02</v>
      </c>
      <c r="R82" s="11">
        <v>1</v>
      </c>
      <c r="S82" s="149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16</v>
      </c>
    </row>
    <row r="83" spans="1:65">
      <c r="A83" s="30"/>
      <c r="B83" s="19">
        <v>1</v>
      </c>
      <c r="C83" s="9">
        <v>4</v>
      </c>
      <c r="D83" s="11">
        <v>1.07</v>
      </c>
      <c r="E83" s="11">
        <v>1.01</v>
      </c>
      <c r="F83" s="11">
        <v>1.03</v>
      </c>
      <c r="G83" s="11">
        <v>1.19</v>
      </c>
      <c r="H83" s="11">
        <v>1.0900000000000001</v>
      </c>
      <c r="I83" s="11">
        <v>1.1000000000000001</v>
      </c>
      <c r="J83" s="11">
        <v>0.97000000000000008</v>
      </c>
      <c r="K83" s="11">
        <v>1</v>
      </c>
      <c r="L83" s="11">
        <v>1.1599999999999999</v>
      </c>
      <c r="M83" s="146">
        <v>1</v>
      </c>
      <c r="N83" s="146">
        <v>1</v>
      </c>
      <c r="O83" s="11">
        <v>1.04</v>
      </c>
      <c r="P83" s="146">
        <v>1.3</v>
      </c>
      <c r="Q83" s="11">
        <v>0.9900000000000001</v>
      </c>
      <c r="R83" s="11">
        <v>1.01</v>
      </c>
      <c r="S83" s="149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8">
        <v>1.0744444444444443</v>
      </c>
    </row>
    <row r="84" spans="1:65">
      <c r="A84" s="30"/>
      <c r="B84" s="19">
        <v>1</v>
      </c>
      <c r="C84" s="9">
        <v>5</v>
      </c>
      <c r="D84" s="11">
        <v>1.0900000000000001</v>
      </c>
      <c r="E84" s="11">
        <v>1.04</v>
      </c>
      <c r="F84" s="11">
        <v>0.9900000000000001</v>
      </c>
      <c r="G84" s="11">
        <v>1.1599999999999999</v>
      </c>
      <c r="H84" s="11">
        <v>1.24</v>
      </c>
      <c r="I84" s="11">
        <v>1.1000000000000001</v>
      </c>
      <c r="J84" s="11">
        <v>1.1599999999999999</v>
      </c>
      <c r="K84" s="11">
        <v>1</v>
      </c>
      <c r="L84" s="11">
        <v>1.1599999999999999</v>
      </c>
      <c r="M84" s="146">
        <v>1</v>
      </c>
      <c r="N84" s="146">
        <v>1</v>
      </c>
      <c r="O84" s="11">
        <v>1.05</v>
      </c>
      <c r="P84" s="146">
        <v>1.3</v>
      </c>
      <c r="Q84" s="11">
        <v>1.03</v>
      </c>
      <c r="R84" s="11">
        <v>1.01</v>
      </c>
      <c r="S84" s="149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28">
        <v>12</v>
      </c>
    </row>
    <row r="85" spans="1:65">
      <c r="A85" s="30"/>
      <c r="B85" s="19">
        <v>1</v>
      </c>
      <c r="C85" s="9">
        <v>6</v>
      </c>
      <c r="D85" s="11">
        <v>1.04</v>
      </c>
      <c r="E85" s="11">
        <v>1</v>
      </c>
      <c r="F85" s="11">
        <v>1.03</v>
      </c>
      <c r="G85" s="11">
        <v>1.18</v>
      </c>
      <c r="H85" s="11">
        <v>1.18</v>
      </c>
      <c r="I85" s="11">
        <v>1.1000000000000001</v>
      </c>
      <c r="J85" s="11">
        <v>1.1000000000000001</v>
      </c>
      <c r="K85" s="11">
        <v>1.1000000000000001</v>
      </c>
      <c r="L85" s="11">
        <v>1.1299999999999999</v>
      </c>
      <c r="M85" s="146">
        <v>1</v>
      </c>
      <c r="N85" s="146">
        <v>1</v>
      </c>
      <c r="O85" s="11">
        <v>1.06</v>
      </c>
      <c r="P85" s="146">
        <v>1.2</v>
      </c>
      <c r="Q85" s="11">
        <v>1.01</v>
      </c>
      <c r="R85" s="11">
        <v>1</v>
      </c>
      <c r="S85" s="149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30"/>
      <c r="B86" s="20" t="s">
        <v>215</v>
      </c>
      <c r="C86" s="12"/>
      <c r="D86" s="23">
        <v>1.0583333333333333</v>
      </c>
      <c r="E86" s="23">
        <v>1.0116666666666667</v>
      </c>
      <c r="F86" s="23">
        <v>1.03</v>
      </c>
      <c r="G86" s="23">
        <v>1.1566666666666665</v>
      </c>
      <c r="H86" s="23">
        <v>1.1883333333333332</v>
      </c>
      <c r="I86" s="23">
        <v>1.0999999999999999</v>
      </c>
      <c r="J86" s="23">
        <v>1.0483333333333336</v>
      </c>
      <c r="K86" s="23">
        <v>1.0833333333333333</v>
      </c>
      <c r="L86" s="23">
        <v>1.1333333333333333</v>
      </c>
      <c r="M86" s="23">
        <v>1</v>
      </c>
      <c r="N86" s="23">
        <v>1</v>
      </c>
      <c r="O86" s="23">
        <v>1.0533333333333335</v>
      </c>
      <c r="P86" s="23">
        <v>1.25</v>
      </c>
      <c r="Q86" s="23">
        <v>1.0133333333333334</v>
      </c>
      <c r="R86" s="23">
        <v>1.0166666666666666</v>
      </c>
      <c r="S86" s="149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30"/>
      <c r="B87" s="3" t="s">
        <v>216</v>
      </c>
      <c r="C87" s="29"/>
      <c r="D87" s="11">
        <v>1.0550000000000002</v>
      </c>
      <c r="E87" s="11">
        <v>1.0049999999999999</v>
      </c>
      <c r="F87" s="11">
        <v>1.03</v>
      </c>
      <c r="G87" s="11">
        <v>1.1549999999999998</v>
      </c>
      <c r="H87" s="11">
        <v>1.1949999999999998</v>
      </c>
      <c r="I87" s="11">
        <v>1.1000000000000001</v>
      </c>
      <c r="J87" s="11">
        <v>1.0450000000000002</v>
      </c>
      <c r="K87" s="11">
        <v>1.1000000000000001</v>
      </c>
      <c r="L87" s="11">
        <v>1.1349999999999998</v>
      </c>
      <c r="M87" s="11">
        <v>1</v>
      </c>
      <c r="N87" s="11">
        <v>1</v>
      </c>
      <c r="O87" s="11">
        <v>1.0550000000000002</v>
      </c>
      <c r="P87" s="11">
        <v>1.25</v>
      </c>
      <c r="Q87" s="11">
        <v>1.0150000000000001</v>
      </c>
      <c r="R87" s="11">
        <v>1.01</v>
      </c>
      <c r="S87" s="149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30"/>
      <c r="B88" s="3" t="s">
        <v>217</v>
      </c>
      <c r="C88" s="29"/>
      <c r="D88" s="24">
        <v>2.1369760566432826E-2</v>
      </c>
      <c r="E88" s="24">
        <v>1.6020819787597236E-2</v>
      </c>
      <c r="F88" s="24">
        <v>2.280350850198274E-2</v>
      </c>
      <c r="G88" s="24">
        <v>2.5033311140691475E-2</v>
      </c>
      <c r="H88" s="24">
        <v>5.9132619311735753E-2</v>
      </c>
      <c r="I88" s="24">
        <v>2.4323767777952469E-16</v>
      </c>
      <c r="J88" s="24">
        <v>0.10147249216741773</v>
      </c>
      <c r="K88" s="24">
        <v>7.5277265270908097E-2</v>
      </c>
      <c r="L88" s="24">
        <v>2.9439202887759437E-2</v>
      </c>
      <c r="M88" s="24">
        <v>0</v>
      </c>
      <c r="N88" s="24">
        <v>0</v>
      </c>
      <c r="O88" s="24">
        <v>1.7511900715418277E-2</v>
      </c>
      <c r="P88" s="24">
        <v>5.4772255750516662E-2</v>
      </c>
      <c r="Q88" s="24">
        <v>1.6329931618554505E-2</v>
      </c>
      <c r="R88" s="24">
        <v>1.9663841605003517E-2</v>
      </c>
      <c r="S88" s="209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  <c r="BI88" s="210"/>
      <c r="BJ88" s="210"/>
      <c r="BK88" s="210"/>
      <c r="BL88" s="210"/>
      <c r="BM88" s="54"/>
    </row>
    <row r="89" spans="1:65">
      <c r="A89" s="30"/>
      <c r="B89" s="3" t="s">
        <v>84</v>
      </c>
      <c r="C89" s="29"/>
      <c r="D89" s="13">
        <v>2.0191899747810545E-2</v>
      </c>
      <c r="E89" s="13">
        <v>1.5836065687905011E-2</v>
      </c>
      <c r="F89" s="13">
        <v>2.213932864270169E-2</v>
      </c>
      <c r="G89" s="13">
        <v>2.1642632110107907E-2</v>
      </c>
      <c r="H89" s="13">
        <v>4.9760969967800078E-2</v>
      </c>
      <c r="I89" s="13">
        <v>2.2112516161774974E-16</v>
      </c>
      <c r="J89" s="13">
        <v>9.6794110175597178E-2</v>
      </c>
      <c r="K89" s="13">
        <v>6.9486706403915174E-2</v>
      </c>
      <c r="L89" s="13">
        <v>2.5975767253905387E-2</v>
      </c>
      <c r="M89" s="13">
        <v>0</v>
      </c>
      <c r="N89" s="13">
        <v>0</v>
      </c>
      <c r="O89" s="13">
        <v>1.6625222198181907E-2</v>
      </c>
      <c r="P89" s="13">
        <v>4.3817804600413332E-2</v>
      </c>
      <c r="Q89" s="13">
        <v>1.6115064097257735E-2</v>
      </c>
      <c r="R89" s="13">
        <v>1.9341483545905098E-2</v>
      </c>
      <c r="S89" s="149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30"/>
      <c r="B90" s="3" t="s">
        <v>218</v>
      </c>
      <c r="C90" s="29"/>
      <c r="D90" s="13">
        <v>-1.4994829369182949E-2</v>
      </c>
      <c r="E90" s="13">
        <v>-5.8428128231644116E-2</v>
      </c>
      <c r="F90" s="13">
        <v>-4.1365046535677186E-2</v>
      </c>
      <c r="G90" s="13">
        <v>7.6525336091002982E-2</v>
      </c>
      <c r="H90" s="13">
        <v>0.10599793174767336</v>
      </c>
      <c r="I90" s="13">
        <v>2.3784901758014509E-2</v>
      </c>
      <c r="J90" s="13">
        <v>-2.4301964839710144E-2</v>
      </c>
      <c r="K90" s="13">
        <v>8.2730093071354815E-3</v>
      </c>
      <c r="L90" s="13">
        <v>5.4808686659772565E-2</v>
      </c>
      <c r="M90" s="13">
        <v>-6.9286452947259436E-2</v>
      </c>
      <c r="N90" s="13">
        <v>-6.9286452947259436E-2</v>
      </c>
      <c r="O90" s="13">
        <v>-1.9648397104446547E-2</v>
      </c>
      <c r="P90" s="13">
        <v>0.16339193381592576</v>
      </c>
      <c r="Q90" s="13">
        <v>-5.6876938986556214E-2</v>
      </c>
      <c r="R90" s="13">
        <v>-5.3774560496380519E-2</v>
      </c>
      <c r="S90" s="149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A91" s="30"/>
      <c r="B91" s="45" t="s">
        <v>219</v>
      </c>
      <c r="C91" s="46"/>
      <c r="D91" s="44">
        <v>0</v>
      </c>
      <c r="E91" s="44">
        <v>0.76</v>
      </c>
      <c r="F91" s="44">
        <v>0.46</v>
      </c>
      <c r="G91" s="44">
        <v>1.59</v>
      </c>
      <c r="H91" s="44">
        <v>2.1</v>
      </c>
      <c r="I91" s="44">
        <v>0.67</v>
      </c>
      <c r="J91" s="44">
        <v>0.16</v>
      </c>
      <c r="K91" s="44">
        <v>0.4</v>
      </c>
      <c r="L91" s="44">
        <v>1.21</v>
      </c>
      <c r="M91" s="44" t="s">
        <v>220</v>
      </c>
      <c r="N91" s="44" t="s">
        <v>220</v>
      </c>
      <c r="O91" s="44">
        <v>0.08</v>
      </c>
      <c r="P91" s="44">
        <v>3.1</v>
      </c>
      <c r="Q91" s="44">
        <v>0.73</v>
      </c>
      <c r="R91" s="44">
        <v>0.67</v>
      </c>
      <c r="S91" s="149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3"/>
    </row>
    <row r="92" spans="1:65">
      <c r="B92" s="31" t="s">
        <v>231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BM92" s="53"/>
    </row>
    <row r="93" spans="1:65">
      <c r="BM93" s="53"/>
    </row>
    <row r="94" spans="1:65" ht="15">
      <c r="B94" s="8" t="s">
        <v>322</v>
      </c>
      <c r="BM94" s="28" t="s">
        <v>221</v>
      </c>
    </row>
    <row r="95" spans="1:65" ht="15">
      <c r="A95" s="25" t="s">
        <v>16</v>
      </c>
      <c r="B95" s="18" t="s">
        <v>99</v>
      </c>
      <c r="C95" s="15" t="s">
        <v>100</v>
      </c>
      <c r="D95" s="16" t="s">
        <v>194</v>
      </c>
      <c r="E95" s="17" t="s">
        <v>194</v>
      </c>
      <c r="F95" s="17" t="s">
        <v>194</v>
      </c>
      <c r="G95" s="17" t="s">
        <v>194</v>
      </c>
      <c r="H95" s="17" t="s">
        <v>194</v>
      </c>
      <c r="I95" s="17" t="s">
        <v>194</v>
      </c>
      <c r="J95" s="17" t="s">
        <v>194</v>
      </c>
      <c r="K95" s="17" t="s">
        <v>194</v>
      </c>
      <c r="L95" s="17" t="s">
        <v>194</v>
      </c>
      <c r="M95" s="17" t="s">
        <v>194</v>
      </c>
      <c r="N95" s="17" t="s">
        <v>194</v>
      </c>
      <c r="O95" s="17" t="s">
        <v>194</v>
      </c>
      <c r="P95" s="17" t="s">
        <v>194</v>
      </c>
      <c r="Q95" s="17" t="s">
        <v>194</v>
      </c>
      <c r="R95" s="17" t="s">
        <v>194</v>
      </c>
      <c r="S95" s="14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1</v>
      </c>
    </row>
    <row r="96" spans="1:65">
      <c r="A96" s="30"/>
      <c r="B96" s="19" t="s">
        <v>195</v>
      </c>
      <c r="C96" s="9" t="s">
        <v>195</v>
      </c>
      <c r="D96" s="147" t="s">
        <v>196</v>
      </c>
      <c r="E96" s="148" t="s">
        <v>197</v>
      </c>
      <c r="F96" s="148" t="s">
        <v>198</v>
      </c>
      <c r="G96" s="148" t="s">
        <v>199</v>
      </c>
      <c r="H96" s="148" t="s">
        <v>200</v>
      </c>
      <c r="I96" s="148" t="s">
        <v>201</v>
      </c>
      <c r="J96" s="148" t="s">
        <v>202</v>
      </c>
      <c r="K96" s="148" t="s">
        <v>203</v>
      </c>
      <c r="L96" s="148" t="s">
        <v>204</v>
      </c>
      <c r="M96" s="148" t="s">
        <v>205</v>
      </c>
      <c r="N96" s="148" t="s">
        <v>206</v>
      </c>
      <c r="O96" s="148" t="s">
        <v>207</v>
      </c>
      <c r="P96" s="148" t="s">
        <v>208</v>
      </c>
      <c r="Q96" s="148" t="s">
        <v>209</v>
      </c>
      <c r="R96" s="148" t="s">
        <v>222</v>
      </c>
      <c r="S96" s="149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 t="s">
        <v>3</v>
      </c>
    </row>
    <row r="97" spans="1:65">
      <c r="A97" s="30"/>
      <c r="B97" s="19"/>
      <c r="C97" s="9"/>
      <c r="D97" s="10" t="s">
        <v>223</v>
      </c>
      <c r="E97" s="11" t="s">
        <v>223</v>
      </c>
      <c r="F97" s="11" t="s">
        <v>223</v>
      </c>
      <c r="G97" s="11" t="s">
        <v>223</v>
      </c>
      <c r="H97" s="11" t="s">
        <v>223</v>
      </c>
      <c r="I97" s="11" t="s">
        <v>223</v>
      </c>
      <c r="J97" s="11" t="s">
        <v>223</v>
      </c>
      <c r="K97" s="11" t="s">
        <v>224</v>
      </c>
      <c r="L97" s="11" t="s">
        <v>223</v>
      </c>
      <c r="M97" s="11" t="s">
        <v>224</v>
      </c>
      <c r="N97" s="11" t="s">
        <v>223</v>
      </c>
      <c r="O97" s="11" t="s">
        <v>223</v>
      </c>
      <c r="P97" s="11" t="s">
        <v>224</v>
      </c>
      <c r="Q97" s="11" t="s">
        <v>223</v>
      </c>
      <c r="R97" s="11" t="s">
        <v>223</v>
      </c>
      <c r="S97" s="149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9"/>
      <c r="C98" s="9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149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3</v>
      </c>
    </row>
    <row r="99" spans="1:65">
      <c r="A99" s="30"/>
      <c r="B99" s="18">
        <v>1</v>
      </c>
      <c r="C99" s="14">
        <v>1</v>
      </c>
      <c r="D99" s="208">
        <v>1.0999999999999999E-2</v>
      </c>
      <c r="E99" s="208">
        <v>8.0000000000000002E-3</v>
      </c>
      <c r="F99" s="227">
        <v>1.2999999999999999E-2</v>
      </c>
      <c r="G99" s="213" t="s">
        <v>98</v>
      </c>
      <c r="H99" s="208">
        <v>0.01</v>
      </c>
      <c r="I99" s="213" t="s">
        <v>225</v>
      </c>
      <c r="J99" s="227">
        <v>0.03</v>
      </c>
      <c r="K99" s="213">
        <v>0.05</v>
      </c>
      <c r="L99" s="213">
        <v>1.65</v>
      </c>
      <c r="M99" s="213" t="s">
        <v>232</v>
      </c>
      <c r="N99" s="213" t="s">
        <v>232</v>
      </c>
      <c r="O99" s="213" t="s">
        <v>229</v>
      </c>
      <c r="P99" s="213">
        <v>0.04</v>
      </c>
      <c r="Q99" s="208">
        <v>1.2E-2</v>
      </c>
      <c r="R99" s="227">
        <v>2.9000000000000001E-2</v>
      </c>
      <c r="S99" s="209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  <c r="BI99" s="210"/>
      <c r="BJ99" s="210"/>
      <c r="BK99" s="210"/>
      <c r="BL99" s="210"/>
      <c r="BM99" s="211">
        <v>1</v>
      </c>
    </row>
    <row r="100" spans="1:65">
      <c r="A100" s="30"/>
      <c r="B100" s="19">
        <v>1</v>
      </c>
      <c r="C100" s="9">
        <v>2</v>
      </c>
      <c r="D100" s="24">
        <v>1.2E-2</v>
      </c>
      <c r="E100" s="24">
        <v>8.9999999999999993E-3</v>
      </c>
      <c r="F100" s="24">
        <v>7.0000000000000001E-3</v>
      </c>
      <c r="G100" s="24">
        <v>0.01</v>
      </c>
      <c r="H100" s="214" t="s">
        <v>98</v>
      </c>
      <c r="I100" s="214" t="s">
        <v>225</v>
      </c>
      <c r="J100" s="214" t="s">
        <v>98</v>
      </c>
      <c r="K100" s="214">
        <v>0.05</v>
      </c>
      <c r="L100" s="214">
        <v>1.72</v>
      </c>
      <c r="M100" s="214" t="s">
        <v>232</v>
      </c>
      <c r="N100" s="214" t="s">
        <v>232</v>
      </c>
      <c r="O100" s="214" t="s">
        <v>229</v>
      </c>
      <c r="P100" s="214" t="s">
        <v>232</v>
      </c>
      <c r="Q100" s="24">
        <v>7.0000000000000001E-3</v>
      </c>
      <c r="R100" s="215">
        <v>0.04</v>
      </c>
      <c r="S100" s="209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1">
        <v>4</v>
      </c>
    </row>
    <row r="101" spans="1:65">
      <c r="A101" s="30"/>
      <c r="B101" s="19">
        <v>1</v>
      </c>
      <c r="C101" s="9">
        <v>3</v>
      </c>
      <c r="D101" s="24">
        <v>1.0999999999999999E-2</v>
      </c>
      <c r="E101" s="24">
        <v>7.0000000000000001E-3</v>
      </c>
      <c r="F101" s="24">
        <v>7.0000000000000001E-3</v>
      </c>
      <c r="G101" s="24">
        <v>0.01</v>
      </c>
      <c r="H101" s="214" t="s">
        <v>98</v>
      </c>
      <c r="I101" s="214" t="s">
        <v>225</v>
      </c>
      <c r="J101" s="24">
        <v>0.02</v>
      </c>
      <c r="K101" s="214">
        <v>0.05</v>
      </c>
      <c r="L101" s="214">
        <v>1.72</v>
      </c>
      <c r="M101" s="214" t="s">
        <v>232</v>
      </c>
      <c r="N101" s="214" t="s">
        <v>232</v>
      </c>
      <c r="O101" s="214" t="s">
        <v>229</v>
      </c>
      <c r="P101" s="214" t="s">
        <v>232</v>
      </c>
      <c r="Q101" s="24">
        <v>8.9999999999999993E-3</v>
      </c>
      <c r="R101" s="24">
        <v>1.0999999999999999E-2</v>
      </c>
      <c r="S101" s="209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1">
        <v>16</v>
      </c>
    </row>
    <row r="102" spans="1:65">
      <c r="A102" s="30"/>
      <c r="B102" s="19">
        <v>1</v>
      </c>
      <c r="C102" s="9">
        <v>4</v>
      </c>
      <c r="D102" s="24">
        <v>8.9999999999999993E-3</v>
      </c>
      <c r="E102" s="24">
        <v>7.0000000000000001E-3</v>
      </c>
      <c r="F102" s="24">
        <v>7.0000000000000001E-3</v>
      </c>
      <c r="G102" s="214" t="s">
        <v>98</v>
      </c>
      <c r="H102" s="24">
        <v>0.01</v>
      </c>
      <c r="I102" s="214" t="s">
        <v>225</v>
      </c>
      <c r="J102" s="24">
        <v>0.02</v>
      </c>
      <c r="K102" s="214">
        <v>0.05</v>
      </c>
      <c r="L102" s="214">
        <v>1.65</v>
      </c>
      <c r="M102" s="214" t="s">
        <v>232</v>
      </c>
      <c r="N102" s="214" t="s">
        <v>232</v>
      </c>
      <c r="O102" s="214" t="s">
        <v>229</v>
      </c>
      <c r="P102" s="214" t="s">
        <v>232</v>
      </c>
      <c r="Q102" s="24">
        <v>8.0000000000000002E-3</v>
      </c>
      <c r="R102" s="24">
        <v>0.01</v>
      </c>
      <c r="S102" s="209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  <c r="BI102" s="210"/>
      <c r="BJ102" s="210"/>
      <c r="BK102" s="210"/>
      <c r="BL102" s="210"/>
      <c r="BM102" s="211">
        <v>9.9375000000000002E-3</v>
      </c>
    </row>
    <row r="103" spans="1:65">
      <c r="A103" s="30"/>
      <c r="B103" s="19">
        <v>1</v>
      </c>
      <c r="C103" s="9">
        <v>5</v>
      </c>
      <c r="D103" s="24">
        <v>8.9999999999999993E-3</v>
      </c>
      <c r="E103" s="24">
        <v>8.0000000000000002E-3</v>
      </c>
      <c r="F103" s="24">
        <v>7.0000000000000001E-3</v>
      </c>
      <c r="G103" s="214" t="s">
        <v>98</v>
      </c>
      <c r="H103" s="214" t="s">
        <v>98</v>
      </c>
      <c r="I103" s="214" t="s">
        <v>225</v>
      </c>
      <c r="J103" s="24">
        <v>0.01</v>
      </c>
      <c r="K103" s="214">
        <v>0.05</v>
      </c>
      <c r="L103" s="214">
        <v>1.73</v>
      </c>
      <c r="M103" s="214" t="s">
        <v>232</v>
      </c>
      <c r="N103" s="214" t="s">
        <v>232</v>
      </c>
      <c r="O103" s="214" t="s">
        <v>229</v>
      </c>
      <c r="P103" s="214" t="s">
        <v>232</v>
      </c>
      <c r="Q103" s="24">
        <v>8.0000000000000002E-3</v>
      </c>
      <c r="R103" s="24">
        <v>1.2999999999999999E-2</v>
      </c>
      <c r="S103" s="209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1">
        <v>10</v>
      </c>
    </row>
    <row r="104" spans="1:65">
      <c r="A104" s="30"/>
      <c r="B104" s="19">
        <v>1</v>
      </c>
      <c r="C104" s="9">
        <v>6</v>
      </c>
      <c r="D104" s="24">
        <v>8.9999999999999993E-3</v>
      </c>
      <c r="E104" s="24">
        <v>7.0000000000000001E-3</v>
      </c>
      <c r="F104" s="24">
        <v>7.0000000000000001E-3</v>
      </c>
      <c r="G104" s="214" t="s">
        <v>98</v>
      </c>
      <c r="H104" s="24">
        <v>0.01</v>
      </c>
      <c r="I104" s="214" t="s">
        <v>225</v>
      </c>
      <c r="J104" s="24">
        <v>0.01</v>
      </c>
      <c r="K104" s="215">
        <v>0.12</v>
      </c>
      <c r="L104" s="214">
        <v>1.62</v>
      </c>
      <c r="M104" s="214" t="s">
        <v>232</v>
      </c>
      <c r="N104" s="214" t="s">
        <v>232</v>
      </c>
      <c r="O104" s="214" t="s">
        <v>229</v>
      </c>
      <c r="P104" s="214" t="s">
        <v>232</v>
      </c>
      <c r="Q104" s="24">
        <v>8.0000000000000002E-3</v>
      </c>
      <c r="R104" s="24">
        <v>0.01</v>
      </c>
      <c r="S104" s="209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54"/>
    </row>
    <row r="105" spans="1:65">
      <c r="A105" s="30"/>
      <c r="B105" s="20" t="s">
        <v>215</v>
      </c>
      <c r="C105" s="12"/>
      <c r="D105" s="212">
        <v>1.0166666666666668E-2</v>
      </c>
      <c r="E105" s="212">
        <v>7.6666666666666662E-3</v>
      </c>
      <c r="F105" s="212">
        <v>8.0000000000000002E-3</v>
      </c>
      <c r="G105" s="212">
        <v>0.01</v>
      </c>
      <c r="H105" s="212">
        <v>0.01</v>
      </c>
      <c r="I105" s="212" t="s">
        <v>377</v>
      </c>
      <c r="J105" s="212">
        <v>1.7999999999999999E-2</v>
      </c>
      <c r="K105" s="212">
        <v>6.1666666666666668E-2</v>
      </c>
      <c r="L105" s="212">
        <v>1.6816666666666666</v>
      </c>
      <c r="M105" s="212" t="s">
        <v>377</v>
      </c>
      <c r="N105" s="212" t="s">
        <v>377</v>
      </c>
      <c r="O105" s="212" t="s">
        <v>377</v>
      </c>
      <c r="P105" s="212">
        <v>0.04</v>
      </c>
      <c r="Q105" s="212">
        <v>8.6666666666666663E-3</v>
      </c>
      <c r="R105" s="212">
        <v>1.883333333333333E-2</v>
      </c>
      <c r="S105" s="209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54"/>
    </row>
    <row r="106" spans="1:65">
      <c r="A106" s="30"/>
      <c r="B106" s="3" t="s">
        <v>216</v>
      </c>
      <c r="C106" s="29"/>
      <c r="D106" s="24">
        <v>9.9999999999999985E-3</v>
      </c>
      <c r="E106" s="24">
        <v>7.4999999999999997E-3</v>
      </c>
      <c r="F106" s="24">
        <v>7.0000000000000001E-3</v>
      </c>
      <c r="G106" s="24">
        <v>0.01</v>
      </c>
      <c r="H106" s="24">
        <v>0.01</v>
      </c>
      <c r="I106" s="24" t="s">
        <v>377</v>
      </c>
      <c r="J106" s="24">
        <v>0.02</v>
      </c>
      <c r="K106" s="24">
        <v>0.05</v>
      </c>
      <c r="L106" s="24">
        <v>1.6850000000000001</v>
      </c>
      <c r="M106" s="24" t="s">
        <v>377</v>
      </c>
      <c r="N106" s="24" t="s">
        <v>377</v>
      </c>
      <c r="O106" s="24" t="s">
        <v>377</v>
      </c>
      <c r="P106" s="24">
        <v>0.04</v>
      </c>
      <c r="Q106" s="24">
        <v>8.0000000000000002E-3</v>
      </c>
      <c r="R106" s="24">
        <v>1.2E-2</v>
      </c>
      <c r="S106" s="209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54"/>
    </row>
    <row r="107" spans="1:65">
      <c r="A107" s="30"/>
      <c r="B107" s="3" t="s">
        <v>217</v>
      </c>
      <c r="C107" s="29"/>
      <c r="D107" s="24">
        <v>1.3291601358251259E-3</v>
      </c>
      <c r="E107" s="24">
        <v>8.1649658092772584E-4</v>
      </c>
      <c r="F107" s="24">
        <v>2.4494897427831779E-3</v>
      </c>
      <c r="G107" s="24">
        <v>0</v>
      </c>
      <c r="H107" s="24">
        <v>0</v>
      </c>
      <c r="I107" s="24" t="s">
        <v>377</v>
      </c>
      <c r="J107" s="24">
        <v>8.3666002653407564E-3</v>
      </c>
      <c r="K107" s="24">
        <v>2.8577380332470415E-2</v>
      </c>
      <c r="L107" s="24">
        <v>4.7081489639418432E-2</v>
      </c>
      <c r="M107" s="24" t="s">
        <v>377</v>
      </c>
      <c r="N107" s="24" t="s">
        <v>377</v>
      </c>
      <c r="O107" s="24" t="s">
        <v>377</v>
      </c>
      <c r="P107" s="24" t="s">
        <v>377</v>
      </c>
      <c r="Q107" s="24">
        <v>1.7511900715418264E-3</v>
      </c>
      <c r="R107" s="24">
        <v>1.2671490309614994E-2</v>
      </c>
      <c r="S107" s="209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54"/>
    </row>
    <row r="108" spans="1:65">
      <c r="A108" s="30"/>
      <c r="B108" s="3" t="s">
        <v>84</v>
      </c>
      <c r="C108" s="29"/>
      <c r="D108" s="13">
        <v>0.13073706254017631</v>
      </c>
      <c r="E108" s="13">
        <v>0.1064995540340512</v>
      </c>
      <c r="F108" s="13">
        <v>0.30618621784789724</v>
      </c>
      <c r="G108" s="13">
        <v>0</v>
      </c>
      <c r="H108" s="13">
        <v>0</v>
      </c>
      <c r="I108" s="13" t="s">
        <v>377</v>
      </c>
      <c r="J108" s="13">
        <v>0.46481112585226431</v>
      </c>
      <c r="K108" s="13">
        <v>0.46341697836438511</v>
      </c>
      <c r="L108" s="13">
        <v>2.7996921490238909E-2</v>
      </c>
      <c r="M108" s="13" t="s">
        <v>377</v>
      </c>
      <c r="N108" s="13" t="s">
        <v>377</v>
      </c>
      <c r="O108" s="13" t="s">
        <v>377</v>
      </c>
      <c r="P108" s="13" t="s">
        <v>377</v>
      </c>
      <c r="Q108" s="13">
        <v>0.20206039287021074</v>
      </c>
      <c r="R108" s="13">
        <v>0.67282249431584051</v>
      </c>
      <c r="S108" s="149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30"/>
      <c r="B109" s="3" t="s">
        <v>218</v>
      </c>
      <c r="C109" s="29"/>
      <c r="D109" s="13">
        <v>2.3060796645702375E-2</v>
      </c>
      <c r="E109" s="13">
        <v>-0.22851153039832295</v>
      </c>
      <c r="F109" s="13">
        <v>-0.19496855345911945</v>
      </c>
      <c r="G109" s="13">
        <v>6.2893081761006275E-3</v>
      </c>
      <c r="H109" s="13">
        <v>6.2893081761006275E-3</v>
      </c>
      <c r="I109" s="13" t="s">
        <v>377</v>
      </c>
      <c r="J109" s="13">
        <v>0.81132075471698095</v>
      </c>
      <c r="K109" s="13">
        <v>5.2054507337526204</v>
      </c>
      <c r="L109" s="13">
        <v>168.22431865828091</v>
      </c>
      <c r="M109" s="13" t="s">
        <v>377</v>
      </c>
      <c r="N109" s="13" t="s">
        <v>377</v>
      </c>
      <c r="O109" s="13" t="s">
        <v>377</v>
      </c>
      <c r="P109" s="13">
        <v>3.0251572327044025</v>
      </c>
      <c r="Q109" s="13">
        <v>-0.1278825995807128</v>
      </c>
      <c r="R109" s="13">
        <v>0.89517819706498925</v>
      </c>
      <c r="S109" s="149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30"/>
      <c r="B110" s="45" t="s">
        <v>219</v>
      </c>
      <c r="C110" s="46"/>
      <c r="D110" s="44">
        <v>0.56999999999999995</v>
      </c>
      <c r="E110" s="44">
        <v>0.74</v>
      </c>
      <c r="F110" s="44">
        <v>0.72</v>
      </c>
      <c r="G110" s="44">
        <v>0.81</v>
      </c>
      <c r="H110" s="44">
        <v>0.75</v>
      </c>
      <c r="I110" s="44">
        <v>0.41</v>
      </c>
      <c r="J110" s="44">
        <v>0.2</v>
      </c>
      <c r="K110" s="44">
        <v>2.84</v>
      </c>
      <c r="L110" s="44">
        <v>110.29</v>
      </c>
      <c r="M110" s="44">
        <v>0.08</v>
      </c>
      <c r="N110" s="44">
        <v>0.08</v>
      </c>
      <c r="O110" s="44">
        <v>15.33</v>
      </c>
      <c r="P110" s="44">
        <v>0.3</v>
      </c>
      <c r="Q110" s="44">
        <v>0.67</v>
      </c>
      <c r="R110" s="44">
        <v>0</v>
      </c>
      <c r="S110" s="149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B111" s="31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BM111" s="53"/>
    </row>
    <row r="112" spans="1:65" ht="15">
      <c r="B112" s="8" t="s">
        <v>323</v>
      </c>
      <c r="BM112" s="28" t="s">
        <v>64</v>
      </c>
    </row>
    <row r="113" spans="1:65" ht="15">
      <c r="A113" s="25" t="s">
        <v>49</v>
      </c>
      <c r="B113" s="18" t="s">
        <v>99</v>
      </c>
      <c r="C113" s="15" t="s">
        <v>100</v>
      </c>
      <c r="D113" s="16" t="s">
        <v>194</v>
      </c>
      <c r="E113" s="17" t="s">
        <v>194</v>
      </c>
      <c r="F113" s="17" t="s">
        <v>194</v>
      </c>
      <c r="G113" s="17" t="s">
        <v>194</v>
      </c>
      <c r="H113" s="17" t="s">
        <v>194</v>
      </c>
      <c r="I113" s="17" t="s">
        <v>194</v>
      </c>
      <c r="J113" s="17" t="s">
        <v>194</v>
      </c>
      <c r="K113" s="17" t="s">
        <v>194</v>
      </c>
      <c r="L113" s="17" t="s">
        <v>194</v>
      </c>
      <c r="M113" s="17" t="s">
        <v>194</v>
      </c>
      <c r="N113" s="17" t="s">
        <v>194</v>
      </c>
      <c r="O113" s="17" t="s">
        <v>194</v>
      </c>
      <c r="P113" s="17" t="s">
        <v>194</v>
      </c>
      <c r="Q113" s="17" t="s">
        <v>194</v>
      </c>
      <c r="R113" s="17" t="s">
        <v>194</v>
      </c>
      <c r="S113" s="14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195</v>
      </c>
      <c r="C114" s="9" t="s">
        <v>195</v>
      </c>
      <c r="D114" s="147" t="s">
        <v>196</v>
      </c>
      <c r="E114" s="148" t="s">
        <v>197</v>
      </c>
      <c r="F114" s="148" t="s">
        <v>198</v>
      </c>
      <c r="G114" s="148" t="s">
        <v>199</v>
      </c>
      <c r="H114" s="148" t="s">
        <v>200</v>
      </c>
      <c r="I114" s="148" t="s">
        <v>201</v>
      </c>
      <c r="J114" s="148" t="s">
        <v>202</v>
      </c>
      <c r="K114" s="148" t="s">
        <v>203</v>
      </c>
      <c r="L114" s="148" t="s">
        <v>204</v>
      </c>
      <c r="M114" s="148" t="s">
        <v>205</v>
      </c>
      <c r="N114" s="148" t="s">
        <v>206</v>
      </c>
      <c r="O114" s="148" t="s">
        <v>207</v>
      </c>
      <c r="P114" s="148" t="s">
        <v>208</v>
      </c>
      <c r="Q114" s="148" t="s">
        <v>209</v>
      </c>
      <c r="R114" s="148" t="s">
        <v>222</v>
      </c>
      <c r="S114" s="149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1</v>
      </c>
    </row>
    <row r="115" spans="1:65">
      <c r="A115" s="30"/>
      <c r="B115" s="19"/>
      <c r="C115" s="9"/>
      <c r="D115" s="10" t="s">
        <v>223</v>
      </c>
      <c r="E115" s="11" t="s">
        <v>223</v>
      </c>
      <c r="F115" s="11" t="s">
        <v>223</v>
      </c>
      <c r="G115" s="11" t="s">
        <v>224</v>
      </c>
      <c r="H115" s="11" t="s">
        <v>102</v>
      </c>
      <c r="I115" s="11" t="s">
        <v>102</v>
      </c>
      <c r="J115" s="11" t="s">
        <v>223</v>
      </c>
      <c r="K115" s="11" t="s">
        <v>224</v>
      </c>
      <c r="L115" s="11" t="s">
        <v>223</v>
      </c>
      <c r="M115" s="11" t="s">
        <v>224</v>
      </c>
      <c r="N115" s="11" t="s">
        <v>223</v>
      </c>
      <c r="O115" s="11" t="s">
        <v>102</v>
      </c>
      <c r="P115" s="11" t="s">
        <v>224</v>
      </c>
      <c r="Q115" s="11" t="s">
        <v>223</v>
      </c>
      <c r="R115" s="11" t="s">
        <v>223</v>
      </c>
      <c r="S115" s="149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</v>
      </c>
    </row>
    <row r="116" spans="1:65">
      <c r="A116" s="30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149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2">
        <v>6.02</v>
      </c>
      <c r="E117" s="22">
        <v>5.77</v>
      </c>
      <c r="F117" s="22">
        <v>6.17</v>
      </c>
      <c r="G117" s="22">
        <v>5.8810000000000002</v>
      </c>
      <c r="H117" s="22">
        <v>5.8015999999999996</v>
      </c>
      <c r="I117" s="22">
        <v>6.03</v>
      </c>
      <c r="J117" s="22">
        <v>6.2084000000000001</v>
      </c>
      <c r="K117" s="22">
        <v>6.09</v>
      </c>
      <c r="L117" s="22">
        <v>5.87</v>
      </c>
      <c r="M117" s="22">
        <v>5.5</v>
      </c>
      <c r="N117" s="22">
        <v>5.75</v>
      </c>
      <c r="O117" s="22">
        <v>5.93</v>
      </c>
      <c r="P117" s="22">
        <v>6.4</v>
      </c>
      <c r="Q117" s="22">
        <v>5.78</v>
      </c>
      <c r="R117" s="22">
        <v>6.05</v>
      </c>
      <c r="S117" s="149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9">
        <v>1</v>
      </c>
      <c r="C118" s="9">
        <v>2</v>
      </c>
      <c r="D118" s="11">
        <v>6.17</v>
      </c>
      <c r="E118" s="11">
        <v>5.79</v>
      </c>
      <c r="F118" s="11">
        <v>6.05</v>
      </c>
      <c r="G118" s="11">
        <v>5.9240000000000004</v>
      </c>
      <c r="H118" s="11">
        <v>5.8487</v>
      </c>
      <c r="I118" s="11">
        <v>6.09</v>
      </c>
      <c r="J118" s="11">
        <v>6.0998000000000001</v>
      </c>
      <c r="K118" s="11">
        <v>6.18</v>
      </c>
      <c r="L118" s="11">
        <v>5.82</v>
      </c>
      <c r="M118" s="11">
        <v>5.6</v>
      </c>
      <c r="N118" s="11">
        <v>5.51</v>
      </c>
      <c r="O118" s="11">
        <v>5.93</v>
      </c>
      <c r="P118" s="11">
        <v>6.32</v>
      </c>
      <c r="Q118" s="11">
        <v>5.75</v>
      </c>
      <c r="R118" s="11">
        <v>6.05</v>
      </c>
      <c r="S118" s="149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 t="e">
        <v>#N/A</v>
      </c>
    </row>
    <row r="119" spans="1:65">
      <c r="A119" s="30"/>
      <c r="B119" s="19">
        <v>1</v>
      </c>
      <c r="C119" s="9">
        <v>3</v>
      </c>
      <c r="D119" s="11">
        <v>6.03</v>
      </c>
      <c r="E119" s="11">
        <v>5.85</v>
      </c>
      <c r="F119" s="11">
        <v>6.07</v>
      </c>
      <c r="G119" s="11">
        <v>5.8070000000000004</v>
      </c>
      <c r="H119" s="11">
        <v>5.9051999999999998</v>
      </c>
      <c r="I119" s="11">
        <v>6.02</v>
      </c>
      <c r="J119" s="11">
        <v>6.1825000000000001</v>
      </c>
      <c r="K119" s="11">
        <v>6.03</v>
      </c>
      <c r="L119" s="11">
        <v>5.89</v>
      </c>
      <c r="M119" s="11">
        <v>5.52</v>
      </c>
      <c r="N119" s="11">
        <v>5.57</v>
      </c>
      <c r="O119" s="11">
        <v>5.94</v>
      </c>
      <c r="P119" s="11">
        <v>5.95</v>
      </c>
      <c r="Q119" s="11">
        <v>5.72</v>
      </c>
      <c r="R119" s="11">
        <v>5.81</v>
      </c>
      <c r="S119" s="149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19">
        <v>1</v>
      </c>
      <c r="C120" s="9">
        <v>4</v>
      </c>
      <c r="D120" s="11">
        <v>5.96</v>
      </c>
      <c r="E120" s="11">
        <v>5.91</v>
      </c>
      <c r="F120" s="11">
        <v>6.01</v>
      </c>
      <c r="G120" s="11">
        <v>5.9390000000000001</v>
      </c>
      <c r="H120" s="11">
        <v>5.8038999999999996</v>
      </c>
      <c r="I120" s="11">
        <v>5.96</v>
      </c>
      <c r="J120" s="11">
        <v>6.2404999999999999</v>
      </c>
      <c r="K120" s="11">
        <v>6.07</v>
      </c>
      <c r="L120" s="11">
        <v>5.94</v>
      </c>
      <c r="M120" s="11">
        <v>5.57</v>
      </c>
      <c r="N120" s="11">
        <v>5.72</v>
      </c>
      <c r="O120" s="11">
        <v>6.01</v>
      </c>
      <c r="P120" s="11">
        <v>6.2600000000000007</v>
      </c>
      <c r="Q120" s="11">
        <v>5.56</v>
      </c>
      <c r="R120" s="11">
        <v>5.86</v>
      </c>
      <c r="S120" s="149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5.9334333333333342</v>
      </c>
    </row>
    <row r="121" spans="1:65">
      <c r="A121" s="30"/>
      <c r="B121" s="19">
        <v>1</v>
      </c>
      <c r="C121" s="9">
        <v>5</v>
      </c>
      <c r="D121" s="11">
        <v>6.11</v>
      </c>
      <c r="E121" s="11">
        <v>5.96</v>
      </c>
      <c r="F121" s="11">
        <v>5.81</v>
      </c>
      <c r="G121" s="11">
        <v>5.806</v>
      </c>
      <c r="H121" s="11">
        <v>5.9497</v>
      </c>
      <c r="I121" s="11">
        <v>6.09</v>
      </c>
      <c r="J121" s="11">
        <v>6.1277999999999997</v>
      </c>
      <c r="K121" s="150">
        <v>5.8</v>
      </c>
      <c r="L121" s="11">
        <v>5.97</v>
      </c>
      <c r="M121" s="11">
        <v>5.55</v>
      </c>
      <c r="N121" s="11">
        <v>5.95</v>
      </c>
      <c r="O121" s="11">
        <v>6.06</v>
      </c>
      <c r="P121" s="11">
        <v>6</v>
      </c>
      <c r="Q121" s="11">
        <v>5.97</v>
      </c>
      <c r="R121" s="11">
        <v>5.92</v>
      </c>
      <c r="S121" s="149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13</v>
      </c>
    </row>
    <row r="122" spans="1:65">
      <c r="A122" s="30"/>
      <c r="B122" s="19">
        <v>1</v>
      </c>
      <c r="C122" s="9">
        <v>6</v>
      </c>
      <c r="D122" s="11">
        <v>6</v>
      </c>
      <c r="E122" s="11">
        <v>5.85</v>
      </c>
      <c r="F122" s="11">
        <v>5.96</v>
      </c>
      <c r="G122" s="11">
        <v>5.8630000000000004</v>
      </c>
      <c r="H122" s="11">
        <v>5.9897</v>
      </c>
      <c r="I122" s="11">
        <v>6.0699999999999994</v>
      </c>
      <c r="J122" s="11">
        <v>6.3331999999999997</v>
      </c>
      <c r="K122" s="11">
        <v>6.07</v>
      </c>
      <c r="L122" s="11">
        <v>5.99</v>
      </c>
      <c r="M122" s="11">
        <v>5.64</v>
      </c>
      <c r="N122" s="11">
        <v>5.86</v>
      </c>
      <c r="O122" s="11">
        <v>5.87</v>
      </c>
      <c r="P122" s="11">
        <v>6.02</v>
      </c>
      <c r="Q122" s="11">
        <v>5.84</v>
      </c>
      <c r="R122" s="11">
        <v>5.8</v>
      </c>
      <c r="S122" s="149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30"/>
      <c r="B123" s="20" t="s">
        <v>215</v>
      </c>
      <c r="C123" s="12"/>
      <c r="D123" s="23">
        <v>6.0483333333333329</v>
      </c>
      <c r="E123" s="23">
        <v>5.8549999999999995</v>
      </c>
      <c r="F123" s="23">
        <v>6.0116666666666658</v>
      </c>
      <c r="G123" s="23">
        <v>5.870000000000001</v>
      </c>
      <c r="H123" s="23">
        <v>5.8831333333333333</v>
      </c>
      <c r="I123" s="23">
        <v>6.043333333333333</v>
      </c>
      <c r="J123" s="23">
        <v>6.1986999999999997</v>
      </c>
      <c r="K123" s="23">
        <v>6.04</v>
      </c>
      <c r="L123" s="23">
        <v>5.913333333333334</v>
      </c>
      <c r="M123" s="23">
        <v>5.5633333333333326</v>
      </c>
      <c r="N123" s="23">
        <v>5.7266666666666666</v>
      </c>
      <c r="O123" s="23">
        <v>5.956666666666667</v>
      </c>
      <c r="P123" s="23">
        <v>6.1583333333333341</v>
      </c>
      <c r="Q123" s="23">
        <v>5.77</v>
      </c>
      <c r="R123" s="23">
        <v>5.9149999999999991</v>
      </c>
      <c r="S123" s="149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30"/>
      <c r="B124" s="3" t="s">
        <v>216</v>
      </c>
      <c r="C124" s="29"/>
      <c r="D124" s="11">
        <v>6.0250000000000004</v>
      </c>
      <c r="E124" s="11">
        <v>5.85</v>
      </c>
      <c r="F124" s="11">
        <v>6.0299999999999994</v>
      </c>
      <c r="G124" s="11">
        <v>5.8719999999999999</v>
      </c>
      <c r="H124" s="11">
        <v>5.8769499999999999</v>
      </c>
      <c r="I124" s="11">
        <v>6.05</v>
      </c>
      <c r="J124" s="11">
        <v>6.1954500000000001</v>
      </c>
      <c r="K124" s="11">
        <v>6.07</v>
      </c>
      <c r="L124" s="11">
        <v>5.915</v>
      </c>
      <c r="M124" s="11">
        <v>5.5600000000000005</v>
      </c>
      <c r="N124" s="11">
        <v>5.7349999999999994</v>
      </c>
      <c r="O124" s="11">
        <v>5.9350000000000005</v>
      </c>
      <c r="P124" s="11">
        <v>6.1400000000000006</v>
      </c>
      <c r="Q124" s="11">
        <v>5.7650000000000006</v>
      </c>
      <c r="R124" s="11">
        <v>5.8900000000000006</v>
      </c>
      <c r="S124" s="149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30"/>
      <c r="B125" s="3" t="s">
        <v>217</v>
      </c>
      <c r="C125" s="29"/>
      <c r="D125" s="24">
        <v>7.7308904187465208E-2</v>
      </c>
      <c r="E125" s="24">
        <v>7.1484264002646181E-2</v>
      </c>
      <c r="F125" s="24">
        <v>0.121064720982897</v>
      </c>
      <c r="G125" s="24">
        <v>5.6412764513007148E-2</v>
      </c>
      <c r="H125" s="24">
        <v>7.7956107308322475E-2</v>
      </c>
      <c r="I125" s="24">
        <v>5.0464508980734755E-2</v>
      </c>
      <c r="J125" s="24">
        <v>8.3668440884242537E-2</v>
      </c>
      <c r="K125" s="24">
        <v>0.12774975538137051</v>
      </c>
      <c r="L125" s="24">
        <v>6.4704456312271591E-2</v>
      </c>
      <c r="M125" s="24">
        <v>5.1639777949432163E-2</v>
      </c>
      <c r="N125" s="24">
        <v>0.16717256553234655</v>
      </c>
      <c r="O125" s="24">
        <v>6.7428974978614678E-2</v>
      </c>
      <c r="P125" s="24">
        <v>0.19104100781420402</v>
      </c>
      <c r="Q125" s="24">
        <v>0.13564659966250542</v>
      </c>
      <c r="R125" s="24">
        <v>0.11291589790636214</v>
      </c>
      <c r="S125" s="209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  <c r="BI125" s="210"/>
      <c r="BJ125" s="210"/>
      <c r="BK125" s="210"/>
      <c r="BL125" s="210"/>
      <c r="BM125" s="54"/>
    </row>
    <row r="126" spans="1:65">
      <c r="A126" s="30"/>
      <c r="B126" s="3" t="s">
        <v>84</v>
      </c>
      <c r="C126" s="29"/>
      <c r="D126" s="13">
        <v>1.2781852442127067E-2</v>
      </c>
      <c r="E126" s="13">
        <v>1.2209097182347769E-2</v>
      </c>
      <c r="F126" s="13">
        <v>2.0138295699955146E-2</v>
      </c>
      <c r="G126" s="13">
        <v>9.61035170579338E-3</v>
      </c>
      <c r="H126" s="13">
        <v>1.325078030556095E-2</v>
      </c>
      <c r="I126" s="13">
        <v>8.3504427436406105E-3</v>
      </c>
      <c r="J126" s="13">
        <v>1.3497739991327624E-2</v>
      </c>
      <c r="K126" s="13">
        <v>2.1150621751882533E-2</v>
      </c>
      <c r="L126" s="13">
        <v>1.0942129026877946E-2</v>
      </c>
      <c r="M126" s="13">
        <v>9.2821649998979343E-3</v>
      </c>
      <c r="N126" s="13">
        <v>2.9191949743715927E-2</v>
      </c>
      <c r="O126" s="13">
        <v>1.1319917455839061E-2</v>
      </c>
      <c r="P126" s="13">
        <v>3.1021543894052071E-2</v>
      </c>
      <c r="Q126" s="13">
        <v>2.3508942749134391E-2</v>
      </c>
      <c r="R126" s="13">
        <v>1.9089754506570102E-2</v>
      </c>
      <c r="S126" s="149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30"/>
      <c r="B127" s="3" t="s">
        <v>218</v>
      </c>
      <c r="C127" s="29"/>
      <c r="D127" s="13">
        <v>1.9364842165581209E-2</v>
      </c>
      <c r="E127" s="13">
        <v>-1.321887833351143E-2</v>
      </c>
      <c r="F127" s="13">
        <v>1.3185171036443011E-2</v>
      </c>
      <c r="G127" s="13">
        <v>-1.0690831053409178E-2</v>
      </c>
      <c r="H127" s="13">
        <v>-8.4773852126088789E-3</v>
      </c>
      <c r="I127" s="13">
        <v>1.8522159738880495E-2</v>
      </c>
      <c r="J127" s="13">
        <v>4.4707111677892764E-2</v>
      </c>
      <c r="K127" s="13">
        <v>1.7960371454413648E-2</v>
      </c>
      <c r="L127" s="13">
        <v>-3.3875833553367318E-3</v>
      </c>
      <c r="M127" s="13">
        <v>-6.2375353224384145E-2</v>
      </c>
      <c r="N127" s="13">
        <v>-3.4847727285495345E-2</v>
      </c>
      <c r="O127" s="13">
        <v>3.915664342735603E-3</v>
      </c>
      <c r="P127" s="13">
        <v>3.7903855552996246E-2</v>
      </c>
      <c r="Q127" s="13">
        <v>-2.7544479587422899E-2</v>
      </c>
      <c r="R127" s="13">
        <v>-3.1066892131034196E-3</v>
      </c>
      <c r="S127" s="149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A128" s="30"/>
      <c r="B128" s="45" t="s">
        <v>219</v>
      </c>
      <c r="C128" s="46"/>
      <c r="D128" s="44">
        <v>0.72</v>
      </c>
      <c r="E128" s="44">
        <v>0.32</v>
      </c>
      <c r="F128" s="44">
        <v>0.52</v>
      </c>
      <c r="G128" s="44">
        <v>0.24</v>
      </c>
      <c r="H128" s="44">
        <v>0.17</v>
      </c>
      <c r="I128" s="44">
        <v>0.69</v>
      </c>
      <c r="J128" s="44">
        <v>1.53</v>
      </c>
      <c r="K128" s="44">
        <v>0.67</v>
      </c>
      <c r="L128" s="44">
        <v>0.01</v>
      </c>
      <c r="M128" s="44">
        <v>1.9</v>
      </c>
      <c r="N128" s="44">
        <v>1.02</v>
      </c>
      <c r="O128" s="44">
        <v>0.22</v>
      </c>
      <c r="P128" s="44">
        <v>1.31</v>
      </c>
      <c r="Q128" s="44">
        <v>0.78</v>
      </c>
      <c r="R128" s="44">
        <v>0</v>
      </c>
      <c r="S128" s="149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3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BM129" s="53"/>
    </row>
    <row r="130" spans="1:65" ht="15">
      <c r="B130" s="8" t="s">
        <v>324</v>
      </c>
      <c r="BM130" s="28" t="s">
        <v>64</v>
      </c>
    </row>
    <row r="131" spans="1:65" ht="15">
      <c r="A131" s="25" t="s">
        <v>19</v>
      </c>
      <c r="B131" s="18" t="s">
        <v>99</v>
      </c>
      <c r="C131" s="15" t="s">
        <v>100</v>
      </c>
      <c r="D131" s="16" t="s">
        <v>194</v>
      </c>
      <c r="E131" s="17" t="s">
        <v>194</v>
      </c>
      <c r="F131" s="17" t="s">
        <v>194</v>
      </c>
      <c r="G131" s="17" t="s">
        <v>194</v>
      </c>
      <c r="H131" s="17" t="s">
        <v>194</v>
      </c>
      <c r="I131" s="17" t="s">
        <v>194</v>
      </c>
      <c r="J131" s="17" t="s">
        <v>194</v>
      </c>
      <c r="K131" s="17" t="s">
        <v>194</v>
      </c>
      <c r="L131" s="17" t="s">
        <v>194</v>
      </c>
      <c r="M131" s="17" t="s">
        <v>194</v>
      </c>
      <c r="N131" s="17" t="s">
        <v>194</v>
      </c>
      <c r="O131" s="17" t="s">
        <v>194</v>
      </c>
      <c r="P131" s="17" t="s">
        <v>194</v>
      </c>
      <c r="Q131" s="17" t="s">
        <v>194</v>
      </c>
      <c r="R131" s="17" t="s">
        <v>194</v>
      </c>
      <c r="S131" s="149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195</v>
      </c>
      <c r="C132" s="9" t="s">
        <v>195</v>
      </c>
      <c r="D132" s="147" t="s">
        <v>196</v>
      </c>
      <c r="E132" s="148" t="s">
        <v>197</v>
      </c>
      <c r="F132" s="148" t="s">
        <v>198</v>
      </c>
      <c r="G132" s="148" t="s">
        <v>199</v>
      </c>
      <c r="H132" s="148" t="s">
        <v>200</v>
      </c>
      <c r="I132" s="148" t="s">
        <v>201</v>
      </c>
      <c r="J132" s="148" t="s">
        <v>202</v>
      </c>
      <c r="K132" s="148" t="s">
        <v>203</v>
      </c>
      <c r="L132" s="148" t="s">
        <v>204</v>
      </c>
      <c r="M132" s="148" t="s">
        <v>205</v>
      </c>
      <c r="N132" s="148" t="s">
        <v>206</v>
      </c>
      <c r="O132" s="148" t="s">
        <v>207</v>
      </c>
      <c r="P132" s="148" t="s">
        <v>208</v>
      </c>
      <c r="Q132" s="148" t="s">
        <v>209</v>
      </c>
      <c r="R132" s="148" t="s">
        <v>222</v>
      </c>
      <c r="S132" s="149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3</v>
      </c>
    </row>
    <row r="133" spans="1:65">
      <c r="A133" s="30"/>
      <c r="B133" s="19"/>
      <c r="C133" s="9"/>
      <c r="D133" s="10" t="s">
        <v>223</v>
      </c>
      <c r="E133" s="11" t="s">
        <v>223</v>
      </c>
      <c r="F133" s="11" t="s">
        <v>223</v>
      </c>
      <c r="G133" s="11" t="s">
        <v>223</v>
      </c>
      <c r="H133" s="11" t="s">
        <v>223</v>
      </c>
      <c r="I133" s="11" t="s">
        <v>223</v>
      </c>
      <c r="J133" s="11" t="s">
        <v>223</v>
      </c>
      <c r="K133" s="11" t="s">
        <v>224</v>
      </c>
      <c r="L133" s="11" t="s">
        <v>223</v>
      </c>
      <c r="M133" s="11" t="s">
        <v>224</v>
      </c>
      <c r="N133" s="11" t="s">
        <v>223</v>
      </c>
      <c r="O133" s="11" t="s">
        <v>223</v>
      </c>
      <c r="P133" s="11" t="s">
        <v>224</v>
      </c>
      <c r="Q133" s="11" t="s">
        <v>223</v>
      </c>
      <c r="R133" s="11" t="s">
        <v>223</v>
      </c>
      <c r="S133" s="149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149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08">
        <v>0.05</v>
      </c>
      <c r="E135" s="208">
        <v>5.5E-2</v>
      </c>
      <c r="F135" s="208">
        <v>4.9000000000000002E-2</v>
      </c>
      <c r="G135" s="208">
        <v>0.05</v>
      </c>
      <c r="H135" s="208">
        <v>0.06</v>
      </c>
      <c r="I135" s="213" t="s">
        <v>225</v>
      </c>
      <c r="J135" s="227">
        <v>0.26</v>
      </c>
      <c r="K135" s="213" t="s">
        <v>226</v>
      </c>
      <c r="L135" s="213">
        <v>0.12</v>
      </c>
      <c r="M135" s="208">
        <v>7.0000000000000007E-2</v>
      </c>
      <c r="N135" s="208">
        <v>0.03</v>
      </c>
      <c r="O135" s="213">
        <v>0.22</v>
      </c>
      <c r="P135" s="208">
        <v>0.08</v>
      </c>
      <c r="Q135" s="208">
        <v>6.4000000000000001E-2</v>
      </c>
      <c r="R135" s="208">
        <v>0.06</v>
      </c>
      <c r="S135" s="209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  <c r="BI135" s="210"/>
      <c r="BJ135" s="210"/>
      <c r="BK135" s="210"/>
      <c r="BL135" s="210"/>
      <c r="BM135" s="211">
        <v>1</v>
      </c>
    </row>
    <row r="136" spans="1:65">
      <c r="A136" s="30"/>
      <c r="B136" s="19">
        <v>1</v>
      </c>
      <c r="C136" s="9">
        <v>2</v>
      </c>
      <c r="D136" s="24">
        <v>4.5999999999999999E-2</v>
      </c>
      <c r="E136" s="24">
        <v>4.2999999999999997E-2</v>
      </c>
      <c r="F136" s="24">
        <v>7.0000000000000007E-2</v>
      </c>
      <c r="G136" s="24">
        <v>0.05</v>
      </c>
      <c r="H136" s="24">
        <v>0.09</v>
      </c>
      <c r="I136" s="214" t="s">
        <v>225</v>
      </c>
      <c r="J136" s="24">
        <v>0.08</v>
      </c>
      <c r="K136" s="214" t="s">
        <v>226</v>
      </c>
      <c r="L136" s="214">
        <v>0.11</v>
      </c>
      <c r="M136" s="215">
        <v>0.11</v>
      </c>
      <c r="N136" s="24">
        <v>0.04</v>
      </c>
      <c r="O136" s="214">
        <v>0.22</v>
      </c>
      <c r="P136" s="215">
        <v>0.14000000000000001</v>
      </c>
      <c r="Q136" s="24">
        <v>5.2999999999999999E-2</v>
      </c>
      <c r="R136" s="24">
        <v>4.2000000000000003E-2</v>
      </c>
      <c r="S136" s="209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  <c r="BI136" s="210"/>
      <c r="BJ136" s="210"/>
      <c r="BK136" s="210"/>
      <c r="BL136" s="210"/>
      <c r="BM136" s="211" t="e">
        <v>#N/A</v>
      </c>
    </row>
    <row r="137" spans="1:65">
      <c r="A137" s="30"/>
      <c r="B137" s="19">
        <v>1</v>
      </c>
      <c r="C137" s="9">
        <v>3</v>
      </c>
      <c r="D137" s="24">
        <v>4.5999999999999999E-2</v>
      </c>
      <c r="E137" s="24">
        <v>5.6000000000000001E-2</v>
      </c>
      <c r="F137" s="24">
        <v>5.8000000000000003E-2</v>
      </c>
      <c r="G137" s="24">
        <v>0.06</v>
      </c>
      <c r="H137" s="24">
        <v>0.09</v>
      </c>
      <c r="I137" s="214" t="s">
        <v>225</v>
      </c>
      <c r="J137" s="24">
        <v>0.08</v>
      </c>
      <c r="K137" s="214" t="s">
        <v>226</v>
      </c>
      <c r="L137" s="214">
        <v>0.12</v>
      </c>
      <c r="M137" s="24">
        <v>7.0000000000000007E-2</v>
      </c>
      <c r="N137" s="24">
        <v>0.06</v>
      </c>
      <c r="O137" s="214">
        <v>0.21</v>
      </c>
      <c r="P137" s="24">
        <v>0.06</v>
      </c>
      <c r="Q137" s="24">
        <v>5.5E-2</v>
      </c>
      <c r="R137" s="24">
        <v>5.3999999999999999E-2</v>
      </c>
      <c r="S137" s="209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  <c r="BI137" s="210"/>
      <c r="BJ137" s="210"/>
      <c r="BK137" s="210"/>
      <c r="BL137" s="210"/>
      <c r="BM137" s="211">
        <v>16</v>
      </c>
    </row>
    <row r="138" spans="1:65">
      <c r="A138" s="30"/>
      <c r="B138" s="19">
        <v>1</v>
      </c>
      <c r="C138" s="9">
        <v>4</v>
      </c>
      <c r="D138" s="24">
        <v>5.3999999999999999E-2</v>
      </c>
      <c r="E138" s="24">
        <v>4.3999999999999997E-2</v>
      </c>
      <c r="F138" s="24">
        <v>8.2000000000000003E-2</v>
      </c>
      <c r="G138" s="24">
        <v>0.06</v>
      </c>
      <c r="H138" s="24">
        <v>7.0000000000000007E-2</v>
      </c>
      <c r="I138" s="214" t="s">
        <v>225</v>
      </c>
      <c r="J138" s="24">
        <v>0.05</v>
      </c>
      <c r="K138" s="214" t="s">
        <v>226</v>
      </c>
      <c r="L138" s="214">
        <v>0.12</v>
      </c>
      <c r="M138" s="24">
        <v>0.1</v>
      </c>
      <c r="N138" s="24">
        <v>0.06</v>
      </c>
      <c r="O138" s="214">
        <v>0.22</v>
      </c>
      <c r="P138" s="24">
        <v>7.0000000000000007E-2</v>
      </c>
      <c r="Q138" s="24">
        <v>4.5999999999999999E-2</v>
      </c>
      <c r="R138" s="24">
        <v>4.1000000000000002E-2</v>
      </c>
      <c r="S138" s="209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  <c r="BI138" s="210"/>
      <c r="BJ138" s="210"/>
      <c r="BK138" s="210"/>
      <c r="BL138" s="210"/>
      <c r="BM138" s="211">
        <v>5.88888888888889E-2</v>
      </c>
    </row>
    <row r="139" spans="1:65">
      <c r="A139" s="30"/>
      <c r="B139" s="19">
        <v>1</v>
      </c>
      <c r="C139" s="9">
        <v>5</v>
      </c>
      <c r="D139" s="24">
        <v>5.8000000000000003E-2</v>
      </c>
      <c r="E139" s="24">
        <v>5.5E-2</v>
      </c>
      <c r="F139" s="24">
        <v>4.8000000000000001E-2</v>
      </c>
      <c r="G139" s="24">
        <v>0.05</v>
      </c>
      <c r="H139" s="24">
        <v>0.08</v>
      </c>
      <c r="I139" s="214" t="s">
        <v>225</v>
      </c>
      <c r="J139" s="24">
        <v>7.0000000000000007E-2</v>
      </c>
      <c r="K139" s="214" t="s">
        <v>226</v>
      </c>
      <c r="L139" s="214">
        <v>0.12</v>
      </c>
      <c r="M139" s="24">
        <v>0.05</v>
      </c>
      <c r="N139" s="24">
        <v>0.04</v>
      </c>
      <c r="O139" s="214">
        <v>0.21</v>
      </c>
      <c r="P139" s="24">
        <v>7.0000000000000007E-2</v>
      </c>
      <c r="Q139" s="24">
        <v>0.04</v>
      </c>
      <c r="R139" s="24">
        <v>6.6000000000000003E-2</v>
      </c>
      <c r="S139" s="209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  <c r="BI139" s="210"/>
      <c r="BJ139" s="210"/>
      <c r="BK139" s="210"/>
      <c r="BL139" s="210"/>
      <c r="BM139" s="211">
        <v>14</v>
      </c>
    </row>
    <row r="140" spans="1:65">
      <c r="A140" s="30"/>
      <c r="B140" s="19">
        <v>1</v>
      </c>
      <c r="C140" s="9">
        <v>6</v>
      </c>
      <c r="D140" s="24">
        <v>4.7E-2</v>
      </c>
      <c r="E140" s="24">
        <v>0.06</v>
      </c>
      <c r="F140" s="24">
        <v>6.3E-2</v>
      </c>
      <c r="G140" s="24">
        <v>0.05</v>
      </c>
      <c r="H140" s="24">
        <v>0.08</v>
      </c>
      <c r="I140" s="24">
        <v>0.05</v>
      </c>
      <c r="J140" s="24">
        <v>7.0000000000000007E-2</v>
      </c>
      <c r="K140" s="214" t="s">
        <v>226</v>
      </c>
      <c r="L140" s="214">
        <v>0.12</v>
      </c>
      <c r="M140" s="24">
        <v>0.08</v>
      </c>
      <c r="N140" s="24">
        <v>0.05</v>
      </c>
      <c r="O140" s="214">
        <v>0.21</v>
      </c>
      <c r="P140" s="24">
        <v>0.06</v>
      </c>
      <c r="Q140" s="24">
        <v>0.05</v>
      </c>
      <c r="R140" s="24">
        <v>4.2999999999999997E-2</v>
      </c>
      <c r="S140" s="209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  <c r="BI140" s="210"/>
      <c r="BJ140" s="210"/>
      <c r="BK140" s="210"/>
      <c r="BL140" s="210"/>
      <c r="BM140" s="54"/>
    </row>
    <row r="141" spans="1:65">
      <c r="A141" s="30"/>
      <c r="B141" s="20" t="s">
        <v>215</v>
      </c>
      <c r="C141" s="12"/>
      <c r="D141" s="212">
        <v>5.0166666666666665E-2</v>
      </c>
      <c r="E141" s="212">
        <v>5.2166666666666667E-2</v>
      </c>
      <c r="F141" s="212">
        <v>6.1666666666666668E-2</v>
      </c>
      <c r="G141" s="212">
        <v>5.3333333333333337E-2</v>
      </c>
      <c r="H141" s="212">
        <v>7.8333333333333338E-2</v>
      </c>
      <c r="I141" s="212">
        <v>0.05</v>
      </c>
      <c r="J141" s="212">
        <v>0.10166666666666668</v>
      </c>
      <c r="K141" s="212" t="s">
        <v>377</v>
      </c>
      <c r="L141" s="212">
        <v>0.11833333333333333</v>
      </c>
      <c r="M141" s="212">
        <v>0.08</v>
      </c>
      <c r="N141" s="212">
        <v>4.6666666666666669E-2</v>
      </c>
      <c r="O141" s="212">
        <v>0.215</v>
      </c>
      <c r="P141" s="212">
        <v>0.08</v>
      </c>
      <c r="Q141" s="212">
        <v>5.1333333333333321E-2</v>
      </c>
      <c r="R141" s="212">
        <v>5.0999999999999997E-2</v>
      </c>
      <c r="S141" s="209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  <c r="BI141" s="210"/>
      <c r="BJ141" s="210"/>
      <c r="BK141" s="210"/>
      <c r="BL141" s="210"/>
      <c r="BM141" s="54"/>
    </row>
    <row r="142" spans="1:65">
      <c r="A142" s="30"/>
      <c r="B142" s="3" t="s">
        <v>216</v>
      </c>
      <c r="C142" s="29"/>
      <c r="D142" s="24">
        <v>4.8500000000000001E-2</v>
      </c>
      <c r="E142" s="24">
        <v>5.5E-2</v>
      </c>
      <c r="F142" s="24">
        <v>6.0499999999999998E-2</v>
      </c>
      <c r="G142" s="24">
        <v>0.05</v>
      </c>
      <c r="H142" s="24">
        <v>0.08</v>
      </c>
      <c r="I142" s="24">
        <v>0.05</v>
      </c>
      <c r="J142" s="24">
        <v>7.5000000000000011E-2</v>
      </c>
      <c r="K142" s="24" t="s">
        <v>377</v>
      </c>
      <c r="L142" s="24">
        <v>0.12</v>
      </c>
      <c r="M142" s="24">
        <v>7.5000000000000011E-2</v>
      </c>
      <c r="N142" s="24">
        <v>4.4999999999999998E-2</v>
      </c>
      <c r="O142" s="24">
        <v>0.215</v>
      </c>
      <c r="P142" s="24">
        <v>7.0000000000000007E-2</v>
      </c>
      <c r="Q142" s="24">
        <v>5.1500000000000004E-2</v>
      </c>
      <c r="R142" s="24">
        <v>4.8500000000000001E-2</v>
      </c>
      <c r="S142" s="209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  <c r="BI142" s="210"/>
      <c r="BJ142" s="210"/>
      <c r="BK142" s="210"/>
      <c r="BL142" s="210"/>
      <c r="BM142" s="54"/>
    </row>
    <row r="143" spans="1:65">
      <c r="A143" s="30"/>
      <c r="B143" s="3" t="s">
        <v>217</v>
      </c>
      <c r="C143" s="29"/>
      <c r="D143" s="24">
        <v>4.9159604012508759E-3</v>
      </c>
      <c r="E143" s="24">
        <v>6.9689788826388819E-3</v>
      </c>
      <c r="F143" s="24">
        <v>1.3002563849743918E-2</v>
      </c>
      <c r="G143" s="24">
        <v>5.1639777949432208E-3</v>
      </c>
      <c r="H143" s="24">
        <v>1.1690451944500071E-2</v>
      </c>
      <c r="I143" s="24" t="s">
        <v>377</v>
      </c>
      <c r="J143" s="24">
        <v>7.8336879352362943E-2</v>
      </c>
      <c r="K143" s="24" t="s">
        <v>377</v>
      </c>
      <c r="L143" s="24">
        <v>4.0824829046386272E-3</v>
      </c>
      <c r="M143" s="24">
        <v>2.1908902300206704E-2</v>
      </c>
      <c r="N143" s="24">
        <v>1.2110601416389959E-2</v>
      </c>
      <c r="O143" s="24">
        <v>5.4772255750516656E-3</v>
      </c>
      <c r="P143" s="24">
        <v>3.0331501776206179E-2</v>
      </c>
      <c r="Q143" s="24">
        <v>8.1894240741744503E-3</v>
      </c>
      <c r="R143" s="24">
        <v>1.058300524425836E-2</v>
      </c>
      <c r="S143" s="209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  <c r="BI143" s="210"/>
      <c r="BJ143" s="210"/>
      <c r="BK143" s="210"/>
      <c r="BL143" s="210"/>
      <c r="BM143" s="54"/>
    </row>
    <row r="144" spans="1:65">
      <c r="A144" s="30"/>
      <c r="B144" s="3" t="s">
        <v>84</v>
      </c>
      <c r="C144" s="29"/>
      <c r="D144" s="13">
        <v>9.7992566137891216E-2</v>
      </c>
      <c r="E144" s="13">
        <v>0.13359064950745461</v>
      </c>
      <c r="F144" s="13">
        <v>0.21085238675260407</v>
      </c>
      <c r="G144" s="13">
        <v>9.6824583655185384E-2</v>
      </c>
      <c r="H144" s="13">
        <v>0.14923981205744771</v>
      </c>
      <c r="I144" s="13" t="s">
        <v>377</v>
      </c>
      <c r="J144" s="13">
        <v>0.77052668215438946</v>
      </c>
      <c r="K144" s="13" t="s">
        <v>377</v>
      </c>
      <c r="L144" s="13">
        <v>3.4499855532157411E-2</v>
      </c>
      <c r="M144" s="13">
        <v>0.27386127875258381</v>
      </c>
      <c r="N144" s="13">
        <v>0.25951288749407053</v>
      </c>
      <c r="O144" s="13">
        <v>2.547546779093798E-2</v>
      </c>
      <c r="P144" s="13">
        <v>0.37914377220257722</v>
      </c>
      <c r="Q144" s="13">
        <v>0.15953423521119062</v>
      </c>
      <c r="R144" s="13">
        <v>0.20750990675016392</v>
      </c>
      <c r="S144" s="149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30"/>
      <c r="B145" s="3" t="s">
        <v>218</v>
      </c>
      <c r="C145" s="29"/>
      <c r="D145" s="13">
        <v>-0.14811320754717006</v>
      </c>
      <c r="E145" s="13">
        <v>-0.11415094339622656</v>
      </c>
      <c r="F145" s="13">
        <v>4.7169811320754595E-2</v>
      </c>
      <c r="G145" s="13">
        <v>-9.4339622641509524E-2</v>
      </c>
      <c r="H145" s="13">
        <v>0.33018867924528283</v>
      </c>
      <c r="I145" s="13">
        <v>-0.15094339622641517</v>
      </c>
      <c r="J145" s="13">
        <v>0.72641509433962259</v>
      </c>
      <c r="K145" s="13" t="s">
        <v>377</v>
      </c>
      <c r="L145" s="13">
        <v>1.0094339622641506</v>
      </c>
      <c r="M145" s="13">
        <v>0.35849056603773555</v>
      </c>
      <c r="N145" s="13">
        <v>-0.20754716981132082</v>
      </c>
      <c r="O145" s="13">
        <v>2.6509433962264142</v>
      </c>
      <c r="P145" s="13">
        <v>0.35849056603773555</v>
      </c>
      <c r="Q145" s="13">
        <v>-0.12830188679245325</v>
      </c>
      <c r="R145" s="13">
        <v>-0.13396226415094359</v>
      </c>
      <c r="S145" s="149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30"/>
      <c r="B146" s="45" t="s">
        <v>219</v>
      </c>
      <c r="C146" s="46"/>
      <c r="D146" s="44">
        <v>0.47</v>
      </c>
      <c r="E146" s="44">
        <v>0.38</v>
      </c>
      <c r="F146" s="44">
        <v>0</v>
      </c>
      <c r="G146" s="44">
        <v>0.34</v>
      </c>
      <c r="H146" s="44">
        <v>0.67</v>
      </c>
      <c r="I146" s="44">
        <v>1.31</v>
      </c>
      <c r="J146" s="44">
        <v>1.62</v>
      </c>
      <c r="K146" s="44">
        <v>3.57</v>
      </c>
      <c r="L146" s="44">
        <v>2.29</v>
      </c>
      <c r="M146" s="44">
        <v>0.74</v>
      </c>
      <c r="N146" s="44">
        <v>0.61</v>
      </c>
      <c r="O146" s="44">
        <v>6.2</v>
      </c>
      <c r="P146" s="44">
        <v>0.74</v>
      </c>
      <c r="Q146" s="44">
        <v>0.42</v>
      </c>
      <c r="R146" s="44">
        <v>0.43</v>
      </c>
      <c r="S146" s="149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BM147" s="53"/>
    </row>
    <row r="148" spans="1:65" ht="15">
      <c r="B148" s="8" t="s">
        <v>325</v>
      </c>
      <c r="BM148" s="28" t="s">
        <v>64</v>
      </c>
    </row>
    <row r="149" spans="1:65" ht="15">
      <c r="A149" s="25" t="s">
        <v>22</v>
      </c>
      <c r="B149" s="18" t="s">
        <v>99</v>
      </c>
      <c r="C149" s="15" t="s">
        <v>100</v>
      </c>
      <c r="D149" s="16" t="s">
        <v>194</v>
      </c>
      <c r="E149" s="17" t="s">
        <v>194</v>
      </c>
      <c r="F149" s="17" t="s">
        <v>194</v>
      </c>
      <c r="G149" s="17" t="s">
        <v>194</v>
      </c>
      <c r="H149" s="17" t="s">
        <v>194</v>
      </c>
      <c r="I149" s="17" t="s">
        <v>194</v>
      </c>
      <c r="J149" s="17" t="s">
        <v>194</v>
      </c>
      <c r="K149" s="17" t="s">
        <v>194</v>
      </c>
      <c r="L149" s="17" t="s">
        <v>194</v>
      </c>
      <c r="M149" s="17" t="s">
        <v>194</v>
      </c>
      <c r="N149" s="17" t="s">
        <v>194</v>
      </c>
      <c r="O149" s="17" t="s">
        <v>194</v>
      </c>
      <c r="P149" s="17" t="s">
        <v>194</v>
      </c>
      <c r="Q149" s="17" t="s">
        <v>194</v>
      </c>
      <c r="R149" s="149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195</v>
      </c>
      <c r="C150" s="9" t="s">
        <v>195</v>
      </c>
      <c r="D150" s="147" t="s">
        <v>196</v>
      </c>
      <c r="E150" s="148" t="s">
        <v>197</v>
      </c>
      <c r="F150" s="148" t="s">
        <v>198</v>
      </c>
      <c r="G150" s="148" t="s">
        <v>199</v>
      </c>
      <c r="H150" s="148" t="s">
        <v>200</v>
      </c>
      <c r="I150" s="148" t="s">
        <v>202</v>
      </c>
      <c r="J150" s="148" t="s">
        <v>203</v>
      </c>
      <c r="K150" s="148" t="s">
        <v>204</v>
      </c>
      <c r="L150" s="148" t="s">
        <v>205</v>
      </c>
      <c r="M150" s="148" t="s">
        <v>206</v>
      </c>
      <c r="N150" s="148" t="s">
        <v>207</v>
      </c>
      <c r="O150" s="148" t="s">
        <v>208</v>
      </c>
      <c r="P150" s="148" t="s">
        <v>209</v>
      </c>
      <c r="Q150" s="148" t="s">
        <v>222</v>
      </c>
      <c r="R150" s="149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223</v>
      </c>
      <c r="E151" s="11" t="s">
        <v>223</v>
      </c>
      <c r="F151" s="11" t="s">
        <v>223</v>
      </c>
      <c r="G151" s="11" t="s">
        <v>223</v>
      </c>
      <c r="H151" s="11" t="s">
        <v>223</v>
      </c>
      <c r="I151" s="11" t="s">
        <v>223</v>
      </c>
      <c r="J151" s="11" t="s">
        <v>224</v>
      </c>
      <c r="K151" s="11" t="s">
        <v>223</v>
      </c>
      <c r="L151" s="11" t="s">
        <v>224</v>
      </c>
      <c r="M151" s="11" t="s">
        <v>223</v>
      </c>
      <c r="N151" s="11" t="s">
        <v>223</v>
      </c>
      <c r="O151" s="11" t="s">
        <v>224</v>
      </c>
      <c r="P151" s="11" t="s">
        <v>223</v>
      </c>
      <c r="Q151" s="11" t="s">
        <v>223</v>
      </c>
      <c r="R151" s="149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149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</v>
      </c>
    </row>
    <row r="153" spans="1:65">
      <c r="A153" s="30"/>
      <c r="B153" s="18">
        <v>1</v>
      </c>
      <c r="C153" s="14">
        <v>1</v>
      </c>
      <c r="D153" s="199">
        <v>37.700000000000003</v>
      </c>
      <c r="E153" s="199">
        <v>35.1</v>
      </c>
      <c r="F153" s="199">
        <v>36.799999999999997</v>
      </c>
      <c r="G153" s="199">
        <v>34.770000000000003</v>
      </c>
      <c r="H153" s="199">
        <v>36.11</v>
      </c>
      <c r="I153" s="199">
        <v>37.21</v>
      </c>
      <c r="J153" s="199">
        <v>35.6</v>
      </c>
      <c r="K153" s="199">
        <v>37.6</v>
      </c>
      <c r="L153" s="199">
        <v>33.22</v>
      </c>
      <c r="M153" s="199">
        <v>38.49</v>
      </c>
      <c r="N153" s="199">
        <v>35.69</v>
      </c>
      <c r="O153" s="200">
        <v>33.299999999999997</v>
      </c>
      <c r="P153" s="199">
        <v>37.4</v>
      </c>
      <c r="Q153" s="199">
        <v>35.4</v>
      </c>
      <c r="R153" s="201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3">
        <v>1</v>
      </c>
    </row>
    <row r="154" spans="1:65">
      <c r="A154" s="30"/>
      <c r="B154" s="19">
        <v>1</v>
      </c>
      <c r="C154" s="9">
        <v>2</v>
      </c>
      <c r="D154" s="204">
        <v>39.700000000000003</v>
      </c>
      <c r="E154" s="204">
        <v>34.200000000000003</v>
      </c>
      <c r="F154" s="204">
        <v>36.200000000000003</v>
      </c>
      <c r="G154" s="204">
        <v>35.9</v>
      </c>
      <c r="H154" s="204">
        <v>36.380000000000003</v>
      </c>
      <c r="I154" s="204">
        <v>34.31</v>
      </c>
      <c r="J154" s="204">
        <v>37.299999999999997</v>
      </c>
      <c r="K154" s="204">
        <v>37.33</v>
      </c>
      <c r="L154" s="204">
        <v>34.21</v>
      </c>
      <c r="M154" s="204">
        <v>36.01</v>
      </c>
      <c r="N154" s="204">
        <v>35.520000000000003</v>
      </c>
      <c r="O154" s="205">
        <v>33.270000000000003</v>
      </c>
      <c r="P154" s="204">
        <v>36.700000000000003</v>
      </c>
      <c r="Q154" s="204">
        <v>35.200000000000003</v>
      </c>
      <c r="R154" s="201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3" t="e">
        <v>#N/A</v>
      </c>
    </row>
    <row r="155" spans="1:65">
      <c r="A155" s="30"/>
      <c r="B155" s="19">
        <v>1</v>
      </c>
      <c r="C155" s="9">
        <v>3</v>
      </c>
      <c r="D155" s="204">
        <v>37.200000000000003</v>
      </c>
      <c r="E155" s="204">
        <v>35.4</v>
      </c>
      <c r="F155" s="204">
        <v>37</v>
      </c>
      <c r="G155" s="204">
        <v>35.299999999999997</v>
      </c>
      <c r="H155" s="204">
        <v>36.229999999999997</v>
      </c>
      <c r="I155" s="204">
        <v>36.049999999999997</v>
      </c>
      <c r="J155" s="204">
        <v>36.9</v>
      </c>
      <c r="K155" s="204">
        <v>37.979999999999997</v>
      </c>
      <c r="L155" s="204">
        <v>34.4</v>
      </c>
      <c r="M155" s="204">
        <v>38.229999999999997</v>
      </c>
      <c r="N155" s="204">
        <v>36.18</v>
      </c>
      <c r="O155" s="205">
        <v>31.690000000000005</v>
      </c>
      <c r="P155" s="204">
        <v>35.4</v>
      </c>
      <c r="Q155" s="204">
        <v>35</v>
      </c>
      <c r="R155" s="201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3">
        <v>16</v>
      </c>
    </row>
    <row r="156" spans="1:65">
      <c r="A156" s="30"/>
      <c r="B156" s="19">
        <v>1</v>
      </c>
      <c r="C156" s="9">
        <v>4</v>
      </c>
      <c r="D156" s="204">
        <v>39.4</v>
      </c>
      <c r="E156" s="204">
        <v>34.6</v>
      </c>
      <c r="F156" s="204">
        <v>36.299999999999997</v>
      </c>
      <c r="G156" s="204">
        <v>36.22</v>
      </c>
      <c r="H156" s="204">
        <v>35.26</v>
      </c>
      <c r="I156" s="204">
        <v>39.229999999999997</v>
      </c>
      <c r="J156" s="204">
        <v>37.1</v>
      </c>
      <c r="K156" s="204">
        <v>37.950000000000003</v>
      </c>
      <c r="L156" s="204">
        <v>33.880000000000003</v>
      </c>
      <c r="M156" s="204">
        <v>38.49</v>
      </c>
      <c r="N156" s="204">
        <v>35.340000000000003</v>
      </c>
      <c r="O156" s="205">
        <v>33.94</v>
      </c>
      <c r="P156" s="204">
        <v>35.200000000000003</v>
      </c>
      <c r="Q156" s="204">
        <v>34.700000000000003</v>
      </c>
      <c r="R156" s="201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3">
        <v>36.166025641025641</v>
      </c>
    </row>
    <row r="157" spans="1:65">
      <c r="A157" s="30"/>
      <c r="B157" s="19">
        <v>1</v>
      </c>
      <c r="C157" s="9">
        <v>5</v>
      </c>
      <c r="D157" s="228">
        <v>40.700000000000003</v>
      </c>
      <c r="E157" s="204">
        <v>35.799999999999997</v>
      </c>
      <c r="F157" s="204">
        <v>35.299999999999997</v>
      </c>
      <c r="G157" s="204">
        <v>35.56</v>
      </c>
      <c r="H157" s="204">
        <v>35.909999999999997</v>
      </c>
      <c r="I157" s="204">
        <v>37</v>
      </c>
      <c r="J157" s="204">
        <v>35</v>
      </c>
      <c r="K157" s="204">
        <v>37.82</v>
      </c>
      <c r="L157" s="204">
        <v>33.74</v>
      </c>
      <c r="M157" s="204">
        <v>36.880000000000003</v>
      </c>
      <c r="N157" s="204">
        <v>35.19</v>
      </c>
      <c r="O157" s="205">
        <v>32.049999999999997</v>
      </c>
      <c r="P157" s="204">
        <v>36.4</v>
      </c>
      <c r="Q157" s="204">
        <v>35.700000000000003</v>
      </c>
      <c r="R157" s="201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3">
        <v>15</v>
      </c>
    </row>
    <row r="158" spans="1:65">
      <c r="A158" s="30"/>
      <c r="B158" s="19">
        <v>1</v>
      </c>
      <c r="C158" s="9">
        <v>6</v>
      </c>
      <c r="D158" s="204">
        <v>36</v>
      </c>
      <c r="E158" s="204">
        <v>35.200000000000003</v>
      </c>
      <c r="F158" s="204">
        <v>35.5</v>
      </c>
      <c r="G158" s="204">
        <v>35.700000000000003</v>
      </c>
      <c r="H158" s="204">
        <v>36.35</v>
      </c>
      <c r="I158" s="204">
        <v>36.909999999999997</v>
      </c>
      <c r="J158" s="204">
        <v>36.5</v>
      </c>
      <c r="K158" s="204">
        <v>37.619999999999997</v>
      </c>
      <c r="L158" s="204">
        <v>33.659999999999997</v>
      </c>
      <c r="M158" s="204">
        <v>37.020000000000003</v>
      </c>
      <c r="N158" s="204">
        <v>35.200000000000003</v>
      </c>
      <c r="O158" s="205">
        <v>32.01</v>
      </c>
      <c r="P158" s="204">
        <v>36.5</v>
      </c>
      <c r="Q158" s="204">
        <v>35.5</v>
      </c>
      <c r="R158" s="201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6"/>
    </row>
    <row r="159" spans="1:65">
      <c r="A159" s="30"/>
      <c r="B159" s="20" t="s">
        <v>215</v>
      </c>
      <c r="C159" s="12"/>
      <c r="D159" s="207">
        <v>38.449999999999996</v>
      </c>
      <c r="E159" s="207">
        <v>35.050000000000004</v>
      </c>
      <c r="F159" s="207">
        <v>36.183333333333337</v>
      </c>
      <c r="G159" s="207">
        <v>35.574999999999996</v>
      </c>
      <c r="H159" s="207">
        <v>36.04</v>
      </c>
      <c r="I159" s="207">
        <v>36.785000000000004</v>
      </c>
      <c r="J159" s="207">
        <v>36.4</v>
      </c>
      <c r="K159" s="207">
        <v>37.716666666666669</v>
      </c>
      <c r="L159" s="207">
        <v>33.851666666666667</v>
      </c>
      <c r="M159" s="207">
        <v>37.520000000000003</v>
      </c>
      <c r="N159" s="207">
        <v>35.520000000000003</v>
      </c>
      <c r="O159" s="207">
        <v>32.71</v>
      </c>
      <c r="P159" s="207">
        <v>36.266666666666666</v>
      </c>
      <c r="Q159" s="207">
        <v>35.25</v>
      </c>
      <c r="R159" s="201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6"/>
    </row>
    <row r="160" spans="1:65">
      <c r="A160" s="30"/>
      <c r="B160" s="3" t="s">
        <v>216</v>
      </c>
      <c r="C160" s="29"/>
      <c r="D160" s="204">
        <v>38.549999999999997</v>
      </c>
      <c r="E160" s="204">
        <v>35.150000000000006</v>
      </c>
      <c r="F160" s="204">
        <v>36.25</v>
      </c>
      <c r="G160" s="204">
        <v>35.630000000000003</v>
      </c>
      <c r="H160" s="204">
        <v>36.17</v>
      </c>
      <c r="I160" s="204">
        <v>36.954999999999998</v>
      </c>
      <c r="J160" s="204">
        <v>36.700000000000003</v>
      </c>
      <c r="K160" s="204">
        <v>37.72</v>
      </c>
      <c r="L160" s="204">
        <v>33.81</v>
      </c>
      <c r="M160" s="204">
        <v>37.625</v>
      </c>
      <c r="N160" s="204">
        <v>35.430000000000007</v>
      </c>
      <c r="O160" s="204">
        <v>32.659999999999997</v>
      </c>
      <c r="P160" s="204">
        <v>36.450000000000003</v>
      </c>
      <c r="Q160" s="204">
        <v>35.299999999999997</v>
      </c>
      <c r="R160" s="201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6"/>
    </row>
    <row r="161" spans="1:65">
      <c r="A161" s="30"/>
      <c r="B161" s="3" t="s">
        <v>217</v>
      </c>
      <c r="C161" s="29"/>
      <c r="D161" s="24">
        <v>1.7694631954352713</v>
      </c>
      <c r="E161" s="24">
        <v>0.57183913821983001</v>
      </c>
      <c r="F161" s="24">
        <v>0.67946057035465035</v>
      </c>
      <c r="G161" s="24">
        <v>0.50222504915625121</v>
      </c>
      <c r="H161" s="24">
        <v>0.41904653679514053</v>
      </c>
      <c r="I161" s="24">
        <v>1.6053878036163087</v>
      </c>
      <c r="J161" s="24">
        <v>0.91214034007930966</v>
      </c>
      <c r="K161" s="24">
        <v>0.24776332792943129</v>
      </c>
      <c r="L161" s="24">
        <v>0.41906642273828976</v>
      </c>
      <c r="M161" s="24">
        <v>1.0320465105798289</v>
      </c>
      <c r="N161" s="24">
        <v>0.37635090009192146</v>
      </c>
      <c r="O161" s="24">
        <v>0.91001098894463806</v>
      </c>
      <c r="P161" s="24">
        <v>0.82865352631040301</v>
      </c>
      <c r="Q161" s="24">
        <v>0.3619392214170768</v>
      </c>
      <c r="R161" s="149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30"/>
      <c r="B162" s="3" t="s">
        <v>84</v>
      </c>
      <c r="C162" s="29"/>
      <c r="D162" s="13">
        <v>4.601984903602787E-2</v>
      </c>
      <c r="E162" s="13">
        <v>1.6314954014831098E-2</v>
      </c>
      <c r="F162" s="13">
        <v>1.8778274629792268E-2</v>
      </c>
      <c r="G162" s="13">
        <v>1.4117359076774456E-2</v>
      </c>
      <c r="H162" s="13">
        <v>1.1627262397201459E-2</v>
      </c>
      <c r="I162" s="13">
        <v>4.3642457621756385E-2</v>
      </c>
      <c r="J162" s="13">
        <v>2.5058800551629387E-2</v>
      </c>
      <c r="K162" s="13">
        <v>6.5690674660918592E-3</v>
      </c>
      <c r="L162" s="13">
        <v>1.2379491587955977E-2</v>
      </c>
      <c r="M162" s="13">
        <v>2.7506570111402687E-2</v>
      </c>
      <c r="N162" s="13">
        <v>1.0595464529614905E-2</v>
      </c>
      <c r="O162" s="13">
        <v>2.7820574409802446E-2</v>
      </c>
      <c r="P162" s="13">
        <v>2.2848902379882435E-2</v>
      </c>
      <c r="Q162" s="13">
        <v>1.0267779330980902E-2</v>
      </c>
      <c r="R162" s="149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30"/>
      <c r="B163" s="3" t="s">
        <v>218</v>
      </c>
      <c r="C163" s="29"/>
      <c r="D163" s="13">
        <v>6.3152484092238392E-2</v>
      </c>
      <c r="E163" s="13">
        <v>-3.0858398766372863E-2</v>
      </c>
      <c r="F163" s="13">
        <v>4.7856218649755533E-4</v>
      </c>
      <c r="G163" s="13">
        <v>-1.6342012442617015E-2</v>
      </c>
      <c r="H163" s="13">
        <v>-3.484641698718538E-3</v>
      </c>
      <c r="I163" s="13">
        <v>1.7114801751183295E-2</v>
      </c>
      <c r="J163" s="13">
        <v>6.469451780428459E-3</v>
      </c>
      <c r="K163" s="13">
        <v>4.2875627005086958E-2</v>
      </c>
      <c r="L163" s="13">
        <v>-6.3992626597422886E-2</v>
      </c>
      <c r="M163" s="13">
        <v>3.7437742604441882E-2</v>
      </c>
      <c r="N163" s="13">
        <v>-1.7862776724153151E-2</v>
      </c>
      <c r="O163" s="13">
        <v>-9.5560006380829177E-2</v>
      </c>
      <c r="P163" s="13">
        <v>2.7827504918556123E-3</v>
      </c>
      <c r="Q163" s="13">
        <v>-2.5328346833513482E-2</v>
      </c>
      <c r="R163" s="149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30"/>
      <c r="B164" s="45" t="s">
        <v>219</v>
      </c>
      <c r="C164" s="46"/>
      <c r="D164" s="44">
        <v>2.0499999999999998</v>
      </c>
      <c r="E164" s="44">
        <v>0.93</v>
      </c>
      <c r="F164" s="44">
        <v>0.06</v>
      </c>
      <c r="G164" s="44">
        <v>0.47</v>
      </c>
      <c r="H164" s="44">
        <v>0.06</v>
      </c>
      <c r="I164" s="44">
        <v>0.59</v>
      </c>
      <c r="J164" s="44">
        <v>0.25</v>
      </c>
      <c r="K164" s="44">
        <v>1.41</v>
      </c>
      <c r="L164" s="44">
        <v>1.99</v>
      </c>
      <c r="M164" s="44">
        <v>1.24</v>
      </c>
      <c r="N164" s="44">
        <v>0.52</v>
      </c>
      <c r="O164" s="44">
        <v>2.99</v>
      </c>
      <c r="P164" s="44">
        <v>0.14000000000000001</v>
      </c>
      <c r="Q164" s="44">
        <v>0.76</v>
      </c>
      <c r="R164" s="149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BM165" s="53"/>
    </row>
    <row r="166" spans="1:65" ht="15">
      <c r="B166" s="8" t="s">
        <v>326</v>
      </c>
      <c r="BM166" s="28" t="s">
        <v>64</v>
      </c>
    </row>
    <row r="167" spans="1:65" ht="15">
      <c r="A167" s="25" t="s">
        <v>25</v>
      </c>
      <c r="B167" s="18" t="s">
        <v>99</v>
      </c>
      <c r="C167" s="15" t="s">
        <v>100</v>
      </c>
      <c r="D167" s="14" t="s">
        <v>194</v>
      </c>
      <c r="E167" s="16" t="s">
        <v>194</v>
      </c>
      <c r="F167" s="17" t="s">
        <v>194</v>
      </c>
      <c r="G167" s="17" t="s">
        <v>194</v>
      </c>
      <c r="H167" s="17" t="s">
        <v>194</v>
      </c>
      <c r="I167" s="17" t="s">
        <v>194</v>
      </c>
      <c r="J167" s="17" t="s">
        <v>194</v>
      </c>
      <c r="K167" s="17" t="s">
        <v>194</v>
      </c>
      <c r="L167" s="17" t="s">
        <v>194</v>
      </c>
      <c r="M167" s="17" t="s">
        <v>194</v>
      </c>
      <c r="N167" s="17" t="s">
        <v>194</v>
      </c>
      <c r="O167" s="17" t="s">
        <v>194</v>
      </c>
      <c r="P167" s="17" t="s">
        <v>194</v>
      </c>
      <c r="Q167" s="17" t="s">
        <v>194</v>
      </c>
      <c r="R167" s="17" t="s">
        <v>194</v>
      </c>
      <c r="S167" s="17" t="s">
        <v>194</v>
      </c>
      <c r="T167" s="149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195</v>
      </c>
      <c r="C168" s="9" t="s">
        <v>195</v>
      </c>
      <c r="D168" s="152" t="s">
        <v>233</v>
      </c>
      <c r="E168" s="147" t="s">
        <v>196</v>
      </c>
      <c r="F168" s="148" t="s">
        <v>197</v>
      </c>
      <c r="G168" s="148" t="s">
        <v>198</v>
      </c>
      <c r="H168" s="148" t="s">
        <v>199</v>
      </c>
      <c r="I168" s="148" t="s">
        <v>200</v>
      </c>
      <c r="J168" s="148" t="s">
        <v>201</v>
      </c>
      <c r="K168" s="148" t="s">
        <v>202</v>
      </c>
      <c r="L168" s="148" t="s">
        <v>203</v>
      </c>
      <c r="M168" s="148" t="s">
        <v>204</v>
      </c>
      <c r="N168" s="148" t="s">
        <v>205</v>
      </c>
      <c r="O168" s="148" t="s">
        <v>206</v>
      </c>
      <c r="P168" s="148" t="s">
        <v>207</v>
      </c>
      <c r="Q168" s="148" t="s">
        <v>208</v>
      </c>
      <c r="R168" s="148" t="s">
        <v>209</v>
      </c>
      <c r="S168" s="148" t="s">
        <v>222</v>
      </c>
      <c r="T168" s="149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9" t="s">
        <v>101</v>
      </c>
      <c r="E169" s="10" t="s">
        <v>223</v>
      </c>
      <c r="F169" s="11" t="s">
        <v>223</v>
      </c>
      <c r="G169" s="11" t="s">
        <v>223</v>
      </c>
      <c r="H169" s="11" t="s">
        <v>223</v>
      </c>
      <c r="I169" s="11" t="s">
        <v>223</v>
      </c>
      <c r="J169" s="11" t="s">
        <v>223</v>
      </c>
      <c r="K169" s="11" t="s">
        <v>223</v>
      </c>
      <c r="L169" s="11" t="s">
        <v>224</v>
      </c>
      <c r="M169" s="11" t="s">
        <v>223</v>
      </c>
      <c r="N169" s="11" t="s">
        <v>224</v>
      </c>
      <c r="O169" s="11" t="s">
        <v>223</v>
      </c>
      <c r="P169" s="11" t="s">
        <v>223</v>
      </c>
      <c r="Q169" s="11" t="s">
        <v>224</v>
      </c>
      <c r="R169" s="11" t="s">
        <v>223</v>
      </c>
      <c r="S169" s="11" t="s">
        <v>223</v>
      </c>
      <c r="T169" s="149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7" t="s">
        <v>234</v>
      </c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149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29">
        <v>45.585046525254754</v>
      </c>
      <c r="E171" s="199">
        <v>42.8</v>
      </c>
      <c r="F171" s="199">
        <v>43.1</v>
      </c>
      <c r="G171" s="199">
        <v>45.3</v>
      </c>
      <c r="H171" s="199">
        <v>46.6</v>
      </c>
      <c r="I171" s="199">
        <v>45.2</v>
      </c>
      <c r="J171" s="199">
        <v>44</v>
      </c>
      <c r="K171" s="199">
        <v>45</v>
      </c>
      <c r="L171" s="199">
        <v>42</v>
      </c>
      <c r="M171" s="199">
        <v>43.68</v>
      </c>
      <c r="N171" s="199">
        <v>43.5</v>
      </c>
      <c r="O171" s="199">
        <v>45.5</v>
      </c>
      <c r="P171" s="200">
        <v>53.43</v>
      </c>
      <c r="Q171" s="199">
        <v>45.5</v>
      </c>
      <c r="R171" s="199">
        <v>42.6</v>
      </c>
      <c r="S171" s="200">
        <v>41.5</v>
      </c>
      <c r="T171" s="201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2"/>
      <c r="BF171" s="202"/>
      <c r="BG171" s="202"/>
      <c r="BH171" s="202"/>
      <c r="BI171" s="202"/>
      <c r="BJ171" s="202"/>
      <c r="BK171" s="202"/>
      <c r="BL171" s="202"/>
      <c r="BM171" s="203">
        <v>1</v>
      </c>
    </row>
    <row r="172" spans="1:65">
      <c r="A172" s="30"/>
      <c r="B172" s="19">
        <v>1</v>
      </c>
      <c r="C172" s="9">
        <v>2</v>
      </c>
      <c r="D172" s="230">
        <v>53.088925426685549</v>
      </c>
      <c r="E172" s="204">
        <v>45.2</v>
      </c>
      <c r="F172" s="204">
        <v>43.1</v>
      </c>
      <c r="G172" s="204">
        <v>44.4</v>
      </c>
      <c r="H172" s="204">
        <v>43.7</v>
      </c>
      <c r="I172" s="204">
        <v>45.1</v>
      </c>
      <c r="J172" s="204">
        <v>44</v>
      </c>
      <c r="K172" s="204">
        <v>43</v>
      </c>
      <c r="L172" s="204">
        <v>45</v>
      </c>
      <c r="M172" s="204">
        <v>44.17</v>
      </c>
      <c r="N172" s="204">
        <v>44.1</v>
      </c>
      <c r="O172" s="204">
        <v>43.3</v>
      </c>
      <c r="P172" s="205">
        <v>53.31</v>
      </c>
      <c r="Q172" s="204">
        <v>45.6</v>
      </c>
      <c r="R172" s="204">
        <v>42.5</v>
      </c>
      <c r="S172" s="205">
        <v>40.1</v>
      </c>
      <c r="T172" s="201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3" t="e">
        <v>#N/A</v>
      </c>
    </row>
    <row r="173" spans="1:65">
      <c r="A173" s="30"/>
      <c r="B173" s="19">
        <v>1</v>
      </c>
      <c r="C173" s="9">
        <v>3</v>
      </c>
      <c r="D173" s="230">
        <v>51.042240153082169</v>
      </c>
      <c r="E173" s="204">
        <v>42.4</v>
      </c>
      <c r="F173" s="204">
        <v>41.8</v>
      </c>
      <c r="G173" s="204">
        <v>48</v>
      </c>
      <c r="H173" s="204">
        <v>46.7</v>
      </c>
      <c r="I173" s="204">
        <v>45.4</v>
      </c>
      <c r="J173" s="204">
        <v>43</v>
      </c>
      <c r="K173" s="204">
        <v>43.7</v>
      </c>
      <c r="L173" s="204">
        <v>44</v>
      </c>
      <c r="M173" s="204">
        <v>44.53</v>
      </c>
      <c r="N173" s="204">
        <v>45.9</v>
      </c>
      <c r="O173" s="204">
        <v>44.7</v>
      </c>
      <c r="P173" s="205">
        <v>53.6</v>
      </c>
      <c r="Q173" s="228">
        <v>43.6</v>
      </c>
      <c r="R173" s="204">
        <v>42.2</v>
      </c>
      <c r="S173" s="205">
        <v>39.9</v>
      </c>
      <c r="T173" s="201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3">
        <v>16</v>
      </c>
    </row>
    <row r="174" spans="1:65">
      <c r="A174" s="30"/>
      <c r="B174" s="19">
        <v>1</v>
      </c>
      <c r="C174" s="9">
        <v>4</v>
      </c>
      <c r="D174" s="230">
        <v>52.013019789021698</v>
      </c>
      <c r="E174" s="204">
        <v>43.9</v>
      </c>
      <c r="F174" s="204">
        <v>41.7</v>
      </c>
      <c r="G174" s="204">
        <v>44.5</v>
      </c>
      <c r="H174" s="204">
        <v>44</v>
      </c>
      <c r="I174" s="228">
        <v>47.5</v>
      </c>
      <c r="J174" s="204">
        <v>44</v>
      </c>
      <c r="K174" s="204">
        <v>44.7</v>
      </c>
      <c r="L174" s="204">
        <v>44</v>
      </c>
      <c r="M174" s="204">
        <v>44.28</v>
      </c>
      <c r="N174" s="204">
        <v>42.8</v>
      </c>
      <c r="O174" s="204">
        <v>45.8</v>
      </c>
      <c r="P174" s="205">
        <v>53.37</v>
      </c>
      <c r="Q174" s="204">
        <v>45.7</v>
      </c>
      <c r="R174" s="204">
        <v>46.3</v>
      </c>
      <c r="S174" s="205">
        <v>39.700000000000003</v>
      </c>
      <c r="T174" s="201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3">
        <v>44.269743589743591</v>
      </c>
    </row>
    <row r="175" spans="1:65">
      <c r="A175" s="30"/>
      <c r="B175" s="19">
        <v>1</v>
      </c>
      <c r="C175" s="9">
        <v>5</v>
      </c>
      <c r="D175" s="230">
        <v>48.010790036259792</v>
      </c>
      <c r="E175" s="204">
        <v>44</v>
      </c>
      <c r="F175" s="204">
        <v>43.6</v>
      </c>
      <c r="G175" s="204">
        <v>42.5</v>
      </c>
      <c r="H175" s="204">
        <v>44.7</v>
      </c>
      <c r="I175" s="204">
        <v>45.7</v>
      </c>
      <c r="J175" s="204">
        <v>44</v>
      </c>
      <c r="K175" s="204">
        <v>47.8</v>
      </c>
      <c r="L175" s="204">
        <v>41</v>
      </c>
      <c r="M175" s="204">
        <v>44.19</v>
      </c>
      <c r="N175" s="204">
        <v>42.9</v>
      </c>
      <c r="O175" s="204">
        <v>45.1</v>
      </c>
      <c r="P175" s="205">
        <v>53.6</v>
      </c>
      <c r="Q175" s="204">
        <v>45.4</v>
      </c>
      <c r="R175" s="204">
        <v>43.8</v>
      </c>
      <c r="S175" s="205">
        <v>40.799999999999997</v>
      </c>
      <c r="T175" s="201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3">
        <v>16</v>
      </c>
    </row>
    <row r="176" spans="1:65">
      <c r="A176" s="30"/>
      <c r="B176" s="19">
        <v>1</v>
      </c>
      <c r="C176" s="9">
        <v>6</v>
      </c>
      <c r="D176" s="230">
        <v>53.974141217310354</v>
      </c>
      <c r="E176" s="204">
        <v>42.3</v>
      </c>
      <c r="F176" s="204">
        <v>42.6</v>
      </c>
      <c r="G176" s="204">
        <v>43.5</v>
      </c>
      <c r="H176" s="204">
        <v>43.6</v>
      </c>
      <c r="I176" s="204">
        <v>45.6</v>
      </c>
      <c r="J176" s="204">
        <v>44</v>
      </c>
      <c r="K176" s="204">
        <v>45.9</v>
      </c>
      <c r="L176" s="204">
        <v>46</v>
      </c>
      <c r="M176" s="204">
        <v>42.99</v>
      </c>
      <c r="N176" s="204">
        <v>45</v>
      </c>
      <c r="O176" s="204">
        <v>43.9</v>
      </c>
      <c r="P176" s="205">
        <v>53.03</v>
      </c>
      <c r="Q176" s="204">
        <v>45.8</v>
      </c>
      <c r="R176" s="204">
        <v>44.2</v>
      </c>
      <c r="S176" s="205">
        <v>41.5</v>
      </c>
      <c r="T176" s="201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06"/>
    </row>
    <row r="177" spans="1:65">
      <c r="A177" s="30"/>
      <c r="B177" s="19"/>
      <c r="C177" s="9">
        <v>7</v>
      </c>
      <c r="D177" s="230">
        <v>48.628869055798518</v>
      </c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1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06"/>
    </row>
    <row r="178" spans="1:65">
      <c r="A178" s="30"/>
      <c r="B178" s="19"/>
      <c r="C178" s="9">
        <v>8</v>
      </c>
      <c r="D178" s="230">
        <v>45.112938514106396</v>
      </c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1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06"/>
    </row>
    <row r="179" spans="1:65">
      <c r="A179" s="30"/>
      <c r="B179" s="19"/>
      <c r="C179" s="9">
        <v>9</v>
      </c>
      <c r="D179" s="230">
        <v>44.38519160161804</v>
      </c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1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06"/>
    </row>
    <row r="180" spans="1:65">
      <c r="A180" s="30"/>
      <c r="B180" s="19"/>
      <c r="C180" s="9">
        <v>10</v>
      </c>
      <c r="D180" s="230">
        <v>44.655520136170068</v>
      </c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1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202"/>
      <c r="AV180" s="202"/>
      <c r="AW180" s="202"/>
      <c r="AX180" s="202"/>
      <c r="AY180" s="202"/>
      <c r="AZ180" s="202"/>
      <c r="BA180" s="202"/>
      <c r="BB180" s="202"/>
      <c r="BC180" s="202"/>
      <c r="BD180" s="202"/>
      <c r="BE180" s="202"/>
      <c r="BF180" s="202"/>
      <c r="BG180" s="202"/>
      <c r="BH180" s="202"/>
      <c r="BI180" s="202"/>
      <c r="BJ180" s="202"/>
      <c r="BK180" s="202"/>
      <c r="BL180" s="202"/>
      <c r="BM180" s="206"/>
    </row>
    <row r="181" spans="1:65">
      <c r="A181" s="30"/>
      <c r="B181" s="19"/>
      <c r="C181" s="9">
        <v>11</v>
      </c>
      <c r="D181" s="230">
        <v>44.968016505600119</v>
      </c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1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202"/>
      <c r="AV181" s="202"/>
      <c r="AW181" s="202"/>
      <c r="AX181" s="202"/>
      <c r="AY181" s="202"/>
      <c r="AZ181" s="202"/>
      <c r="BA181" s="202"/>
      <c r="BB181" s="202"/>
      <c r="BC181" s="202"/>
      <c r="BD181" s="202"/>
      <c r="BE181" s="202"/>
      <c r="BF181" s="202"/>
      <c r="BG181" s="202"/>
      <c r="BH181" s="202"/>
      <c r="BI181" s="202"/>
      <c r="BJ181" s="202"/>
      <c r="BK181" s="202"/>
      <c r="BL181" s="202"/>
      <c r="BM181" s="206"/>
    </row>
    <row r="182" spans="1:65">
      <c r="A182" s="30"/>
      <c r="B182" s="19"/>
      <c r="C182" s="9">
        <v>12</v>
      </c>
      <c r="D182" s="230">
        <v>45.098767889288411</v>
      </c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1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202"/>
      <c r="AV182" s="202"/>
      <c r="AW182" s="202"/>
      <c r="AX182" s="202"/>
      <c r="AY182" s="202"/>
      <c r="AZ182" s="202"/>
      <c r="BA182" s="202"/>
      <c r="BB182" s="202"/>
      <c r="BC182" s="202"/>
      <c r="BD182" s="202"/>
      <c r="BE182" s="202"/>
      <c r="BF182" s="202"/>
      <c r="BG182" s="202"/>
      <c r="BH182" s="202"/>
      <c r="BI182" s="202"/>
      <c r="BJ182" s="202"/>
      <c r="BK182" s="202"/>
      <c r="BL182" s="202"/>
      <c r="BM182" s="206"/>
    </row>
    <row r="183" spans="1:65">
      <c r="A183" s="30"/>
      <c r="B183" s="19"/>
      <c r="C183" s="9">
        <v>13</v>
      </c>
      <c r="D183" s="230">
        <v>48.527722709665746</v>
      </c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1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202"/>
      <c r="AV183" s="202"/>
      <c r="AW183" s="202"/>
      <c r="AX183" s="202"/>
      <c r="AY183" s="202"/>
      <c r="AZ183" s="202"/>
      <c r="BA183" s="202"/>
      <c r="BB183" s="202"/>
      <c r="BC183" s="202"/>
      <c r="BD183" s="202"/>
      <c r="BE183" s="202"/>
      <c r="BF183" s="202"/>
      <c r="BG183" s="202"/>
      <c r="BH183" s="202"/>
      <c r="BI183" s="202"/>
      <c r="BJ183" s="202"/>
      <c r="BK183" s="202"/>
      <c r="BL183" s="202"/>
      <c r="BM183" s="206"/>
    </row>
    <row r="184" spans="1:65">
      <c r="A184" s="30"/>
      <c r="B184" s="19"/>
      <c r="C184" s="9">
        <v>14</v>
      </c>
      <c r="D184" s="230">
        <v>51.328241036484897</v>
      </c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1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202"/>
      <c r="AV184" s="202"/>
      <c r="AW184" s="202"/>
      <c r="AX184" s="202"/>
      <c r="AY184" s="202"/>
      <c r="AZ184" s="202"/>
      <c r="BA184" s="202"/>
      <c r="BB184" s="202"/>
      <c r="BC184" s="202"/>
      <c r="BD184" s="202"/>
      <c r="BE184" s="202"/>
      <c r="BF184" s="202"/>
      <c r="BG184" s="202"/>
      <c r="BH184" s="202"/>
      <c r="BI184" s="202"/>
      <c r="BJ184" s="202"/>
      <c r="BK184" s="202"/>
      <c r="BL184" s="202"/>
      <c r="BM184" s="206"/>
    </row>
    <row r="185" spans="1:65">
      <c r="A185" s="30"/>
      <c r="B185" s="19"/>
      <c r="C185" s="9">
        <v>15</v>
      </c>
      <c r="D185" s="230">
        <v>49.263678079740991</v>
      </c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1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202"/>
      <c r="AV185" s="202"/>
      <c r="AW185" s="202"/>
      <c r="AX185" s="202"/>
      <c r="AY185" s="202"/>
      <c r="AZ185" s="202"/>
      <c r="BA185" s="202"/>
      <c r="BB185" s="202"/>
      <c r="BC185" s="202"/>
      <c r="BD185" s="202"/>
      <c r="BE185" s="202"/>
      <c r="BF185" s="202"/>
      <c r="BG185" s="202"/>
      <c r="BH185" s="202"/>
      <c r="BI185" s="202"/>
      <c r="BJ185" s="202"/>
      <c r="BK185" s="202"/>
      <c r="BL185" s="202"/>
      <c r="BM185" s="206"/>
    </row>
    <row r="186" spans="1:65">
      <c r="A186" s="30"/>
      <c r="B186" s="19"/>
      <c r="C186" s="9">
        <v>16</v>
      </c>
      <c r="D186" s="230">
        <v>51.326192737506076</v>
      </c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1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202"/>
      <c r="AV186" s="202"/>
      <c r="AW186" s="202"/>
      <c r="AX186" s="202"/>
      <c r="AY186" s="202"/>
      <c r="AZ186" s="202"/>
      <c r="BA186" s="202"/>
      <c r="BB186" s="202"/>
      <c r="BC186" s="202"/>
      <c r="BD186" s="202"/>
      <c r="BE186" s="202"/>
      <c r="BF186" s="202"/>
      <c r="BG186" s="202"/>
      <c r="BH186" s="202"/>
      <c r="BI186" s="202"/>
      <c r="BJ186" s="202"/>
      <c r="BK186" s="202"/>
      <c r="BL186" s="202"/>
      <c r="BM186" s="206"/>
    </row>
    <row r="187" spans="1:65">
      <c r="A187" s="30"/>
      <c r="B187" s="19"/>
      <c r="C187" s="9">
        <v>17</v>
      </c>
      <c r="D187" s="230">
        <v>47.116168775287605</v>
      </c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1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202"/>
      <c r="AV187" s="202"/>
      <c r="AW187" s="202"/>
      <c r="AX187" s="202"/>
      <c r="AY187" s="202"/>
      <c r="AZ187" s="202"/>
      <c r="BA187" s="202"/>
      <c r="BB187" s="202"/>
      <c r="BC187" s="202"/>
      <c r="BD187" s="202"/>
      <c r="BE187" s="202"/>
      <c r="BF187" s="202"/>
      <c r="BG187" s="202"/>
      <c r="BH187" s="202"/>
      <c r="BI187" s="202"/>
      <c r="BJ187" s="202"/>
      <c r="BK187" s="202"/>
      <c r="BL187" s="202"/>
      <c r="BM187" s="206"/>
    </row>
    <row r="188" spans="1:65">
      <c r="A188" s="30"/>
      <c r="B188" s="19"/>
      <c r="C188" s="9">
        <v>18</v>
      </c>
      <c r="D188" s="230">
        <v>51.356163110865999</v>
      </c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1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202"/>
      <c r="AV188" s="202"/>
      <c r="AW188" s="202"/>
      <c r="AX188" s="202"/>
      <c r="AY188" s="202"/>
      <c r="AZ188" s="202"/>
      <c r="BA188" s="202"/>
      <c r="BB188" s="202"/>
      <c r="BC188" s="202"/>
      <c r="BD188" s="202"/>
      <c r="BE188" s="202"/>
      <c r="BF188" s="202"/>
      <c r="BG188" s="202"/>
      <c r="BH188" s="202"/>
      <c r="BI188" s="202"/>
      <c r="BJ188" s="202"/>
      <c r="BK188" s="202"/>
      <c r="BL188" s="202"/>
      <c r="BM188" s="206"/>
    </row>
    <row r="189" spans="1:65">
      <c r="A189" s="30"/>
      <c r="B189" s="19"/>
      <c r="C189" s="9">
        <v>19</v>
      </c>
      <c r="D189" s="230">
        <v>44.062839167180371</v>
      </c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1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202"/>
      <c r="AV189" s="202"/>
      <c r="AW189" s="202"/>
      <c r="AX189" s="202"/>
      <c r="AY189" s="202"/>
      <c r="AZ189" s="202"/>
      <c r="BA189" s="202"/>
      <c r="BB189" s="202"/>
      <c r="BC189" s="202"/>
      <c r="BD189" s="202"/>
      <c r="BE189" s="202"/>
      <c r="BF189" s="202"/>
      <c r="BG189" s="202"/>
      <c r="BH189" s="202"/>
      <c r="BI189" s="202"/>
      <c r="BJ189" s="202"/>
      <c r="BK189" s="202"/>
      <c r="BL189" s="202"/>
      <c r="BM189" s="206"/>
    </row>
    <row r="190" spans="1:65">
      <c r="A190" s="30"/>
      <c r="B190" s="19"/>
      <c r="C190" s="9">
        <v>20</v>
      </c>
      <c r="D190" s="230">
        <v>44.698075181232291</v>
      </c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1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202"/>
      <c r="AV190" s="202"/>
      <c r="AW190" s="202"/>
      <c r="AX190" s="202"/>
      <c r="AY190" s="202"/>
      <c r="AZ190" s="202"/>
      <c r="BA190" s="202"/>
      <c r="BB190" s="202"/>
      <c r="BC190" s="202"/>
      <c r="BD190" s="202"/>
      <c r="BE190" s="202"/>
      <c r="BF190" s="202"/>
      <c r="BG190" s="202"/>
      <c r="BH190" s="202"/>
      <c r="BI190" s="202"/>
      <c r="BJ190" s="202"/>
      <c r="BK190" s="202"/>
      <c r="BL190" s="202"/>
      <c r="BM190" s="206"/>
    </row>
    <row r="191" spans="1:65">
      <c r="A191" s="30"/>
      <c r="B191" s="20" t="s">
        <v>215</v>
      </c>
      <c r="C191" s="12"/>
      <c r="D191" s="207">
        <v>48.212127382407999</v>
      </c>
      <c r="E191" s="207">
        <v>43.433333333333337</v>
      </c>
      <c r="F191" s="207">
        <v>42.65</v>
      </c>
      <c r="G191" s="207">
        <v>44.699999999999996</v>
      </c>
      <c r="H191" s="207">
        <v>44.883333333333333</v>
      </c>
      <c r="I191" s="207">
        <v>45.750000000000007</v>
      </c>
      <c r="J191" s="207">
        <v>43.833333333333336</v>
      </c>
      <c r="K191" s="207">
        <v>45.016666666666659</v>
      </c>
      <c r="L191" s="207">
        <v>43.666666666666664</v>
      </c>
      <c r="M191" s="207">
        <v>43.973333333333329</v>
      </c>
      <c r="N191" s="207">
        <v>44.033333333333339</v>
      </c>
      <c r="O191" s="207">
        <v>44.716666666666669</v>
      </c>
      <c r="P191" s="207">
        <v>53.390000000000008</v>
      </c>
      <c r="Q191" s="207">
        <v>45.266666666666659</v>
      </c>
      <c r="R191" s="207">
        <v>43.599999999999994</v>
      </c>
      <c r="S191" s="207">
        <v>40.583333333333336</v>
      </c>
      <c r="T191" s="201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202"/>
      <c r="AV191" s="202"/>
      <c r="AW191" s="202"/>
      <c r="AX191" s="202"/>
      <c r="AY191" s="202"/>
      <c r="AZ191" s="202"/>
      <c r="BA191" s="202"/>
      <c r="BB191" s="202"/>
      <c r="BC191" s="202"/>
      <c r="BD191" s="202"/>
      <c r="BE191" s="202"/>
      <c r="BF191" s="202"/>
      <c r="BG191" s="202"/>
      <c r="BH191" s="202"/>
      <c r="BI191" s="202"/>
      <c r="BJ191" s="202"/>
      <c r="BK191" s="202"/>
      <c r="BL191" s="202"/>
      <c r="BM191" s="206"/>
    </row>
    <row r="192" spans="1:65">
      <c r="A192" s="30"/>
      <c r="B192" s="3" t="s">
        <v>216</v>
      </c>
      <c r="C192" s="29"/>
      <c r="D192" s="204">
        <v>48.269256372962772</v>
      </c>
      <c r="E192" s="204">
        <v>43.349999999999994</v>
      </c>
      <c r="F192" s="204">
        <v>42.85</v>
      </c>
      <c r="G192" s="204">
        <v>44.45</v>
      </c>
      <c r="H192" s="204">
        <v>44.35</v>
      </c>
      <c r="I192" s="204">
        <v>45.5</v>
      </c>
      <c r="J192" s="204">
        <v>44</v>
      </c>
      <c r="K192" s="204">
        <v>44.85</v>
      </c>
      <c r="L192" s="204">
        <v>44</v>
      </c>
      <c r="M192" s="204">
        <v>44.18</v>
      </c>
      <c r="N192" s="204">
        <v>43.8</v>
      </c>
      <c r="O192" s="204">
        <v>44.900000000000006</v>
      </c>
      <c r="P192" s="204">
        <v>53.4</v>
      </c>
      <c r="Q192" s="204">
        <v>45.55</v>
      </c>
      <c r="R192" s="204">
        <v>43.2</v>
      </c>
      <c r="S192" s="204">
        <v>40.450000000000003</v>
      </c>
      <c r="T192" s="201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202"/>
      <c r="AV192" s="202"/>
      <c r="AW192" s="202"/>
      <c r="AX192" s="202"/>
      <c r="AY192" s="202"/>
      <c r="AZ192" s="202"/>
      <c r="BA192" s="202"/>
      <c r="BB192" s="202"/>
      <c r="BC192" s="202"/>
      <c r="BD192" s="202"/>
      <c r="BE192" s="202"/>
      <c r="BF192" s="202"/>
      <c r="BG192" s="202"/>
      <c r="BH192" s="202"/>
      <c r="BI192" s="202"/>
      <c r="BJ192" s="202"/>
      <c r="BK192" s="202"/>
      <c r="BL192" s="202"/>
      <c r="BM192" s="206"/>
    </row>
    <row r="193" spans="1:65">
      <c r="A193" s="30"/>
      <c r="B193" s="3" t="s">
        <v>217</v>
      </c>
      <c r="C193" s="29"/>
      <c r="D193" s="24">
        <v>3.284231410572561</v>
      </c>
      <c r="E193" s="24">
        <v>1.1325487480310377</v>
      </c>
      <c r="F193" s="24">
        <v>0.76615925237511873</v>
      </c>
      <c r="G193" s="24">
        <v>1.8793615937333614</v>
      </c>
      <c r="H193" s="24">
        <v>1.421853250749411</v>
      </c>
      <c r="I193" s="24">
        <v>0.88713020464867443</v>
      </c>
      <c r="J193" s="24">
        <v>0.40824829046386302</v>
      </c>
      <c r="K193" s="24">
        <v>1.6987250120801369</v>
      </c>
      <c r="L193" s="24">
        <v>1.8618986725025255</v>
      </c>
      <c r="M193" s="24">
        <v>0.55543376442800652</v>
      </c>
      <c r="N193" s="24">
        <v>1.2258330500792789</v>
      </c>
      <c r="O193" s="24">
        <v>0.9600347215943118</v>
      </c>
      <c r="P193" s="24">
        <v>0.21269696753832673</v>
      </c>
      <c r="Q193" s="24">
        <v>0.8286535263104029</v>
      </c>
      <c r="R193" s="24">
        <v>1.5401298646542749</v>
      </c>
      <c r="S193" s="24">
        <v>0.80104098937986035</v>
      </c>
      <c r="T193" s="149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30"/>
      <c r="B194" s="3" t="s">
        <v>84</v>
      </c>
      <c r="C194" s="29"/>
      <c r="D194" s="13">
        <v>6.8120441658231737E-2</v>
      </c>
      <c r="E194" s="13">
        <v>2.6075565956201939E-2</v>
      </c>
      <c r="F194" s="13">
        <v>1.7963874616063746E-2</v>
      </c>
      <c r="G194" s="13">
        <v>4.2043883528710552E-2</v>
      </c>
      <c r="H194" s="13">
        <v>3.1678869307450674E-2</v>
      </c>
      <c r="I194" s="13">
        <v>1.9390824145326214E-2</v>
      </c>
      <c r="J194" s="13">
        <v>9.3136492121033386E-3</v>
      </c>
      <c r="K194" s="13">
        <v>3.7735468613405494E-2</v>
      </c>
      <c r="L194" s="13">
        <v>4.2638900897004402E-2</v>
      </c>
      <c r="M194" s="13">
        <v>1.2631149888447693E-2</v>
      </c>
      <c r="N194" s="13">
        <v>2.783875208355667E-2</v>
      </c>
      <c r="O194" s="13">
        <v>2.1469281884330491E-2</v>
      </c>
      <c r="P194" s="13">
        <v>3.9838353163200359E-3</v>
      </c>
      <c r="Q194" s="13">
        <v>1.8306042554721718E-2</v>
      </c>
      <c r="R194" s="13">
        <v>3.5324079464547596E-2</v>
      </c>
      <c r="S194" s="13">
        <v>1.973817632968855E-2</v>
      </c>
      <c r="T194" s="149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30"/>
      <c r="B195" s="3" t="s">
        <v>218</v>
      </c>
      <c r="C195" s="29"/>
      <c r="D195" s="13">
        <v>8.9053684819122791E-2</v>
      </c>
      <c r="E195" s="13">
        <v>-1.8893496744897154E-2</v>
      </c>
      <c r="F195" s="13">
        <v>-3.6588049950188828E-2</v>
      </c>
      <c r="G195" s="13">
        <v>9.7189722679145163E-3</v>
      </c>
      <c r="H195" s="13">
        <v>1.3860250677663721E-2</v>
      </c>
      <c r="I195" s="13">
        <v>3.3437203160114226E-2</v>
      </c>
      <c r="J195" s="13">
        <v>-9.8579802145355444E-3</v>
      </c>
      <c r="K195" s="13">
        <v>1.6872089521117406E-2</v>
      </c>
      <c r="L195" s="13">
        <v>-1.3622778768852983E-2</v>
      </c>
      <c r="M195" s="13">
        <v>-6.6955494289091533E-3</v>
      </c>
      <c r="N195" s="13">
        <v>-5.3402219493546843E-3</v>
      </c>
      <c r="O195" s="13">
        <v>1.0095452123346504E-2</v>
      </c>
      <c r="P195" s="13">
        <v>0.20601556889002159</v>
      </c>
      <c r="Q195" s="13">
        <v>2.2519287352593453E-2</v>
      </c>
      <c r="R195" s="13">
        <v>-1.5128698190580048E-2</v>
      </c>
      <c r="S195" s="13">
        <v>-8.3271552023723938E-2</v>
      </c>
      <c r="T195" s="149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30"/>
      <c r="B196" s="45" t="s">
        <v>219</v>
      </c>
      <c r="C196" s="46"/>
      <c r="D196" s="44" t="s">
        <v>220</v>
      </c>
      <c r="E196" s="44">
        <v>0.59</v>
      </c>
      <c r="F196" s="44">
        <v>1.37</v>
      </c>
      <c r="G196" s="44">
        <v>0.66</v>
      </c>
      <c r="H196" s="44">
        <v>0.84</v>
      </c>
      <c r="I196" s="44">
        <v>1.69</v>
      </c>
      <c r="J196" s="44">
        <v>0.2</v>
      </c>
      <c r="K196" s="44">
        <v>0.97</v>
      </c>
      <c r="L196" s="44">
        <v>0.36</v>
      </c>
      <c r="M196" s="44">
        <v>0.06</v>
      </c>
      <c r="N196" s="44">
        <v>0</v>
      </c>
      <c r="O196" s="44">
        <v>0.67</v>
      </c>
      <c r="P196" s="44">
        <v>9.23</v>
      </c>
      <c r="Q196" s="44">
        <v>1.22</v>
      </c>
      <c r="R196" s="44">
        <v>0.43</v>
      </c>
      <c r="S196" s="44">
        <v>3.4</v>
      </c>
      <c r="T196" s="149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B197" s="31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BM197" s="53"/>
    </row>
    <row r="198" spans="1:65" ht="15">
      <c r="B198" s="8" t="s">
        <v>327</v>
      </c>
      <c r="BM198" s="28" t="s">
        <v>64</v>
      </c>
    </row>
    <row r="199" spans="1:65" ht="15">
      <c r="A199" s="25" t="s">
        <v>50</v>
      </c>
      <c r="B199" s="18" t="s">
        <v>99</v>
      </c>
      <c r="C199" s="15" t="s">
        <v>100</v>
      </c>
      <c r="D199" s="14" t="s">
        <v>194</v>
      </c>
      <c r="E199" s="16" t="s">
        <v>194</v>
      </c>
      <c r="F199" s="17" t="s">
        <v>194</v>
      </c>
      <c r="G199" s="17" t="s">
        <v>194</v>
      </c>
      <c r="H199" s="17" t="s">
        <v>194</v>
      </c>
      <c r="I199" s="17" t="s">
        <v>194</v>
      </c>
      <c r="J199" s="17" t="s">
        <v>194</v>
      </c>
      <c r="K199" s="17" t="s">
        <v>194</v>
      </c>
      <c r="L199" s="17" t="s">
        <v>194</v>
      </c>
      <c r="M199" s="17" t="s">
        <v>194</v>
      </c>
      <c r="N199" s="17" t="s">
        <v>194</v>
      </c>
      <c r="O199" s="17" t="s">
        <v>194</v>
      </c>
      <c r="P199" s="17" t="s">
        <v>194</v>
      </c>
      <c r="Q199" s="17" t="s">
        <v>194</v>
      </c>
      <c r="R199" s="17" t="s">
        <v>194</v>
      </c>
      <c r="S199" s="17" t="s">
        <v>194</v>
      </c>
      <c r="T199" s="149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>
        <v>1</v>
      </c>
    </row>
    <row r="200" spans="1:65">
      <c r="A200" s="30"/>
      <c r="B200" s="19" t="s">
        <v>195</v>
      </c>
      <c r="C200" s="9" t="s">
        <v>195</v>
      </c>
      <c r="D200" s="152" t="s">
        <v>233</v>
      </c>
      <c r="E200" s="147" t="s">
        <v>196</v>
      </c>
      <c r="F200" s="148" t="s">
        <v>197</v>
      </c>
      <c r="G200" s="148" t="s">
        <v>198</v>
      </c>
      <c r="H200" s="148" t="s">
        <v>199</v>
      </c>
      <c r="I200" s="148" t="s">
        <v>200</v>
      </c>
      <c r="J200" s="148" t="s">
        <v>201</v>
      </c>
      <c r="K200" s="148" t="s">
        <v>202</v>
      </c>
      <c r="L200" s="148" t="s">
        <v>203</v>
      </c>
      <c r="M200" s="148" t="s">
        <v>204</v>
      </c>
      <c r="N200" s="148" t="s">
        <v>205</v>
      </c>
      <c r="O200" s="148" t="s">
        <v>206</v>
      </c>
      <c r="P200" s="148" t="s">
        <v>207</v>
      </c>
      <c r="Q200" s="148" t="s">
        <v>208</v>
      </c>
      <c r="R200" s="148" t="s">
        <v>209</v>
      </c>
      <c r="S200" s="148" t="s">
        <v>222</v>
      </c>
      <c r="T200" s="149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 t="s">
        <v>3</v>
      </c>
    </row>
    <row r="201" spans="1:65">
      <c r="A201" s="30"/>
      <c r="B201" s="19"/>
      <c r="C201" s="9"/>
      <c r="D201" s="9" t="s">
        <v>101</v>
      </c>
      <c r="E201" s="10" t="s">
        <v>223</v>
      </c>
      <c r="F201" s="11" t="s">
        <v>223</v>
      </c>
      <c r="G201" s="11" t="s">
        <v>223</v>
      </c>
      <c r="H201" s="11" t="s">
        <v>224</v>
      </c>
      <c r="I201" s="11" t="s">
        <v>102</v>
      </c>
      <c r="J201" s="11" t="s">
        <v>102</v>
      </c>
      <c r="K201" s="11" t="s">
        <v>223</v>
      </c>
      <c r="L201" s="11" t="s">
        <v>224</v>
      </c>
      <c r="M201" s="11" t="s">
        <v>223</v>
      </c>
      <c r="N201" s="11" t="s">
        <v>224</v>
      </c>
      <c r="O201" s="11" t="s">
        <v>223</v>
      </c>
      <c r="P201" s="11" t="s">
        <v>223</v>
      </c>
      <c r="Q201" s="11" t="s">
        <v>224</v>
      </c>
      <c r="R201" s="11" t="s">
        <v>223</v>
      </c>
      <c r="S201" s="11" t="s">
        <v>223</v>
      </c>
      <c r="T201" s="149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0</v>
      </c>
    </row>
    <row r="202" spans="1:65">
      <c r="A202" s="30"/>
      <c r="B202" s="19"/>
      <c r="C202" s="9"/>
      <c r="D202" s="27" t="s">
        <v>234</v>
      </c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149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0</v>
      </c>
    </row>
    <row r="203" spans="1:65">
      <c r="A203" s="30"/>
      <c r="B203" s="18">
        <v>1</v>
      </c>
      <c r="C203" s="14">
        <v>1</v>
      </c>
      <c r="D203" s="231">
        <v>294.8636186516041</v>
      </c>
      <c r="E203" s="216">
        <v>174</v>
      </c>
      <c r="F203" s="216">
        <v>178</v>
      </c>
      <c r="G203" s="216">
        <v>190</v>
      </c>
      <c r="H203" s="216">
        <v>162</v>
      </c>
      <c r="I203" s="218">
        <v>235</v>
      </c>
      <c r="J203" s="216">
        <v>206</v>
      </c>
      <c r="K203" s="216">
        <v>219</v>
      </c>
      <c r="L203" s="216">
        <v>153</v>
      </c>
      <c r="M203" s="216">
        <v>181.44</v>
      </c>
      <c r="N203" s="216">
        <v>177</v>
      </c>
      <c r="O203" s="216">
        <v>225</v>
      </c>
      <c r="P203" s="216">
        <v>196.5</v>
      </c>
      <c r="Q203" s="217">
        <v>317</v>
      </c>
      <c r="R203" s="216">
        <v>189</v>
      </c>
      <c r="S203" s="216">
        <v>192</v>
      </c>
      <c r="T203" s="219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  <c r="AJ203" s="220"/>
      <c r="AK203" s="220"/>
      <c r="AL203" s="220"/>
      <c r="AM203" s="220"/>
      <c r="AN203" s="220"/>
      <c r="AO203" s="220"/>
      <c r="AP203" s="220"/>
      <c r="AQ203" s="220"/>
      <c r="AR203" s="220"/>
      <c r="AS203" s="220"/>
      <c r="AT203" s="220"/>
      <c r="AU203" s="220"/>
      <c r="AV203" s="220"/>
      <c r="AW203" s="220"/>
      <c r="AX203" s="220"/>
      <c r="AY203" s="220"/>
      <c r="AZ203" s="220"/>
      <c r="BA203" s="220"/>
      <c r="BB203" s="220"/>
      <c r="BC203" s="220"/>
      <c r="BD203" s="220"/>
      <c r="BE203" s="220"/>
      <c r="BF203" s="220"/>
      <c r="BG203" s="220"/>
      <c r="BH203" s="220"/>
      <c r="BI203" s="220"/>
      <c r="BJ203" s="220"/>
      <c r="BK203" s="220"/>
      <c r="BL203" s="220"/>
      <c r="BM203" s="221">
        <v>1</v>
      </c>
    </row>
    <row r="204" spans="1:65">
      <c r="A204" s="30"/>
      <c r="B204" s="19">
        <v>1</v>
      </c>
      <c r="C204" s="9">
        <v>2</v>
      </c>
      <c r="D204" s="232">
        <v>275.94352024242534</v>
      </c>
      <c r="E204" s="222">
        <v>175.5</v>
      </c>
      <c r="F204" s="222">
        <v>178.5</v>
      </c>
      <c r="G204" s="222">
        <v>189.5</v>
      </c>
      <c r="H204" s="222">
        <v>187</v>
      </c>
      <c r="I204" s="222">
        <v>207</v>
      </c>
      <c r="J204" s="222">
        <v>208</v>
      </c>
      <c r="K204" s="222">
        <v>209</v>
      </c>
      <c r="L204" s="222">
        <v>163</v>
      </c>
      <c r="M204" s="222">
        <v>184.26</v>
      </c>
      <c r="N204" s="222">
        <v>176</v>
      </c>
      <c r="O204" s="222">
        <v>195</v>
      </c>
      <c r="P204" s="222">
        <v>196</v>
      </c>
      <c r="Q204" s="223">
        <v>304</v>
      </c>
      <c r="R204" s="222">
        <v>192</v>
      </c>
      <c r="S204" s="222">
        <v>187.5</v>
      </c>
      <c r="T204" s="219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  <c r="AJ204" s="220"/>
      <c r="AK204" s="220"/>
      <c r="AL204" s="220"/>
      <c r="AM204" s="220"/>
      <c r="AN204" s="220"/>
      <c r="AO204" s="220"/>
      <c r="AP204" s="220"/>
      <c r="AQ204" s="220"/>
      <c r="AR204" s="220"/>
      <c r="AS204" s="220"/>
      <c r="AT204" s="220"/>
      <c r="AU204" s="220"/>
      <c r="AV204" s="220"/>
      <c r="AW204" s="220"/>
      <c r="AX204" s="220"/>
      <c r="AY204" s="220"/>
      <c r="AZ204" s="220"/>
      <c r="BA204" s="220"/>
      <c r="BB204" s="220"/>
      <c r="BC204" s="220"/>
      <c r="BD204" s="220"/>
      <c r="BE204" s="220"/>
      <c r="BF204" s="220"/>
      <c r="BG204" s="220"/>
      <c r="BH204" s="220"/>
      <c r="BI204" s="220"/>
      <c r="BJ204" s="220"/>
      <c r="BK204" s="220"/>
      <c r="BL204" s="220"/>
      <c r="BM204" s="221" t="e">
        <v>#N/A</v>
      </c>
    </row>
    <row r="205" spans="1:65">
      <c r="A205" s="30"/>
      <c r="B205" s="19">
        <v>1</v>
      </c>
      <c r="C205" s="9">
        <v>3</v>
      </c>
      <c r="D205" s="232">
        <v>271.08051241479512</v>
      </c>
      <c r="E205" s="222">
        <v>171</v>
      </c>
      <c r="F205" s="222">
        <v>176.5</v>
      </c>
      <c r="G205" s="222">
        <v>193</v>
      </c>
      <c r="H205" s="222">
        <v>198</v>
      </c>
      <c r="I205" s="222">
        <v>191</v>
      </c>
      <c r="J205" s="222">
        <v>205</v>
      </c>
      <c r="K205" s="222">
        <v>220</v>
      </c>
      <c r="L205" s="222">
        <v>179</v>
      </c>
      <c r="M205" s="222">
        <v>184.91</v>
      </c>
      <c r="N205" s="222">
        <v>187</v>
      </c>
      <c r="O205" s="222">
        <v>217</v>
      </c>
      <c r="P205" s="222">
        <v>197.3</v>
      </c>
      <c r="Q205" s="223">
        <v>278</v>
      </c>
      <c r="R205" s="222">
        <v>187.5</v>
      </c>
      <c r="S205" s="222">
        <v>183.5</v>
      </c>
      <c r="T205" s="219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  <c r="AJ205" s="220"/>
      <c r="AK205" s="220"/>
      <c r="AL205" s="220"/>
      <c r="AM205" s="220"/>
      <c r="AN205" s="220"/>
      <c r="AO205" s="220"/>
      <c r="AP205" s="220"/>
      <c r="AQ205" s="220"/>
      <c r="AR205" s="220"/>
      <c r="AS205" s="220"/>
      <c r="AT205" s="220"/>
      <c r="AU205" s="220"/>
      <c r="AV205" s="220"/>
      <c r="AW205" s="220"/>
      <c r="AX205" s="220"/>
      <c r="AY205" s="220"/>
      <c r="AZ205" s="220"/>
      <c r="BA205" s="220"/>
      <c r="BB205" s="220"/>
      <c r="BC205" s="220"/>
      <c r="BD205" s="220"/>
      <c r="BE205" s="220"/>
      <c r="BF205" s="220"/>
      <c r="BG205" s="220"/>
      <c r="BH205" s="220"/>
      <c r="BI205" s="220"/>
      <c r="BJ205" s="220"/>
      <c r="BK205" s="220"/>
      <c r="BL205" s="220"/>
      <c r="BM205" s="221">
        <v>16</v>
      </c>
    </row>
    <row r="206" spans="1:65">
      <c r="A206" s="30"/>
      <c r="B206" s="19">
        <v>1</v>
      </c>
      <c r="C206" s="9">
        <v>4</v>
      </c>
      <c r="D206" s="232">
        <v>273.46807926381712</v>
      </c>
      <c r="E206" s="222">
        <v>184</v>
      </c>
      <c r="F206" s="222">
        <v>178</v>
      </c>
      <c r="G206" s="222">
        <v>188</v>
      </c>
      <c r="H206" s="222">
        <v>156</v>
      </c>
      <c r="I206" s="222">
        <v>209</v>
      </c>
      <c r="J206" s="222">
        <v>195</v>
      </c>
      <c r="K206" s="222">
        <v>226</v>
      </c>
      <c r="L206" s="222">
        <v>192</v>
      </c>
      <c r="M206" s="222">
        <v>186.93</v>
      </c>
      <c r="N206" s="222">
        <v>169</v>
      </c>
      <c r="O206" s="222">
        <v>210</v>
      </c>
      <c r="P206" s="222">
        <v>210.7</v>
      </c>
      <c r="Q206" s="223">
        <v>287</v>
      </c>
      <c r="R206" s="222">
        <v>197.5</v>
      </c>
      <c r="S206" s="222">
        <v>187</v>
      </c>
      <c r="T206" s="219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  <c r="AJ206" s="220"/>
      <c r="AK206" s="220"/>
      <c r="AL206" s="220"/>
      <c r="AM206" s="220"/>
      <c r="AN206" s="220"/>
      <c r="AO206" s="220"/>
      <c r="AP206" s="220"/>
      <c r="AQ206" s="220"/>
      <c r="AR206" s="220"/>
      <c r="AS206" s="220"/>
      <c r="AT206" s="220"/>
      <c r="AU206" s="220"/>
      <c r="AV206" s="220"/>
      <c r="AW206" s="220"/>
      <c r="AX206" s="220"/>
      <c r="AY206" s="220"/>
      <c r="AZ206" s="220"/>
      <c r="BA206" s="220"/>
      <c r="BB206" s="220"/>
      <c r="BC206" s="220"/>
      <c r="BD206" s="220"/>
      <c r="BE206" s="220"/>
      <c r="BF206" s="220"/>
      <c r="BG206" s="220"/>
      <c r="BH206" s="220"/>
      <c r="BI206" s="220"/>
      <c r="BJ206" s="220"/>
      <c r="BK206" s="220"/>
      <c r="BL206" s="220"/>
      <c r="BM206" s="221">
        <v>191.4295238095238</v>
      </c>
    </row>
    <row r="207" spans="1:65">
      <c r="A207" s="30"/>
      <c r="B207" s="19">
        <v>1</v>
      </c>
      <c r="C207" s="9">
        <v>5</v>
      </c>
      <c r="D207" s="232">
        <v>264.36290582144829</v>
      </c>
      <c r="E207" s="222">
        <v>190.5</v>
      </c>
      <c r="F207" s="222">
        <v>186.5</v>
      </c>
      <c r="G207" s="222">
        <v>186.5</v>
      </c>
      <c r="H207" s="222">
        <v>195</v>
      </c>
      <c r="I207" s="222">
        <v>204</v>
      </c>
      <c r="J207" s="222">
        <v>209</v>
      </c>
      <c r="K207" s="222">
        <v>231</v>
      </c>
      <c r="L207" s="222">
        <v>160</v>
      </c>
      <c r="M207" s="222">
        <v>184.34</v>
      </c>
      <c r="N207" s="222">
        <v>172</v>
      </c>
      <c r="O207" s="222">
        <v>216</v>
      </c>
      <c r="P207" s="222">
        <v>195.4</v>
      </c>
      <c r="Q207" s="223">
        <v>282</v>
      </c>
      <c r="R207" s="222">
        <v>196</v>
      </c>
      <c r="S207" s="222">
        <v>189.5</v>
      </c>
      <c r="T207" s="219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  <c r="AJ207" s="220"/>
      <c r="AK207" s="220"/>
      <c r="AL207" s="220"/>
      <c r="AM207" s="220"/>
      <c r="AN207" s="220"/>
      <c r="AO207" s="220"/>
      <c r="AP207" s="220"/>
      <c r="AQ207" s="220"/>
      <c r="AR207" s="220"/>
      <c r="AS207" s="220"/>
      <c r="AT207" s="220"/>
      <c r="AU207" s="220"/>
      <c r="AV207" s="220"/>
      <c r="AW207" s="220"/>
      <c r="AX207" s="220"/>
      <c r="AY207" s="220"/>
      <c r="AZ207" s="220"/>
      <c r="BA207" s="220"/>
      <c r="BB207" s="220"/>
      <c r="BC207" s="220"/>
      <c r="BD207" s="220"/>
      <c r="BE207" s="220"/>
      <c r="BF207" s="220"/>
      <c r="BG207" s="220"/>
      <c r="BH207" s="220"/>
      <c r="BI207" s="220"/>
      <c r="BJ207" s="220"/>
      <c r="BK207" s="220"/>
      <c r="BL207" s="220"/>
      <c r="BM207" s="221">
        <v>17</v>
      </c>
    </row>
    <row r="208" spans="1:65">
      <c r="A208" s="30"/>
      <c r="B208" s="19">
        <v>1</v>
      </c>
      <c r="C208" s="9">
        <v>6</v>
      </c>
      <c r="D208" s="232">
        <v>269.11158696316238</v>
      </c>
      <c r="E208" s="222">
        <v>168.5</v>
      </c>
      <c r="F208" s="222">
        <v>178.5</v>
      </c>
      <c r="G208" s="222">
        <v>193.5</v>
      </c>
      <c r="H208" s="222">
        <v>165</v>
      </c>
      <c r="I208" s="222">
        <v>211</v>
      </c>
      <c r="J208" s="222">
        <v>206</v>
      </c>
      <c r="K208" s="222">
        <v>224</v>
      </c>
      <c r="L208" s="222">
        <v>181</v>
      </c>
      <c r="M208" s="222">
        <v>183.2</v>
      </c>
      <c r="N208" s="222">
        <v>181</v>
      </c>
      <c r="O208" s="222">
        <v>225</v>
      </c>
      <c r="P208" s="222">
        <v>197.7</v>
      </c>
      <c r="Q208" s="223">
        <v>276</v>
      </c>
      <c r="R208" s="222">
        <v>187</v>
      </c>
      <c r="S208" s="222">
        <v>187.5</v>
      </c>
      <c r="T208" s="219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  <c r="AJ208" s="220"/>
      <c r="AK208" s="220"/>
      <c r="AL208" s="220"/>
      <c r="AM208" s="220"/>
      <c r="AN208" s="220"/>
      <c r="AO208" s="220"/>
      <c r="AP208" s="220"/>
      <c r="AQ208" s="220"/>
      <c r="AR208" s="220"/>
      <c r="AS208" s="220"/>
      <c r="AT208" s="220"/>
      <c r="AU208" s="220"/>
      <c r="AV208" s="220"/>
      <c r="AW208" s="220"/>
      <c r="AX208" s="220"/>
      <c r="AY208" s="220"/>
      <c r="AZ208" s="220"/>
      <c r="BA208" s="220"/>
      <c r="BB208" s="220"/>
      <c r="BC208" s="220"/>
      <c r="BD208" s="220"/>
      <c r="BE208" s="220"/>
      <c r="BF208" s="220"/>
      <c r="BG208" s="220"/>
      <c r="BH208" s="220"/>
      <c r="BI208" s="220"/>
      <c r="BJ208" s="220"/>
      <c r="BK208" s="220"/>
      <c r="BL208" s="220"/>
      <c r="BM208" s="225"/>
    </row>
    <row r="209" spans="1:65">
      <c r="A209" s="30"/>
      <c r="B209" s="19"/>
      <c r="C209" s="9">
        <v>7</v>
      </c>
      <c r="D209" s="232">
        <v>268.01515232719544</v>
      </c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19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  <c r="BI209" s="220"/>
      <c r="BJ209" s="220"/>
      <c r="BK209" s="220"/>
      <c r="BL209" s="220"/>
      <c r="BM209" s="225"/>
    </row>
    <row r="210" spans="1:65">
      <c r="A210" s="30"/>
      <c r="B210" s="19"/>
      <c r="C210" s="9">
        <v>8</v>
      </c>
      <c r="D210" s="232">
        <v>266.05141766841149</v>
      </c>
      <c r="E210" s="222"/>
      <c r="F210" s="222"/>
      <c r="G210" s="222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19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  <c r="BI210" s="220"/>
      <c r="BJ210" s="220"/>
      <c r="BK210" s="220"/>
      <c r="BL210" s="220"/>
      <c r="BM210" s="225"/>
    </row>
    <row r="211" spans="1:65">
      <c r="A211" s="30"/>
      <c r="B211" s="19"/>
      <c r="C211" s="9">
        <v>9</v>
      </c>
      <c r="D211" s="232">
        <v>278.85461588946686</v>
      </c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19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  <c r="BI211" s="220"/>
      <c r="BJ211" s="220"/>
      <c r="BK211" s="220"/>
      <c r="BL211" s="220"/>
      <c r="BM211" s="225"/>
    </row>
    <row r="212" spans="1:65">
      <c r="A212" s="30"/>
      <c r="B212" s="19"/>
      <c r="C212" s="9">
        <v>10</v>
      </c>
      <c r="D212" s="232">
        <v>260.067107717966</v>
      </c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19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  <c r="BI212" s="220"/>
      <c r="BJ212" s="220"/>
      <c r="BK212" s="220"/>
      <c r="BL212" s="220"/>
      <c r="BM212" s="225"/>
    </row>
    <row r="213" spans="1:65">
      <c r="A213" s="30"/>
      <c r="B213" s="19"/>
      <c r="C213" s="9">
        <v>11</v>
      </c>
      <c r="D213" s="232">
        <v>242.85636139600925</v>
      </c>
      <c r="E213" s="222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19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  <c r="BI213" s="220"/>
      <c r="BJ213" s="220"/>
      <c r="BK213" s="220"/>
      <c r="BL213" s="220"/>
      <c r="BM213" s="225"/>
    </row>
    <row r="214" spans="1:65">
      <c r="A214" s="30"/>
      <c r="B214" s="19"/>
      <c r="C214" s="9">
        <v>12</v>
      </c>
      <c r="D214" s="232">
        <v>252.05591185009126</v>
      </c>
      <c r="E214" s="222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19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  <c r="BI214" s="220"/>
      <c r="BJ214" s="220"/>
      <c r="BK214" s="220"/>
      <c r="BL214" s="220"/>
      <c r="BM214" s="225"/>
    </row>
    <row r="215" spans="1:65">
      <c r="A215" s="30"/>
      <c r="B215" s="19"/>
      <c r="C215" s="9">
        <v>13</v>
      </c>
      <c r="D215" s="232">
        <v>283.19188496505819</v>
      </c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19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  <c r="BI215" s="220"/>
      <c r="BJ215" s="220"/>
      <c r="BK215" s="220"/>
      <c r="BL215" s="220"/>
      <c r="BM215" s="225"/>
    </row>
    <row r="216" spans="1:65">
      <c r="A216" s="30"/>
      <c r="B216" s="19"/>
      <c r="C216" s="9">
        <v>14</v>
      </c>
      <c r="D216" s="232">
        <v>233.56231523676234</v>
      </c>
      <c r="E216" s="222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19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  <c r="BI216" s="220"/>
      <c r="BJ216" s="220"/>
      <c r="BK216" s="220"/>
      <c r="BL216" s="220"/>
      <c r="BM216" s="225"/>
    </row>
    <row r="217" spans="1:65">
      <c r="A217" s="30"/>
      <c r="B217" s="19"/>
      <c r="C217" s="9">
        <v>15</v>
      </c>
      <c r="D217" s="232">
        <v>273.69214834725585</v>
      </c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19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  <c r="BI217" s="220"/>
      <c r="BJ217" s="220"/>
      <c r="BK217" s="220"/>
      <c r="BL217" s="220"/>
      <c r="BM217" s="225"/>
    </row>
    <row r="218" spans="1:65">
      <c r="A218" s="30"/>
      <c r="B218" s="19"/>
      <c r="C218" s="9">
        <v>16</v>
      </c>
      <c r="D218" s="232">
        <v>279.29688530241935</v>
      </c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19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  <c r="BI218" s="220"/>
      <c r="BJ218" s="220"/>
      <c r="BK218" s="220"/>
      <c r="BL218" s="220"/>
      <c r="BM218" s="225"/>
    </row>
    <row r="219" spans="1:65">
      <c r="A219" s="30"/>
      <c r="B219" s="19"/>
      <c r="C219" s="9">
        <v>17</v>
      </c>
      <c r="D219" s="232">
        <v>266.20923523462397</v>
      </c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19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  <c r="BI219" s="220"/>
      <c r="BJ219" s="220"/>
      <c r="BK219" s="220"/>
      <c r="BL219" s="220"/>
      <c r="BM219" s="225"/>
    </row>
    <row r="220" spans="1:65">
      <c r="A220" s="30"/>
      <c r="B220" s="19"/>
      <c r="C220" s="9">
        <v>18</v>
      </c>
      <c r="D220" s="232">
        <v>270.46479447737613</v>
      </c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19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  <c r="AJ220" s="220"/>
      <c r="AK220" s="220"/>
      <c r="AL220" s="220"/>
      <c r="AM220" s="220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20"/>
      <c r="AY220" s="220"/>
      <c r="AZ220" s="220"/>
      <c r="BA220" s="220"/>
      <c r="BB220" s="220"/>
      <c r="BC220" s="220"/>
      <c r="BD220" s="220"/>
      <c r="BE220" s="220"/>
      <c r="BF220" s="220"/>
      <c r="BG220" s="220"/>
      <c r="BH220" s="220"/>
      <c r="BI220" s="220"/>
      <c r="BJ220" s="220"/>
      <c r="BK220" s="220"/>
      <c r="BL220" s="220"/>
      <c r="BM220" s="225"/>
    </row>
    <row r="221" spans="1:65">
      <c r="A221" s="30"/>
      <c r="B221" s="19"/>
      <c r="C221" s="9">
        <v>19</v>
      </c>
      <c r="D221" s="232">
        <v>260.81401416154858</v>
      </c>
      <c r="E221" s="222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19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  <c r="AJ221" s="220"/>
      <c r="AK221" s="220"/>
      <c r="AL221" s="220"/>
      <c r="AM221" s="220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20"/>
      <c r="AY221" s="220"/>
      <c r="AZ221" s="220"/>
      <c r="BA221" s="220"/>
      <c r="BB221" s="220"/>
      <c r="BC221" s="220"/>
      <c r="BD221" s="220"/>
      <c r="BE221" s="220"/>
      <c r="BF221" s="220"/>
      <c r="BG221" s="220"/>
      <c r="BH221" s="220"/>
      <c r="BI221" s="220"/>
      <c r="BJ221" s="220"/>
      <c r="BK221" s="220"/>
      <c r="BL221" s="220"/>
      <c r="BM221" s="225"/>
    </row>
    <row r="222" spans="1:65">
      <c r="A222" s="30"/>
      <c r="B222" s="19"/>
      <c r="C222" s="9">
        <v>20</v>
      </c>
      <c r="D222" s="232">
        <v>268.64736714960299</v>
      </c>
      <c r="E222" s="222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19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  <c r="AJ222" s="220"/>
      <c r="AK222" s="220"/>
      <c r="AL222" s="220"/>
      <c r="AM222" s="220"/>
      <c r="AN222" s="220"/>
      <c r="AO222" s="220"/>
      <c r="AP222" s="220"/>
      <c r="AQ222" s="220"/>
      <c r="AR222" s="220"/>
      <c r="AS222" s="220"/>
      <c r="AT222" s="220"/>
      <c r="AU222" s="220"/>
      <c r="AV222" s="220"/>
      <c r="AW222" s="220"/>
      <c r="AX222" s="220"/>
      <c r="AY222" s="220"/>
      <c r="AZ222" s="220"/>
      <c r="BA222" s="220"/>
      <c r="BB222" s="220"/>
      <c r="BC222" s="220"/>
      <c r="BD222" s="220"/>
      <c r="BE222" s="220"/>
      <c r="BF222" s="220"/>
      <c r="BG222" s="220"/>
      <c r="BH222" s="220"/>
      <c r="BI222" s="220"/>
      <c r="BJ222" s="220"/>
      <c r="BK222" s="220"/>
      <c r="BL222" s="220"/>
      <c r="BM222" s="225"/>
    </row>
    <row r="223" spans="1:65">
      <c r="A223" s="30"/>
      <c r="B223" s="20" t="s">
        <v>215</v>
      </c>
      <c r="C223" s="12"/>
      <c r="D223" s="226">
        <v>267.63047175405205</v>
      </c>
      <c r="E223" s="226">
        <v>177.25</v>
      </c>
      <c r="F223" s="226">
        <v>179.33333333333334</v>
      </c>
      <c r="G223" s="226">
        <v>190.08333333333334</v>
      </c>
      <c r="H223" s="226">
        <v>177.16666666666666</v>
      </c>
      <c r="I223" s="226">
        <v>209.5</v>
      </c>
      <c r="J223" s="226">
        <v>204.83333333333334</v>
      </c>
      <c r="K223" s="226">
        <v>221.5</v>
      </c>
      <c r="L223" s="226">
        <v>171.33333333333334</v>
      </c>
      <c r="M223" s="226">
        <v>184.17999999999998</v>
      </c>
      <c r="N223" s="226">
        <v>177</v>
      </c>
      <c r="O223" s="226">
        <v>214.66666666666666</v>
      </c>
      <c r="P223" s="226">
        <v>198.93333333333331</v>
      </c>
      <c r="Q223" s="226">
        <v>290.66666666666669</v>
      </c>
      <c r="R223" s="226">
        <v>191.5</v>
      </c>
      <c r="S223" s="226">
        <v>187.83333333333334</v>
      </c>
      <c r="T223" s="219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  <c r="AJ223" s="220"/>
      <c r="AK223" s="220"/>
      <c r="AL223" s="220"/>
      <c r="AM223" s="220"/>
      <c r="AN223" s="220"/>
      <c r="AO223" s="220"/>
      <c r="AP223" s="220"/>
      <c r="AQ223" s="220"/>
      <c r="AR223" s="220"/>
      <c r="AS223" s="220"/>
      <c r="AT223" s="220"/>
      <c r="AU223" s="220"/>
      <c r="AV223" s="220"/>
      <c r="AW223" s="220"/>
      <c r="AX223" s="220"/>
      <c r="AY223" s="220"/>
      <c r="AZ223" s="220"/>
      <c r="BA223" s="220"/>
      <c r="BB223" s="220"/>
      <c r="BC223" s="220"/>
      <c r="BD223" s="220"/>
      <c r="BE223" s="220"/>
      <c r="BF223" s="220"/>
      <c r="BG223" s="220"/>
      <c r="BH223" s="220"/>
      <c r="BI223" s="220"/>
      <c r="BJ223" s="220"/>
      <c r="BK223" s="220"/>
      <c r="BL223" s="220"/>
      <c r="BM223" s="225"/>
    </row>
    <row r="224" spans="1:65">
      <c r="A224" s="30"/>
      <c r="B224" s="3" t="s">
        <v>216</v>
      </c>
      <c r="C224" s="29"/>
      <c r="D224" s="222">
        <v>268.87947705638271</v>
      </c>
      <c r="E224" s="222">
        <v>174.75</v>
      </c>
      <c r="F224" s="222">
        <v>178.25</v>
      </c>
      <c r="G224" s="222">
        <v>189.75</v>
      </c>
      <c r="H224" s="222">
        <v>176</v>
      </c>
      <c r="I224" s="222">
        <v>208</v>
      </c>
      <c r="J224" s="222">
        <v>206</v>
      </c>
      <c r="K224" s="222">
        <v>222</v>
      </c>
      <c r="L224" s="222">
        <v>171</v>
      </c>
      <c r="M224" s="222">
        <v>184.3</v>
      </c>
      <c r="N224" s="222">
        <v>176.5</v>
      </c>
      <c r="O224" s="222">
        <v>216.5</v>
      </c>
      <c r="P224" s="222">
        <v>196.9</v>
      </c>
      <c r="Q224" s="222">
        <v>284.5</v>
      </c>
      <c r="R224" s="222">
        <v>190.5</v>
      </c>
      <c r="S224" s="222">
        <v>187.5</v>
      </c>
      <c r="T224" s="219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  <c r="AJ224" s="220"/>
      <c r="AK224" s="220"/>
      <c r="AL224" s="220"/>
      <c r="AM224" s="220"/>
      <c r="AN224" s="220"/>
      <c r="AO224" s="220"/>
      <c r="AP224" s="220"/>
      <c r="AQ224" s="220"/>
      <c r="AR224" s="220"/>
      <c r="AS224" s="220"/>
      <c r="AT224" s="220"/>
      <c r="AU224" s="220"/>
      <c r="AV224" s="220"/>
      <c r="AW224" s="220"/>
      <c r="AX224" s="220"/>
      <c r="AY224" s="220"/>
      <c r="AZ224" s="220"/>
      <c r="BA224" s="220"/>
      <c r="BB224" s="220"/>
      <c r="BC224" s="220"/>
      <c r="BD224" s="220"/>
      <c r="BE224" s="220"/>
      <c r="BF224" s="220"/>
      <c r="BG224" s="220"/>
      <c r="BH224" s="220"/>
      <c r="BI224" s="220"/>
      <c r="BJ224" s="220"/>
      <c r="BK224" s="220"/>
      <c r="BL224" s="220"/>
      <c r="BM224" s="225"/>
    </row>
    <row r="225" spans="1:65">
      <c r="A225" s="30"/>
      <c r="B225" s="3" t="s">
        <v>217</v>
      </c>
      <c r="C225" s="29"/>
      <c r="D225" s="222">
        <v>13.659294891082819</v>
      </c>
      <c r="E225" s="222">
        <v>8.371081172704038</v>
      </c>
      <c r="F225" s="222">
        <v>3.5870136139505613</v>
      </c>
      <c r="G225" s="222">
        <v>2.7462095088806802</v>
      </c>
      <c r="H225" s="222">
        <v>18.302094597795811</v>
      </c>
      <c r="I225" s="222">
        <v>14.363147287415806</v>
      </c>
      <c r="J225" s="222">
        <v>5.036533199202271</v>
      </c>
      <c r="K225" s="222">
        <v>7.5033325929216277</v>
      </c>
      <c r="L225" s="222">
        <v>14.922019523732928</v>
      </c>
      <c r="M225" s="222">
        <v>1.8218342405389172</v>
      </c>
      <c r="N225" s="222">
        <v>6.4187226143524851</v>
      </c>
      <c r="O225" s="222">
        <v>11.21903144958007</v>
      </c>
      <c r="P225" s="222">
        <v>5.8250035765368082</v>
      </c>
      <c r="Q225" s="222">
        <v>16.34217447791654</v>
      </c>
      <c r="R225" s="222">
        <v>4.4497190922573981</v>
      </c>
      <c r="S225" s="222">
        <v>2.8225284173355396</v>
      </c>
      <c r="T225" s="219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  <c r="AJ225" s="220"/>
      <c r="AK225" s="220"/>
      <c r="AL225" s="220"/>
      <c r="AM225" s="220"/>
      <c r="AN225" s="220"/>
      <c r="AO225" s="220"/>
      <c r="AP225" s="220"/>
      <c r="AQ225" s="220"/>
      <c r="AR225" s="220"/>
      <c r="AS225" s="220"/>
      <c r="AT225" s="220"/>
      <c r="AU225" s="220"/>
      <c r="AV225" s="220"/>
      <c r="AW225" s="220"/>
      <c r="AX225" s="220"/>
      <c r="AY225" s="220"/>
      <c r="AZ225" s="220"/>
      <c r="BA225" s="220"/>
      <c r="BB225" s="220"/>
      <c r="BC225" s="220"/>
      <c r="BD225" s="220"/>
      <c r="BE225" s="220"/>
      <c r="BF225" s="220"/>
      <c r="BG225" s="220"/>
      <c r="BH225" s="220"/>
      <c r="BI225" s="220"/>
      <c r="BJ225" s="220"/>
      <c r="BK225" s="220"/>
      <c r="BL225" s="220"/>
      <c r="BM225" s="225"/>
    </row>
    <row r="226" spans="1:65">
      <c r="A226" s="30"/>
      <c r="B226" s="3" t="s">
        <v>84</v>
      </c>
      <c r="C226" s="29"/>
      <c r="D226" s="13">
        <v>5.1037891169715098E-2</v>
      </c>
      <c r="E226" s="13">
        <v>4.7227538350939569E-2</v>
      </c>
      <c r="F226" s="13">
        <v>2.0001934650281938E-2</v>
      </c>
      <c r="G226" s="13">
        <v>1.4447397679337204E-2</v>
      </c>
      <c r="H226" s="13">
        <v>0.10330439095651446</v>
      </c>
      <c r="I226" s="13">
        <v>6.8559175596256836E-2</v>
      </c>
      <c r="J226" s="13">
        <v>2.4588445236138019E-2</v>
      </c>
      <c r="K226" s="13">
        <v>3.3875090712964462E-2</v>
      </c>
      <c r="L226" s="13">
        <v>8.7093499165756386E-2</v>
      </c>
      <c r="M226" s="13">
        <v>9.8915964846287181E-3</v>
      </c>
      <c r="N226" s="13">
        <v>3.6263969572612909E-2</v>
      </c>
      <c r="O226" s="13">
        <v>5.2262568864503436E-2</v>
      </c>
      <c r="P226" s="13">
        <v>2.9281184198408892E-2</v>
      </c>
      <c r="Q226" s="13">
        <v>5.6223077332281671E-2</v>
      </c>
      <c r="R226" s="13">
        <v>2.3236131030064743E-2</v>
      </c>
      <c r="S226" s="13">
        <v>1.5026770633552117E-2</v>
      </c>
      <c r="T226" s="149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53"/>
    </row>
    <row r="227" spans="1:65">
      <c r="A227" s="30"/>
      <c r="B227" s="3" t="s">
        <v>218</v>
      </c>
      <c r="C227" s="29"/>
      <c r="D227" s="13">
        <v>0.398062673030257</v>
      </c>
      <c r="E227" s="13">
        <v>-7.4071770787209945E-2</v>
      </c>
      <c r="F227" s="13">
        <v>-6.3188740354525486E-2</v>
      </c>
      <c r="G227" s="13">
        <v>-7.0323033218738784E-3</v>
      </c>
      <c r="H227" s="13">
        <v>-7.4507092004517439E-2</v>
      </c>
      <c r="I227" s="13">
        <v>9.4397540310744876E-2</v>
      </c>
      <c r="J227" s="13">
        <v>7.001955214153166E-2</v>
      </c>
      <c r="K227" s="13">
        <v>0.15708379560300711</v>
      </c>
      <c r="L227" s="13">
        <v>-0.10497957721603368</v>
      </c>
      <c r="M227" s="13">
        <v>-3.7870458355928616E-2</v>
      </c>
      <c r="N227" s="13">
        <v>-7.5377734439132094E-2</v>
      </c>
      <c r="O227" s="13">
        <v>0.12138745578380217</v>
      </c>
      <c r="P227" s="13">
        <v>3.9198809956169312E-2</v>
      </c>
      <c r="Q227" s="13">
        <v>0.51840040596812975</v>
      </c>
      <c r="R227" s="13">
        <v>3.6815737235151857E-4</v>
      </c>
      <c r="S227" s="13">
        <v>-1.8785976189173104E-2</v>
      </c>
      <c r="T227" s="149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3"/>
    </row>
    <row r="228" spans="1:65">
      <c r="A228" s="30"/>
      <c r="B228" s="45" t="s">
        <v>219</v>
      </c>
      <c r="C228" s="46"/>
      <c r="D228" s="44" t="s">
        <v>220</v>
      </c>
      <c r="E228" s="44">
        <v>0.67</v>
      </c>
      <c r="F228" s="44">
        <v>0.56000000000000005</v>
      </c>
      <c r="G228" s="44">
        <v>0</v>
      </c>
      <c r="H228" s="44">
        <v>0.67</v>
      </c>
      <c r="I228" s="44">
        <v>1.01</v>
      </c>
      <c r="J228" s="44">
        <v>0.77</v>
      </c>
      <c r="K228" s="44">
        <v>1.64</v>
      </c>
      <c r="L228" s="44">
        <v>0.98</v>
      </c>
      <c r="M228" s="44">
        <v>0.31</v>
      </c>
      <c r="N228" s="44">
        <v>0.68</v>
      </c>
      <c r="O228" s="44">
        <v>1.28</v>
      </c>
      <c r="P228" s="44">
        <v>0.46</v>
      </c>
      <c r="Q228" s="44">
        <v>5.25</v>
      </c>
      <c r="R228" s="44">
        <v>7.0000000000000007E-2</v>
      </c>
      <c r="S228" s="44">
        <v>0.12</v>
      </c>
      <c r="T228" s="149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B229" s="31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BM229" s="53"/>
    </row>
    <row r="230" spans="1:65" ht="15">
      <c r="B230" s="8" t="s">
        <v>328</v>
      </c>
      <c r="BM230" s="28" t="s">
        <v>64</v>
      </c>
    </row>
    <row r="231" spans="1:65" ht="15">
      <c r="A231" s="25" t="s">
        <v>28</v>
      </c>
      <c r="B231" s="18" t="s">
        <v>99</v>
      </c>
      <c r="C231" s="15" t="s">
        <v>100</v>
      </c>
      <c r="D231" s="16" t="s">
        <v>194</v>
      </c>
      <c r="E231" s="17" t="s">
        <v>194</v>
      </c>
      <c r="F231" s="17" t="s">
        <v>194</v>
      </c>
      <c r="G231" s="17" t="s">
        <v>194</v>
      </c>
      <c r="H231" s="17" t="s">
        <v>194</v>
      </c>
      <c r="I231" s="17" t="s">
        <v>194</v>
      </c>
      <c r="J231" s="17" t="s">
        <v>194</v>
      </c>
      <c r="K231" s="17" t="s">
        <v>194</v>
      </c>
      <c r="L231" s="17" t="s">
        <v>194</v>
      </c>
      <c r="M231" s="17" t="s">
        <v>194</v>
      </c>
      <c r="N231" s="17" t="s">
        <v>194</v>
      </c>
      <c r="O231" s="17" t="s">
        <v>194</v>
      </c>
      <c r="P231" s="17" t="s">
        <v>194</v>
      </c>
      <c r="Q231" s="17" t="s">
        <v>194</v>
      </c>
      <c r="R231" s="149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</v>
      </c>
    </row>
    <row r="232" spans="1:65">
      <c r="A232" s="30"/>
      <c r="B232" s="19" t="s">
        <v>195</v>
      </c>
      <c r="C232" s="9" t="s">
        <v>195</v>
      </c>
      <c r="D232" s="147" t="s">
        <v>196</v>
      </c>
      <c r="E232" s="148" t="s">
        <v>197</v>
      </c>
      <c r="F232" s="148" t="s">
        <v>198</v>
      </c>
      <c r="G232" s="148" t="s">
        <v>199</v>
      </c>
      <c r="H232" s="148" t="s">
        <v>200</v>
      </c>
      <c r="I232" s="148" t="s">
        <v>201</v>
      </c>
      <c r="J232" s="148" t="s">
        <v>202</v>
      </c>
      <c r="K232" s="148" t="s">
        <v>203</v>
      </c>
      <c r="L232" s="148" t="s">
        <v>204</v>
      </c>
      <c r="M232" s="148" t="s">
        <v>205</v>
      </c>
      <c r="N232" s="148" t="s">
        <v>206</v>
      </c>
      <c r="O232" s="148" t="s">
        <v>208</v>
      </c>
      <c r="P232" s="148" t="s">
        <v>209</v>
      </c>
      <c r="Q232" s="148" t="s">
        <v>222</v>
      </c>
      <c r="R232" s="149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 t="s">
        <v>3</v>
      </c>
    </row>
    <row r="233" spans="1:65">
      <c r="A233" s="30"/>
      <c r="B233" s="19"/>
      <c r="C233" s="9"/>
      <c r="D233" s="10" t="s">
        <v>223</v>
      </c>
      <c r="E233" s="11" t="s">
        <v>223</v>
      </c>
      <c r="F233" s="11" t="s">
        <v>223</v>
      </c>
      <c r="G233" s="11" t="s">
        <v>223</v>
      </c>
      <c r="H233" s="11" t="s">
        <v>223</v>
      </c>
      <c r="I233" s="11" t="s">
        <v>223</v>
      </c>
      <c r="J233" s="11" t="s">
        <v>223</v>
      </c>
      <c r="K233" s="11" t="s">
        <v>224</v>
      </c>
      <c r="L233" s="11" t="s">
        <v>223</v>
      </c>
      <c r="M233" s="11" t="s">
        <v>224</v>
      </c>
      <c r="N233" s="11" t="s">
        <v>223</v>
      </c>
      <c r="O233" s="11" t="s">
        <v>224</v>
      </c>
      <c r="P233" s="11" t="s">
        <v>223</v>
      </c>
      <c r="Q233" s="11" t="s">
        <v>223</v>
      </c>
      <c r="R233" s="149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2</v>
      </c>
    </row>
    <row r="234" spans="1:65">
      <c r="A234" s="30"/>
      <c r="B234" s="19"/>
      <c r="C234" s="9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149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</v>
      </c>
    </row>
    <row r="235" spans="1:65">
      <c r="A235" s="30"/>
      <c r="B235" s="18">
        <v>1</v>
      </c>
      <c r="C235" s="14">
        <v>1</v>
      </c>
      <c r="D235" s="22">
        <v>0.76</v>
      </c>
      <c r="E235" s="22">
        <v>0.72</v>
      </c>
      <c r="F235" s="22">
        <v>0.71</v>
      </c>
      <c r="G235" s="22">
        <v>0.69</v>
      </c>
      <c r="H235" s="151">
        <v>0.85</v>
      </c>
      <c r="I235" s="145">
        <v>0.7</v>
      </c>
      <c r="J235" s="22">
        <v>0.74</v>
      </c>
      <c r="K235" s="22">
        <v>0.63</v>
      </c>
      <c r="L235" s="22">
        <v>0.71</v>
      </c>
      <c r="M235" s="145">
        <v>0.7</v>
      </c>
      <c r="N235" s="22">
        <v>0.7</v>
      </c>
      <c r="O235" s="145">
        <v>0.83</v>
      </c>
      <c r="P235" s="22">
        <v>0.73</v>
      </c>
      <c r="Q235" s="22">
        <v>0.68</v>
      </c>
      <c r="R235" s="149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28">
        <v>1</v>
      </c>
    </row>
    <row r="236" spans="1:65">
      <c r="A236" s="30"/>
      <c r="B236" s="19">
        <v>1</v>
      </c>
      <c r="C236" s="9">
        <v>2</v>
      </c>
      <c r="D236" s="11">
        <v>0.74</v>
      </c>
      <c r="E236" s="11">
        <v>0.7</v>
      </c>
      <c r="F236" s="11">
        <v>0.71</v>
      </c>
      <c r="G236" s="11">
        <v>0.7</v>
      </c>
      <c r="H236" s="11">
        <v>0.74</v>
      </c>
      <c r="I236" s="146">
        <v>0.7</v>
      </c>
      <c r="J236" s="11">
        <v>0.73</v>
      </c>
      <c r="K236" s="150">
        <v>0.84</v>
      </c>
      <c r="L236" s="11">
        <v>0.72</v>
      </c>
      <c r="M236" s="146">
        <v>0.7</v>
      </c>
      <c r="N236" s="11">
        <v>0.7</v>
      </c>
      <c r="O236" s="146">
        <v>0.81</v>
      </c>
      <c r="P236" s="11">
        <v>0.7</v>
      </c>
      <c r="Q236" s="11">
        <v>0.68</v>
      </c>
      <c r="R236" s="149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8" t="e">
        <v>#N/A</v>
      </c>
    </row>
    <row r="237" spans="1:65">
      <c r="A237" s="30"/>
      <c r="B237" s="19">
        <v>1</v>
      </c>
      <c r="C237" s="9">
        <v>3</v>
      </c>
      <c r="D237" s="11">
        <v>0.76</v>
      </c>
      <c r="E237" s="11">
        <v>0.71</v>
      </c>
      <c r="F237" s="11">
        <v>0.74</v>
      </c>
      <c r="G237" s="11">
        <v>0.74</v>
      </c>
      <c r="H237" s="11">
        <v>0.74</v>
      </c>
      <c r="I237" s="146">
        <v>0.7</v>
      </c>
      <c r="J237" s="11">
        <v>0.72</v>
      </c>
      <c r="K237" s="11">
        <v>0.62</v>
      </c>
      <c r="L237" s="11">
        <v>0.7</v>
      </c>
      <c r="M237" s="146">
        <v>0.7</v>
      </c>
      <c r="N237" s="11">
        <v>0.7</v>
      </c>
      <c r="O237" s="146">
        <v>0.8</v>
      </c>
      <c r="P237" s="11">
        <v>0.66</v>
      </c>
      <c r="Q237" s="11">
        <v>0.65</v>
      </c>
      <c r="R237" s="149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>
        <v>16</v>
      </c>
    </row>
    <row r="238" spans="1:65">
      <c r="A238" s="30"/>
      <c r="B238" s="19">
        <v>1</v>
      </c>
      <c r="C238" s="9">
        <v>4</v>
      </c>
      <c r="D238" s="11">
        <v>0.69</v>
      </c>
      <c r="E238" s="11">
        <v>0.69</v>
      </c>
      <c r="F238" s="11">
        <v>0.72</v>
      </c>
      <c r="G238" s="11">
        <v>0.71</v>
      </c>
      <c r="H238" s="11">
        <v>0.71</v>
      </c>
      <c r="I238" s="146">
        <v>0.7</v>
      </c>
      <c r="J238" s="11">
        <v>0.69</v>
      </c>
      <c r="K238" s="11">
        <v>0.71</v>
      </c>
      <c r="L238" s="11">
        <v>0.7</v>
      </c>
      <c r="M238" s="146">
        <v>0.7</v>
      </c>
      <c r="N238" s="11">
        <v>0.7</v>
      </c>
      <c r="O238" s="146">
        <v>0.83</v>
      </c>
      <c r="P238" s="11">
        <v>0.7</v>
      </c>
      <c r="Q238" s="11">
        <v>0.66</v>
      </c>
      <c r="R238" s="149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0.69978787878787874</v>
      </c>
    </row>
    <row r="239" spans="1:65">
      <c r="A239" s="30"/>
      <c r="B239" s="19">
        <v>1</v>
      </c>
      <c r="C239" s="9">
        <v>5</v>
      </c>
      <c r="D239" s="11">
        <v>0.68</v>
      </c>
      <c r="E239" s="11">
        <v>0.7</v>
      </c>
      <c r="F239" s="150">
        <v>0.66</v>
      </c>
      <c r="G239" s="11">
        <v>0.71</v>
      </c>
      <c r="H239" s="11">
        <v>0.72</v>
      </c>
      <c r="I239" s="146">
        <v>0.7</v>
      </c>
      <c r="J239" s="11">
        <v>0.75</v>
      </c>
      <c r="K239" s="11">
        <v>0.68</v>
      </c>
      <c r="L239" s="11">
        <v>0.7</v>
      </c>
      <c r="M239" s="146">
        <v>0.7</v>
      </c>
      <c r="N239" s="11">
        <v>0.6</v>
      </c>
      <c r="O239" s="146">
        <v>0.83</v>
      </c>
      <c r="P239" s="11">
        <v>0.69</v>
      </c>
      <c r="Q239" s="11">
        <v>0.64</v>
      </c>
      <c r="R239" s="14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18</v>
      </c>
    </row>
    <row r="240" spans="1:65">
      <c r="A240" s="30"/>
      <c r="B240" s="19">
        <v>1</v>
      </c>
      <c r="C240" s="9">
        <v>6</v>
      </c>
      <c r="D240" s="11">
        <v>0.71</v>
      </c>
      <c r="E240" s="11">
        <v>0.68</v>
      </c>
      <c r="F240" s="11">
        <v>0.71</v>
      </c>
      <c r="G240" s="11">
        <v>0.7</v>
      </c>
      <c r="H240" s="11">
        <v>0.73</v>
      </c>
      <c r="I240" s="146">
        <v>0.7</v>
      </c>
      <c r="J240" s="11">
        <v>0.7</v>
      </c>
      <c r="K240" s="11">
        <v>0.71</v>
      </c>
      <c r="L240" s="11">
        <v>0.72</v>
      </c>
      <c r="M240" s="146">
        <v>0.7</v>
      </c>
      <c r="N240" s="11">
        <v>0.6</v>
      </c>
      <c r="O240" s="150">
        <v>0.89</v>
      </c>
      <c r="P240" s="11">
        <v>0.68</v>
      </c>
      <c r="Q240" s="11">
        <v>0.65</v>
      </c>
      <c r="R240" s="149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3"/>
    </row>
    <row r="241" spans="1:65">
      <c r="A241" s="30"/>
      <c r="B241" s="20" t="s">
        <v>215</v>
      </c>
      <c r="C241" s="12"/>
      <c r="D241" s="23">
        <v>0.72333333333333327</v>
      </c>
      <c r="E241" s="23">
        <v>0.69999999999999984</v>
      </c>
      <c r="F241" s="23">
        <v>0.70833333333333337</v>
      </c>
      <c r="G241" s="23">
        <v>0.70833333333333337</v>
      </c>
      <c r="H241" s="23">
        <v>0.74833333333333341</v>
      </c>
      <c r="I241" s="23">
        <v>0.70000000000000007</v>
      </c>
      <c r="J241" s="23">
        <v>0.72166666666666668</v>
      </c>
      <c r="K241" s="23">
        <v>0.69833333333333325</v>
      </c>
      <c r="L241" s="23">
        <v>0.70833333333333337</v>
      </c>
      <c r="M241" s="23">
        <v>0.70000000000000007</v>
      </c>
      <c r="N241" s="23">
        <v>0.66666666666666663</v>
      </c>
      <c r="O241" s="23">
        <v>0.83166666666666667</v>
      </c>
      <c r="P241" s="23">
        <v>0.69333333333333336</v>
      </c>
      <c r="Q241" s="23">
        <v>0.66</v>
      </c>
      <c r="R241" s="149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53"/>
    </row>
    <row r="242" spans="1:65">
      <c r="A242" s="30"/>
      <c r="B242" s="3" t="s">
        <v>216</v>
      </c>
      <c r="C242" s="29"/>
      <c r="D242" s="11">
        <v>0.72499999999999998</v>
      </c>
      <c r="E242" s="11">
        <v>0.7</v>
      </c>
      <c r="F242" s="11">
        <v>0.71</v>
      </c>
      <c r="G242" s="11">
        <v>0.70499999999999996</v>
      </c>
      <c r="H242" s="11">
        <v>0.73499999999999999</v>
      </c>
      <c r="I242" s="11">
        <v>0.7</v>
      </c>
      <c r="J242" s="11">
        <v>0.72499999999999998</v>
      </c>
      <c r="K242" s="11">
        <v>0.69500000000000006</v>
      </c>
      <c r="L242" s="11">
        <v>0.70499999999999996</v>
      </c>
      <c r="M242" s="11">
        <v>0.7</v>
      </c>
      <c r="N242" s="11">
        <v>0.7</v>
      </c>
      <c r="O242" s="11">
        <v>0.83</v>
      </c>
      <c r="P242" s="11">
        <v>0.69499999999999995</v>
      </c>
      <c r="Q242" s="11">
        <v>0.65500000000000003</v>
      </c>
      <c r="R242" s="149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53"/>
    </row>
    <row r="243" spans="1:65">
      <c r="A243" s="30"/>
      <c r="B243" s="3" t="s">
        <v>217</v>
      </c>
      <c r="C243" s="29"/>
      <c r="D243" s="24">
        <v>3.5023801430836526E-2</v>
      </c>
      <c r="E243" s="24">
        <v>1.4142135623730933E-2</v>
      </c>
      <c r="F243" s="24">
        <v>2.6394443859772188E-2</v>
      </c>
      <c r="G243" s="24">
        <v>1.7224014243685099E-2</v>
      </c>
      <c r="H243" s="24">
        <v>5.1153364177409365E-2</v>
      </c>
      <c r="I243" s="24">
        <v>1.2161883888976234E-16</v>
      </c>
      <c r="J243" s="24">
        <v>2.3166067138525426E-2</v>
      </c>
      <c r="K243" s="24">
        <v>7.935153852740906E-2</v>
      </c>
      <c r="L243" s="24">
        <v>9.8319208025017604E-3</v>
      </c>
      <c r="M243" s="24">
        <v>1.2161883888976234E-16</v>
      </c>
      <c r="N243" s="24">
        <v>5.1639777949432218E-2</v>
      </c>
      <c r="O243" s="24">
        <v>3.1251666622224582E-2</v>
      </c>
      <c r="P243" s="24">
        <v>2.3380903889000219E-2</v>
      </c>
      <c r="Q243" s="24">
        <v>1.6733200530681527E-2</v>
      </c>
      <c r="R243" s="209"/>
      <c r="S243" s="210"/>
      <c r="T243" s="210"/>
      <c r="U243" s="210"/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  <c r="BI243" s="210"/>
      <c r="BJ243" s="210"/>
      <c r="BK243" s="210"/>
      <c r="BL243" s="210"/>
      <c r="BM243" s="54"/>
    </row>
    <row r="244" spans="1:65">
      <c r="A244" s="30"/>
      <c r="B244" s="3" t="s">
        <v>84</v>
      </c>
      <c r="C244" s="29"/>
      <c r="D244" s="13">
        <v>4.8420001978115017E-2</v>
      </c>
      <c r="E244" s="13">
        <v>2.0203050891044193E-2</v>
      </c>
      <c r="F244" s="13">
        <v>3.7262744272619559E-2</v>
      </c>
      <c r="G244" s="13">
        <v>2.4316255402849551E-2</v>
      </c>
      <c r="H244" s="13">
        <v>6.8356388655780878E-2</v>
      </c>
      <c r="I244" s="13">
        <v>1.7374119841394619E-16</v>
      </c>
      <c r="J244" s="13">
        <v>3.2100785873245392E-2</v>
      </c>
      <c r="K244" s="13">
        <v>0.11362988810607504</v>
      </c>
      <c r="L244" s="13">
        <v>1.3880358780002485E-2</v>
      </c>
      <c r="M244" s="13">
        <v>1.7374119841394619E-16</v>
      </c>
      <c r="N244" s="13">
        <v>7.7459666924148338E-2</v>
      </c>
      <c r="O244" s="13">
        <v>3.7577154255179858E-2</v>
      </c>
      <c r="P244" s="13">
        <v>3.3722457532211855E-2</v>
      </c>
      <c r="Q244" s="13">
        <v>2.5353334137396252E-2</v>
      </c>
      <c r="R244" s="149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53"/>
    </row>
    <row r="245" spans="1:65">
      <c r="A245" s="30"/>
      <c r="B245" s="3" t="s">
        <v>218</v>
      </c>
      <c r="C245" s="29"/>
      <c r="D245" s="13">
        <v>3.3646559563504042E-2</v>
      </c>
      <c r="E245" s="13">
        <v>3.0312215822969613E-4</v>
      </c>
      <c r="F245" s="13">
        <v>1.2211492660113565E-2</v>
      </c>
      <c r="G245" s="13">
        <v>1.2211492660113565E-2</v>
      </c>
      <c r="H245" s="13">
        <v>6.9371671069155427E-2</v>
      </c>
      <c r="I245" s="13">
        <v>3.0312215822991817E-4</v>
      </c>
      <c r="J245" s="13">
        <v>3.1264885463127445E-2</v>
      </c>
      <c r="K245" s="13">
        <v>-2.0785519421470111E-3</v>
      </c>
      <c r="L245" s="13">
        <v>1.2211492660113565E-2</v>
      </c>
      <c r="M245" s="13">
        <v>3.0312215822991817E-4</v>
      </c>
      <c r="N245" s="13">
        <v>-4.7330359849305004E-2</v>
      </c>
      <c r="O245" s="13">
        <v>0.18845537608799212</v>
      </c>
      <c r="P245" s="13">
        <v>-9.2235742432770218E-3</v>
      </c>
      <c r="Q245" s="13">
        <v>-5.6857056250811833E-2</v>
      </c>
      <c r="R245" s="149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3"/>
    </row>
    <row r="246" spans="1:65">
      <c r="A246" s="30"/>
      <c r="B246" s="45" t="s">
        <v>219</v>
      </c>
      <c r="C246" s="46"/>
      <c r="D246" s="44">
        <v>0.71</v>
      </c>
      <c r="E246" s="44">
        <v>0.4</v>
      </c>
      <c r="F246" s="44">
        <v>0</v>
      </c>
      <c r="G246" s="44">
        <v>0</v>
      </c>
      <c r="H246" s="44">
        <v>1.9</v>
      </c>
      <c r="I246" s="44" t="s">
        <v>220</v>
      </c>
      <c r="J246" s="44">
        <v>0.63</v>
      </c>
      <c r="K246" s="44">
        <v>0.48</v>
      </c>
      <c r="L246" s="44">
        <v>0</v>
      </c>
      <c r="M246" s="44" t="s">
        <v>220</v>
      </c>
      <c r="N246" s="44">
        <v>1.98</v>
      </c>
      <c r="O246" s="44">
        <v>5.87</v>
      </c>
      <c r="P246" s="44">
        <v>0.71</v>
      </c>
      <c r="Q246" s="44">
        <v>2.2999999999999998</v>
      </c>
      <c r="R246" s="149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3"/>
    </row>
    <row r="247" spans="1:65">
      <c r="B247" s="31" t="s">
        <v>235</v>
      </c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BM247" s="53"/>
    </row>
    <row r="248" spans="1:65">
      <c r="BM248" s="53"/>
    </row>
    <row r="249" spans="1:65" ht="15">
      <c r="B249" s="8" t="s">
        <v>329</v>
      </c>
      <c r="BM249" s="28" t="s">
        <v>64</v>
      </c>
    </row>
    <row r="250" spans="1:65" ht="15">
      <c r="A250" s="25" t="s">
        <v>0</v>
      </c>
      <c r="B250" s="18" t="s">
        <v>99</v>
      </c>
      <c r="C250" s="15" t="s">
        <v>100</v>
      </c>
      <c r="D250" s="16" t="s">
        <v>194</v>
      </c>
      <c r="E250" s="17" t="s">
        <v>194</v>
      </c>
      <c r="F250" s="17" t="s">
        <v>194</v>
      </c>
      <c r="G250" s="17" t="s">
        <v>194</v>
      </c>
      <c r="H250" s="17" t="s">
        <v>194</v>
      </c>
      <c r="I250" s="17" t="s">
        <v>194</v>
      </c>
      <c r="J250" s="17" t="s">
        <v>194</v>
      </c>
      <c r="K250" s="17" t="s">
        <v>194</v>
      </c>
      <c r="L250" s="17" t="s">
        <v>194</v>
      </c>
      <c r="M250" s="17" t="s">
        <v>194</v>
      </c>
      <c r="N250" s="17" t="s">
        <v>194</v>
      </c>
      <c r="O250" s="17" t="s">
        <v>194</v>
      </c>
      <c r="P250" s="17" t="s">
        <v>194</v>
      </c>
      <c r="Q250" s="17" t="s">
        <v>194</v>
      </c>
      <c r="R250" s="17" t="s">
        <v>194</v>
      </c>
      <c r="S250" s="149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28">
        <v>1</v>
      </c>
    </row>
    <row r="251" spans="1:65">
      <c r="A251" s="30"/>
      <c r="B251" s="19" t="s">
        <v>195</v>
      </c>
      <c r="C251" s="9" t="s">
        <v>195</v>
      </c>
      <c r="D251" s="147" t="s">
        <v>196</v>
      </c>
      <c r="E251" s="148" t="s">
        <v>197</v>
      </c>
      <c r="F251" s="148" t="s">
        <v>198</v>
      </c>
      <c r="G251" s="148" t="s">
        <v>199</v>
      </c>
      <c r="H251" s="148" t="s">
        <v>200</v>
      </c>
      <c r="I251" s="148" t="s">
        <v>201</v>
      </c>
      <c r="J251" s="148" t="s">
        <v>202</v>
      </c>
      <c r="K251" s="148" t="s">
        <v>203</v>
      </c>
      <c r="L251" s="148" t="s">
        <v>204</v>
      </c>
      <c r="M251" s="148" t="s">
        <v>205</v>
      </c>
      <c r="N251" s="148" t="s">
        <v>206</v>
      </c>
      <c r="O251" s="148" t="s">
        <v>207</v>
      </c>
      <c r="P251" s="148" t="s">
        <v>208</v>
      </c>
      <c r="Q251" s="148" t="s">
        <v>209</v>
      </c>
      <c r="R251" s="148" t="s">
        <v>222</v>
      </c>
      <c r="S251" s="149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28" t="s">
        <v>3</v>
      </c>
    </row>
    <row r="252" spans="1:65">
      <c r="A252" s="30"/>
      <c r="B252" s="19"/>
      <c r="C252" s="9"/>
      <c r="D252" s="10" t="s">
        <v>223</v>
      </c>
      <c r="E252" s="11" t="s">
        <v>223</v>
      </c>
      <c r="F252" s="11" t="s">
        <v>223</v>
      </c>
      <c r="G252" s="11" t="s">
        <v>224</v>
      </c>
      <c r="H252" s="11" t="s">
        <v>223</v>
      </c>
      <c r="I252" s="11" t="s">
        <v>102</v>
      </c>
      <c r="J252" s="11" t="s">
        <v>223</v>
      </c>
      <c r="K252" s="11" t="s">
        <v>224</v>
      </c>
      <c r="L252" s="11" t="s">
        <v>223</v>
      </c>
      <c r="M252" s="11" t="s">
        <v>224</v>
      </c>
      <c r="N252" s="11" t="s">
        <v>223</v>
      </c>
      <c r="O252" s="11" t="s">
        <v>102</v>
      </c>
      <c r="P252" s="11" t="s">
        <v>224</v>
      </c>
      <c r="Q252" s="11" t="s">
        <v>223</v>
      </c>
      <c r="R252" s="11" t="s">
        <v>223</v>
      </c>
      <c r="S252" s="149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28">
        <v>1</v>
      </c>
    </row>
    <row r="253" spans="1:65">
      <c r="A253" s="30"/>
      <c r="B253" s="19"/>
      <c r="C253" s="9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149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28">
        <v>2</v>
      </c>
    </row>
    <row r="254" spans="1:65">
      <c r="A254" s="30"/>
      <c r="B254" s="18">
        <v>1</v>
      </c>
      <c r="C254" s="14">
        <v>1</v>
      </c>
      <c r="D254" s="199">
        <v>48.9</v>
      </c>
      <c r="E254" s="199">
        <v>44</v>
      </c>
      <c r="F254" s="199">
        <v>44.8</v>
      </c>
      <c r="G254" s="199">
        <v>44</v>
      </c>
      <c r="H254" s="199">
        <v>46.1</v>
      </c>
      <c r="I254" s="199">
        <v>44</v>
      </c>
      <c r="J254" s="200">
        <v>75.900000000000006</v>
      </c>
      <c r="K254" s="199">
        <v>44</v>
      </c>
      <c r="L254" s="199">
        <v>46.07</v>
      </c>
      <c r="M254" s="199">
        <v>40.799999999999997</v>
      </c>
      <c r="N254" s="199">
        <v>48.5</v>
      </c>
      <c r="O254" s="199">
        <v>45.75</v>
      </c>
      <c r="P254" s="200">
        <v>67</v>
      </c>
      <c r="Q254" s="199">
        <v>45.6</v>
      </c>
      <c r="R254" s="199">
        <v>47</v>
      </c>
      <c r="S254" s="201"/>
      <c r="T254" s="202"/>
      <c r="U254" s="202"/>
      <c r="V254" s="202"/>
      <c r="W254" s="202"/>
      <c r="X254" s="202"/>
      <c r="Y254" s="202"/>
      <c r="Z254" s="202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2"/>
      <c r="AM254" s="202"/>
      <c r="AN254" s="202"/>
      <c r="AO254" s="202"/>
      <c r="AP254" s="202"/>
      <c r="AQ254" s="202"/>
      <c r="AR254" s="202"/>
      <c r="AS254" s="202"/>
      <c r="AT254" s="202"/>
      <c r="AU254" s="202"/>
      <c r="AV254" s="202"/>
      <c r="AW254" s="202"/>
      <c r="AX254" s="202"/>
      <c r="AY254" s="202"/>
      <c r="AZ254" s="202"/>
      <c r="BA254" s="202"/>
      <c r="BB254" s="202"/>
      <c r="BC254" s="202"/>
      <c r="BD254" s="202"/>
      <c r="BE254" s="202"/>
      <c r="BF254" s="202"/>
      <c r="BG254" s="202"/>
      <c r="BH254" s="202"/>
      <c r="BI254" s="202"/>
      <c r="BJ254" s="202"/>
      <c r="BK254" s="202"/>
      <c r="BL254" s="202"/>
      <c r="BM254" s="203">
        <v>1</v>
      </c>
    </row>
    <row r="255" spans="1:65">
      <c r="A255" s="30"/>
      <c r="B255" s="19">
        <v>1</v>
      </c>
      <c r="C255" s="9">
        <v>2</v>
      </c>
      <c r="D255" s="204">
        <v>49.4</v>
      </c>
      <c r="E255" s="204">
        <v>42.6</v>
      </c>
      <c r="F255" s="204">
        <v>44.7</v>
      </c>
      <c r="G255" s="204">
        <v>44.6</v>
      </c>
      <c r="H255" s="204">
        <v>46.6</v>
      </c>
      <c r="I255" s="204">
        <v>43</v>
      </c>
      <c r="J255" s="205">
        <v>46.3</v>
      </c>
      <c r="K255" s="204">
        <v>47</v>
      </c>
      <c r="L255" s="204">
        <v>47.45</v>
      </c>
      <c r="M255" s="204">
        <v>41.5</v>
      </c>
      <c r="N255" s="204">
        <v>46.7</v>
      </c>
      <c r="O255" s="204">
        <v>45.33</v>
      </c>
      <c r="P255" s="205">
        <v>66.3</v>
      </c>
      <c r="Q255" s="204">
        <v>45.4</v>
      </c>
      <c r="R255" s="204">
        <v>45.9</v>
      </c>
      <c r="S255" s="201"/>
      <c r="T255" s="202"/>
      <c r="U255" s="202"/>
      <c r="V255" s="202"/>
      <c r="W255" s="202"/>
      <c r="X255" s="202"/>
      <c r="Y255" s="202"/>
      <c r="Z255" s="202"/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  <c r="AL255" s="202"/>
      <c r="AM255" s="202"/>
      <c r="AN255" s="202"/>
      <c r="AO255" s="202"/>
      <c r="AP255" s="202"/>
      <c r="AQ255" s="202"/>
      <c r="AR255" s="202"/>
      <c r="AS255" s="202"/>
      <c r="AT255" s="202"/>
      <c r="AU255" s="202"/>
      <c r="AV255" s="202"/>
      <c r="AW255" s="202"/>
      <c r="AX255" s="202"/>
      <c r="AY255" s="202"/>
      <c r="AZ255" s="202"/>
      <c r="BA255" s="202"/>
      <c r="BB255" s="202"/>
      <c r="BC255" s="202"/>
      <c r="BD255" s="202"/>
      <c r="BE255" s="202"/>
      <c r="BF255" s="202"/>
      <c r="BG255" s="202"/>
      <c r="BH255" s="202"/>
      <c r="BI255" s="202"/>
      <c r="BJ255" s="202"/>
      <c r="BK255" s="202"/>
      <c r="BL255" s="202"/>
      <c r="BM255" s="203" t="e">
        <v>#N/A</v>
      </c>
    </row>
    <row r="256" spans="1:65">
      <c r="A256" s="30"/>
      <c r="B256" s="19">
        <v>1</v>
      </c>
      <c r="C256" s="9">
        <v>3</v>
      </c>
      <c r="D256" s="204">
        <v>47.6</v>
      </c>
      <c r="E256" s="204">
        <v>43.8</v>
      </c>
      <c r="F256" s="204">
        <v>45.2</v>
      </c>
      <c r="G256" s="204">
        <v>44.6</v>
      </c>
      <c r="H256" s="204">
        <v>46.2</v>
      </c>
      <c r="I256" s="204">
        <v>44</v>
      </c>
      <c r="J256" s="205">
        <v>51.9</v>
      </c>
      <c r="K256" s="204">
        <v>44</v>
      </c>
      <c r="L256" s="204">
        <v>47.42</v>
      </c>
      <c r="M256" s="204">
        <v>42</v>
      </c>
      <c r="N256" s="204">
        <v>47.9</v>
      </c>
      <c r="O256" s="204">
        <v>45.27</v>
      </c>
      <c r="P256" s="205">
        <v>49.8</v>
      </c>
      <c r="Q256" s="204">
        <v>45.2</v>
      </c>
      <c r="R256" s="204">
        <v>45.3</v>
      </c>
      <c r="S256" s="201"/>
      <c r="T256" s="202"/>
      <c r="U256" s="202"/>
      <c r="V256" s="202"/>
      <c r="W256" s="202"/>
      <c r="X256" s="202"/>
      <c r="Y256" s="202"/>
      <c r="Z256" s="202"/>
      <c r="AA256" s="202"/>
      <c r="AB256" s="202"/>
      <c r="AC256" s="202"/>
      <c r="AD256" s="202"/>
      <c r="AE256" s="202"/>
      <c r="AF256" s="202"/>
      <c r="AG256" s="202"/>
      <c r="AH256" s="202"/>
      <c r="AI256" s="202"/>
      <c r="AJ256" s="202"/>
      <c r="AK256" s="202"/>
      <c r="AL256" s="202"/>
      <c r="AM256" s="202"/>
      <c r="AN256" s="202"/>
      <c r="AO256" s="202"/>
      <c r="AP256" s="202"/>
      <c r="AQ256" s="202"/>
      <c r="AR256" s="202"/>
      <c r="AS256" s="202"/>
      <c r="AT256" s="202"/>
      <c r="AU256" s="202"/>
      <c r="AV256" s="202"/>
      <c r="AW256" s="202"/>
      <c r="AX256" s="202"/>
      <c r="AY256" s="202"/>
      <c r="AZ256" s="202"/>
      <c r="BA256" s="202"/>
      <c r="BB256" s="202"/>
      <c r="BC256" s="202"/>
      <c r="BD256" s="202"/>
      <c r="BE256" s="202"/>
      <c r="BF256" s="202"/>
      <c r="BG256" s="202"/>
      <c r="BH256" s="202"/>
      <c r="BI256" s="202"/>
      <c r="BJ256" s="202"/>
      <c r="BK256" s="202"/>
      <c r="BL256" s="202"/>
      <c r="BM256" s="203">
        <v>16</v>
      </c>
    </row>
    <row r="257" spans="1:65">
      <c r="A257" s="30"/>
      <c r="B257" s="19">
        <v>1</v>
      </c>
      <c r="C257" s="9">
        <v>4</v>
      </c>
      <c r="D257" s="204">
        <v>47.4</v>
      </c>
      <c r="E257" s="204">
        <v>43.5</v>
      </c>
      <c r="F257" s="204">
        <v>44.3</v>
      </c>
      <c r="G257" s="204">
        <v>46.7</v>
      </c>
      <c r="H257" s="204">
        <v>45.8</v>
      </c>
      <c r="I257" s="204">
        <v>44</v>
      </c>
      <c r="J257" s="205">
        <v>74.400000000000006</v>
      </c>
      <c r="K257" s="204">
        <v>45</v>
      </c>
      <c r="L257" s="204">
        <v>46.63</v>
      </c>
      <c r="M257" s="204">
        <v>40.799999999999997</v>
      </c>
      <c r="N257" s="204">
        <v>48.3</v>
      </c>
      <c r="O257" s="204">
        <v>45.18</v>
      </c>
      <c r="P257" s="205">
        <v>52.7</v>
      </c>
      <c r="Q257" s="204">
        <v>44.4</v>
      </c>
      <c r="R257" s="204">
        <v>44.7</v>
      </c>
      <c r="S257" s="201"/>
      <c r="T257" s="202"/>
      <c r="U257" s="202"/>
      <c r="V257" s="202"/>
      <c r="W257" s="202"/>
      <c r="X257" s="202"/>
      <c r="Y257" s="202"/>
      <c r="Z257" s="202"/>
      <c r="AA257" s="202"/>
      <c r="AB257" s="202"/>
      <c r="AC257" s="202"/>
      <c r="AD257" s="202"/>
      <c r="AE257" s="202"/>
      <c r="AF257" s="202"/>
      <c r="AG257" s="202"/>
      <c r="AH257" s="202"/>
      <c r="AI257" s="202"/>
      <c r="AJ257" s="202"/>
      <c r="AK257" s="202"/>
      <c r="AL257" s="202"/>
      <c r="AM257" s="202"/>
      <c r="AN257" s="202"/>
      <c r="AO257" s="202"/>
      <c r="AP257" s="202"/>
      <c r="AQ257" s="202"/>
      <c r="AR257" s="202"/>
      <c r="AS257" s="202"/>
      <c r="AT257" s="202"/>
      <c r="AU257" s="202"/>
      <c r="AV257" s="202"/>
      <c r="AW257" s="202"/>
      <c r="AX257" s="202"/>
      <c r="AY257" s="202"/>
      <c r="AZ257" s="202"/>
      <c r="BA257" s="202"/>
      <c r="BB257" s="202"/>
      <c r="BC257" s="202"/>
      <c r="BD257" s="202"/>
      <c r="BE257" s="202"/>
      <c r="BF257" s="202"/>
      <c r="BG257" s="202"/>
      <c r="BH257" s="202"/>
      <c r="BI257" s="202"/>
      <c r="BJ257" s="202"/>
      <c r="BK257" s="202"/>
      <c r="BL257" s="202"/>
      <c r="BM257" s="203">
        <v>45.423076923076913</v>
      </c>
    </row>
    <row r="258" spans="1:65">
      <c r="A258" s="30"/>
      <c r="B258" s="19">
        <v>1</v>
      </c>
      <c r="C258" s="9">
        <v>5</v>
      </c>
      <c r="D258" s="204">
        <v>50.5</v>
      </c>
      <c r="E258" s="204">
        <v>44.5</v>
      </c>
      <c r="F258" s="204">
        <v>43.6</v>
      </c>
      <c r="G258" s="204">
        <v>46.5</v>
      </c>
      <c r="H258" s="204">
        <v>46.8</v>
      </c>
      <c r="I258" s="204">
        <v>43</v>
      </c>
      <c r="J258" s="205">
        <v>51.2</v>
      </c>
      <c r="K258" s="204">
        <v>44</v>
      </c>
      <c r="L258" s="204">
        <v>47.78</v>
      </c>
      <c r="M258" s="204">
        <v>41</v>
      </c>
      <c r="N258" s="204">
        <v>49.5</v>
      </c>
      <c r="O258" s="204">
        <v>44.49</v>
      </c>
      <c r="P258" s="205">
        <v>52.3</v>
      </c>
      <c r="Q258" s="204">
        <v>46.8</v>
      </c>
      <c r="R258" s="204">
        <v>47.2</v>
      </c>
      <c r="S258" s="201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2"/>
      <c r="AT258" s="202"/>
      <c r="AU258" s="202"/>
      <c r="AV258" s="202"/>
      <c r="AW258" s="202"/>
      <c r="AX258" s="202"/>
      <c r="AY258" s="202"/>
      <c r="AZ258" s="202"/>
      <c r="BA258" s="202"/>
      <c r="BB258" s="202"/>
      <c r="BC258" s="202"/>
      <c r="BD258" s="202"/>
      <c r="BE258" s="202"/>
      <c r="BF258" s="202"/>
      <c r="BG258" s="202"/>
      <c r="BH258" s="202"/>
      <c r="BI258" s="202"/>
      <c r="BJ258" s="202"/>
      <c r="BK258" s="202"/>
      <c r="BL258" s="202"/>
      <c r="BM258" s="203">
        <v>19</v>
      </c>
    </row>
    <row r="259" spans="1:65">
      <c r="A259" s="30"/>
      <c r="B259" s="19">
        <v>1</v>
      </c>
      <c r="C259" s="9">
        <v>6</v>
      </c>
      <c r="D259" s="204">
        <v>47.3</v>
      </c>
      <c r="E259" s="204">
        <v>44.2</v>
      </c>
      <c r="F259" s="204">
        <v>43.5</v>
      </c>
      <c r="G259" s="204">
        <v>47</v>
      </c>
      <c r="H259" s="204">
        <v>46.7</v>
      </c>
      <c r="I259" s="204">
        <v>43</v>
      </c>
      <c r="J259" s="205">
        <v>55.6</v>
      </c>
      <c r="K259" s="204">
        <v>45</v>
      </c>
      <c r="L259" s="204">
        <v>46.2</v>
      </c>
      <c r="M259" s="204">
        <v>42.6</v>
      </c>
      <c r="N259" s="204">
        <v>49.8</v>
      </c>
      <c r="O259" s="204">
        <v>44.83</v>
      </c>
      <c r="P259" s="205">
        <v>48.5</v>
      </c>
      <c r="Q259" s="204">
        <v>46.5</v>
      </c>
      <c r="R259" s="204">
        <v>45.8</v>
      </c>
      <c r="S259" s="201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2"/>
      <c r="AT259" s="202"/>
      <c r="AU259" s="202"/>
      <c r="AV259" s="202"/>
      <c r="AW259" s="202"/>
      <c r="AX259" s="202"/>
      <c r="AY259" s="202"/>
      <c r="AZ259" s="202"/>
      <c r="BA259" s="202"/>
      <c r="BB259" s="202"/>
      <c r="BC259" s="202"/>
      <c r="BD259" s="202"/>
      <c r="BE259" s="202"/>
      <c r="BF259" s="202"/>
      <c r="BG259" s="202"/>
      <c r="BH259" s="202"/>
      <c r="BI259" s="202"/>
      <c r="BJ259" s="202"/>
      <c r="BK259" s="202"/>
      <c r="BL259" s="202"/>
      <c r="BM259" s="206"/>
    </row>
    <row r="260" spans="1:65">
      <c r="A260" s="30"/>
      <c r="B260" s="20" t="s">
        <v>215</v>
      </c>
      <c r="C260" s="12"/>
      <c r="D260" s="207">
        <v>48.516666666666673</v>
      </c>
      <c r="E260" s="207">
        <v>43.766666666666659</v>
      </c>
      <c r="F260" s="207">
        <v>44.35</v>
      </c>
      <c r="G260" s="207">
        <v>45.566666666666663</v>
      </c>
      <c r="H260" s="207">
        <v>46.366666666666667</v>
      </c>
      <c r="I260" s="207">
        <v>43.5</v>
      </c>
      <c r="J260" s="207">
        <v>59.216666666666669</v>
      </c>
      <c r="K260" s="207">
        <v>44.833333333333336</v>
      </c>
      <c r="L260" s="207">
        <v>46.925000000000004</v>
      </c>
      <c r="M260" s="207">
        <v>41.449999999999996</v>
      </c>
      <c r="N260" s="207">
        <v>48.449999999999996</v>
      </c>
      <c r="O260" s="207">
        <v>45.141666666666673</v>
      </c>
      <c r="P260" s="207">
        <v>56.1</v>
      </c>
      <c r="Q260" s="207">
        <v>45.65</v>
      </c>
      <c r="R260" s="207">
        <v>45.983333333333327</v>
      </c>
      <c r="S260" s="201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2"/>
      <c r="AT260" s="202"/>
      <c r="AU260" s="202"/>
      <c r="AV260" s="202"/>
      <c r="AW260" s="202"/>
      <c r="AX260" s="202"/>
      <c r="AY260" s="202"/>
      <c r="AZ260" s="202"/>
      <c r="BA260" s="202"/>
      <c r="BB260" s="202"/>
      <c r="BC260" s="202"/>
      <c r="BD260" s="202"/>
      <c r="BE260" s="202"/>
      <c r="BF260" s="202"/>
      <c r="BG260" s="202"/>
      <c r="BH260" s="202"/>
      <c r="BI260" s="202"/>
      <c r="BJ260" s="202"/>
      <c r="BK260" s="202"/>
      <c r="BL260" s="202"/>
      <c r="BM260" s="206"/>
    </row>
    <row r="261" spans="1:65">
      <c r="A261" s="30"/>
      <c r="B261" s="3" t="s">
        <v>216</v>
      </c>
      <c r="C261" s="29"/>
      <c r="D261" s="204">
        <v>48.25</v>
      </c>
      <c r="E261" s="204">
        <v>43.9</v>
      </c>
      <c r="F261" s="204">
        <v>44.5</v>
      </c>
      <c r="G261" s="204">
        <v>45.55</v>
      </c>
      <c r="H261" s="204">
        <v>46.400000000000006</v>
      </c>
      <c r="I261" s="204">
        <v>43.5</v>
      </c>
      <c r="J261" s="204">
        <v>53.75</v>
      </c>
      <c r="K261" s="204">
        <v>44.5</v>
      </c>
      <c r="L261" s="204">
        <v>47.025000000000006</v>
      </c>
      <c r="M261" s="204">
        <v>41.25</v>
      </c>
      <c r="N261" s="204">
        <v>48.4</v>
      </c>
      <c r="O261" s="204">
        <v>45.225000000000001</v>
      </c>
      <c r="P261" s="204">
        <v>52.5</v>
      </c>
      <c r="Q261" s="204">
        <v>45.5</v>
      </c>
      <c r="R261" s="204">
        <v>45.849999999999994</v>
      </c>
      <c r="S261" s="201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2"/>
      <c r="AT261" s="202"/>
      <c r="AU261" s="202"/>
      <c r="AV261" s="202"/>
      <c r="AW261" s="202"/>
      <c r="AX261" s="202"/>
      <c r="AY261" s="202"/>
      <c r="AZ261" s="202"/>
      <c r="BA261" s="202"/>
      <c r="BB261" s="202"/>
      <c r="BC261" s="202"/>
      <c r="BD261" s="202"/>
      <c r="BE261" s="202"/>
      <c r="BF261" s="202"/>
      <c r="BG261" s="202"/>
      <c r="BH261" s="202"/>
      <c r="BI261" s="202"/>
      <c r="BJ261" s="202"/>
      <c r="BK261" s="202"/>
      <c r="BL261" s="202"/>
      <c r="BM261" s="206"/>
    </row>
    <row r="262" spans="1:65">
      <c r="A262" s="30"/>
      <c r="B262" s="3" t="s">
        <v>217</v>
      </c>
      <c r="C262" s="29"/>
      <c r="D262" s="24">
        <v>1.2983322635853534</v>
      </c>
      <c r="E262" s="24">
        <v>0.66533199732664783</v>
      </c>
      <c r="F262" s="24">
        <v>0.68337398253079584</v>
      </c>
      <c r="G262" s="24">
        <v>1.3063945294843617</v>
      </c>
      <c r="H262" s="24">
        <v>0.39327683210007047</v>
      </c>
      <c r="I262" s="24">
        <v>0.54772255750516607</v>
      </c>
      <c r="J262" s="24">
        <v>12.701089192138891</v>
      </c>
      <c r="K262" s="24">
        <v>1.169045194450012</v>
      </c>
      <c r="L262" s="24">
        <v>0.72046512753914749</v>
      </c>
      <c r="M262" s="24">
        <v>0.73143694191639108</v>
      </c>
      <c r="N262" s="24">
        <v>1.1238327277669025</v>
      </c>
      <c r="O262" s="24">
        <v>0.43480647035970654</v>
      </c>
      <c r="P262" s="24">
        <v>8.3222593086252203</v>
      </c>
      <c r="Q262" s="24">
        <v>0.88034084308294991</v>
      </c>
      <c r="R262" s="24">
        <v>0.96626428406863285</v>
      </c>
      <c r="S262" s="149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53"/>
    </row>
    <row r="263" spans="1:65">
      <c r="A263" s="30"/>
      <c r="B263" s="3" t="s">
        <v>84</v>
      </c>
      <c r="C263" s="29"/>
      <c r="D263" s="13">
        <v>2.676054133119931E-2</v>
      </c>
      <c r="E263" s="13">
        <v>1.5201797349428361E-2</v>
      </c>
      <c r="F263" s="13">
        <v>1.5408658005203964E-2</v>
      </c>
      <c r="G263" s="13">
        <v>2.8669960412970635E-2</v>
      </c>
      <c r="H263" s="13">
        <v>8.4818871049619805E-3</v>
      </c>
      <c r="I263" s="13">
        <v>1.2591323161038301E-2</v>
      </c>
      <c r="J263" s="13">
        <v>0.21448504124073556</v>
      </c>
      <c r="K263" s="13">
        <v>2.6075357497026289E-2</v>
      </c>
      <c r="L263" s="13">
        <v>1.5353545605522588E-2</v>
      </c>
      <c r="M263" s="13">
        <v>1.7646247090865892E-2</v>
      </c>
      <c r="N263" s="13">
        <v>2.3195721935333386E-2</v>
      </c>
      <c r="O263" s="13">
        <v>9.6320429099436555E-3</v>
      </c>
      <c r="P263" s="13">
        <v>0.14834686824643886</v>
      </c>
      <c r="Q263" s="13">
        <v>1.9284574875858707E-2</v>
      </c>
      <c r="R263" s="13">
        <v>2.1013358841652039E-2</v>
      </c>
      <c r="S263" s="149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30"/>
      <c r="B264" s="3" t="s">
        <v>218</v>
      </c>
      <c r="C264" s="29"/>
      <c r="D264" s="13">
        <v>6.8106124753034569E-2</v>
      </c>
      <c r="E264" s="13">
        <v>-3.6466271521309546E-2</v>
      </c>
      <c r="F264" s="13">
        <v>-2.3624047417442617E-2</v>
      </c>
      <c r="G264" s="13">
        <v>3.1611628563366079E-3</v>
      </c>
      <c r="H264" s="13">
        <v>2.0773355913068281E-2</v>
      </c>
      <c r="I264" s="13">
        <v>-4.2337002540219881E-2</v>
      </c>
      <c r="J264" s="13">
        <v>0.30366920688681942</v>
      </c>
      <c r="K264" s="13">
        <v>-1.2983347445667204E-2</v>
      </c>
      <c r="L264" s="13">
        <v>3.3065198983912358E-2</v>
      </c>
      <c r="M264" s="13">
        <v>-8.7468247248094766E-2</v>
      </c>
      <c r="N264" s="13">
        <v>6.6638441998306597E-2</v>
      </c>
      <c r="O264" s="13">
        <v>-6.1953147050518576E-3</v>
      </c>
      <c r="P264" s="13">
        <v>0.23505503810330253</v>
      </c>
      <c r="Q264" s="13">
        <v>4.9957662997461849E-3</v>
      </c>
      <c r="R264" s="13">
        <v>1.2334180073384271E-2</v>
      </c>
      <c r="S264" s="149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30"/>
      <c r="B265" s="45" t="s">
        <v>219</v>
      </c>
      <c r="C265" s="46"/>
      <c r="D265" s="44">
        <v>1.49</v>
      </c>
      <c r="E265" s="44">
        <v>0.98</v>
      </c>
      <c r="F265" s="44">
        <v>0.67</v>
      </c>
      <c r="G265" s="44">
        <v>0.04</v>
      </c>
      <c r="H265" s="44">
        <v>0.37</v>
      </c>
      <c r="I265" s="44">
        <v>1.1200000000000001</v>
      </c>
      <c r="J265" s="44">
        <v>7.04</v>
      </c>
      <c r="K265" s="44">
        <v>0.42</v>
      </c>
      <c r="L265" s="44">
        <v>0.66</v>
      </c>
      <c r="M265" s="44">
        <v>2.1800000000000002</v>
      </c>
      <c r="N265" s="44">
        <v>1.45</v>
      </c>
      <c r="O265" s="44">
        <v>0.26</v>
      </c>
      <c r="P265" s="44">
        <v>5.42</v>
      </c>
      <c r="Q265" s="44">
        <v>0</v>
      </c>
      <c r="R265" s="44">
        <v>0.17</v>
      </c>
      <c r="S265" s="149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1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BM266" s="53"/>
    </row>
    <row r="267" spans="1:65" ht="15">
      <c r="B267" s="8" t="s">
        <v>330</v>
      </c>
      <c r="BM267" s="28" t="s">
        <v>221</v>
      </c>
    </row>
    <row r="268" spans="1:65" ht="15">
      <c r="A268" s="25" t="s">
        <v>33</v>
      </c>
      <c r="B268" s="18" t="s">
        <v>99</v>
      </c>
      <c r="C268" s="15" t="s">
        <v>100</v>
      </c>
      <c r="D268" s="16" t="s">
        <v>194</v>
      </c>
      <c r="E268" s="17" t="s">
        <v>194</v>
      </c>
      <c r="F268" s="17" t="s">
        <v>194</v>
      </c>
      <c r="G268" s="17" t="s">
        <v>194</v>
      </c>
      <c r="H268" s="17" t="s">
        <v>194</v>
      </c>
      <c r="I268" s="14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195</v>
      </c>
      <c r="C269" s="9" t="s">
        <v>195</v>
      </c>
      <c r="D269" s="147" t="s">
        <v>203</v>
      </c>
      <c r="E269" s="148" t="s">
        <v>204</v>
      </c>
      <c r="F269" s="148" t="s">
        <v>205</v>
      </c>
      <c r="G269" s="148" t="s">
        <v>206</v>
      </c>
      <c r="H269" s="148" t="s">
        <v>207</v>
      </c>
      <c r="I269" s="149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224</v>
      </c>
      <c r="E270" s="11" t="s">
        <v>223</v>
      </c>
      <c r="F270" s="11" t="s">
        <v>224</v>
      </c>
      <c r="G270" s="11" t="s">
        <v>223</v>
      </c>
      <c r="H270" s="11" t="s">
        <v>223</v>
      </c>
      <c r="I270" s="149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2</v>
      </c>
    </row>
    <row r="271" spans="1:65">
      <c r="A271" s="30"/>
      <c r="B271" s="19"/>
      <c r="C271" s="9"/>
      <c r="D271" s="26"/>
      <c r="E271" s="26"/>
      <c r="F271" s="26"/>
      <c r="G271" s="26"/>
      <c r="H271" s="26"/>
      <c r="I271" s="149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2</v>
      </c>
    </row>
    <row r="272" spans="1:65">
      <c r="A272" s="30"/>
      <c r="B272" s="18">
        <v>1</v>
      </c>
      <c r="C272" s="14">
        <v>1</v>
      </c>
      <c r="D272" s="22">
        <v>4.4000000000000004</v>
      </c>
      <c r="E272" s="22">
        <v>4.58</v>
      </c>
      <c r="F272" s="22">
        <v>4.2</v>
      </c>
      <c r="G272" s="22">
        <v>4.5999999999999996</v>
      </c>
      <c r="H272" s="145">
        <v>4.9400000000000004</v>
      </c>
      <c r="I272" s="149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>
        <v>1</v>
      </c>
      <c r="C273" s="9">
        <v>2</v>
      </c>
      <c r="D273" s="11">
        <v>4.5</v>
      </c>
      <c r="E273" s="11">
        <v>4.43</v>
      </c>
      <c r="F273" s="11">
        <v>4.3</v>
      </c>
      <c r="G273" s="11">
        <v>4.0999999999999996</v>
      </c>
      <c r="H273" s="146">
        <v>4.96</v>
      </c>
      <c r="I273" s="149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5</v>
      </c>
    </row>
    <row r="274" spans="1:65">
      <c r="A274" s="30"/>
      <c r="B274" s="19">
        <v>1</v>
      </c>
      <c r="C274" s="9">
        <v>3</v>
      </c>
      <c r="D274" s="11">
        <v>4.4000000000000004</v>
      </c>
      <c r="E274" s="11">
        <v>4.47</v>
      </c>
      <c r="F274" s="11">
        <v>4.3</v>
      </c>
      <c r="G274" s="11">
        <v>4.7</v>
      </c>
      <c r="H274" s="146">
        <v>5.0199999999999996</v>
      </c>
      <c r="I274" s="149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16</v>
      </c>
    </row>
    <row r="275" spans="1:65">
      <c r="A275" s="30"/>
      <c r="B275" s="19">
        <v>1</v>
      </c>
      <c r="C275" s="9">
        <v>4</v>
      </c>
      <c r="D275" s="11">
        <v>4.3</v>
      </c>
      <c r="E275" s="11">
        <v>4.53</v>
      </c>
      <c r="F275" s="11">
        <v>4.3</v>
      </c>
      <c r="G275" s="11">
        <v>4.5999999999999996</v>
      </c>
      <c r="H275" s="146">
        <v>4.7</v>
      </c>
      <c r="I275" s="149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4.4133333333333304</v>
      </c>
    </row>
    <row r="276" spans="1:65">
      <c r="A276" s="30"/>
      <c r="B276" s="19">
        <v>1</v>
      </c>
      <c r="C276" s="9">
        <v>5</v>
      </c>
      <c r="D276" s="11">
        <v>4.4000000000000004</v>
      </c>
      <c r="E276" s="11">
        <v>4.54</v>
      </c>
      <c r="F276" s="11">
        <v>4.4000000000000004</v>
      </c>
      <c r="G276" s="11">
        <v>4.4000000000000004</v>
      </c>
      <c r="H276" s="146">
        <v>5.12</v>
      </c>
      <c r="I276" s="149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11</v>
      </c>
    </row>
    <row r="277" spans="1:65">
      <c r="A277" s="30"/>
      <c r="B277" s="19">
        <v>1</v>
      </c>
      <c r="C277" s="9">
        <v>6</v>
      </c>
      <c r="D277" s="11">
        <v>4.3</v>
      </c>
      <c r="E277" s="11">
        <v>4.47</v>
      </c>
      <c r="F277" s="11">
        <v>4.3</v>
      </c>
      <c r="G277" s="11">
        <v>4.4000000000000004</v>
      </c>
      <c r="H277" s="146">
        <v>4.7699999999999996</v>
      </c>
      <c r="I277" s="149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30"/>
      <c r="B278" s="20" t="s">
        <v>215</v>
      </c>
      <c r="C278" s="12"/>
      <c r="D278" s="23">
        <v>4.3833333333333337</v>
      </c>
      <c r="E278" s="23">
        <v>4.503333333333333</v>
      </c>
      <c r="F278" s="23">
        <v>4.3</v>
      </c>
      <c r="G278" s="23">
        <v>4.4666666666666659</v>
      </c>
      <c r="H278" s="23">
        <v>4.9183333333333339</v>
      </c>
      <c r="I278" s="14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30"/>
      <c r="B279" s="3" t="s">
        <v>216</v>
      </c>
      <c r="C279" s="29"/>
      <c r="D279" s="11">
        <v>4.4000000000000004</v>
      </c>
      <c r="E279" s="11">
        <v>4.5</v>
      </c>
      <c r="F279" s="11">
        <v>4.3</v>
      </c>
      <c r="G279" s="11">
        <v>4.5</v>
      </c>
      <c r="H279" s="11">
        <v>4.95</v>
      </c>
      <c r="I279" s="14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A280" s="30"/>
      <c r="B280" s="3" t="s">
        <v>217</v>
      </c>
      <c r="C280" s="29"/>
      <c r="D280" s="24">
        <v>7.5277265270908222E-2</v>
      </c>
      <c r="E280" s="24">
        <v>5.5737479909542795E-2</v>
      </c>
      <c r="F280" s="24">
        <v>6.3245553203367638E-2</v>
      </c>
      <c r="G280" s="24">
        <v>0.21602468994692872</v>
      </c>
      <c r="H280" s="24">
        <v>0.15676946981688325</v>
      </c>
      <c r="I280" s="14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53"/>
    </row>
    <row r="281" spans="1:65">
      <c r="A281" s="30"/>
      <c r="B281" s="3" t="s">
        <v>84</v>
      </c>
      <c r="C281" s="29"/>
      <c r="D281" s="13">
        <v>1.7173520594123547E-2</v>
      </c>
      <c r="E281" s="13">
        <v>1.2376938543939927E-2</v>
      </c>
      <c r="F281" s="13">
        <v>1.4708268186829684E-2</v>
      </c>
      <c r="G281" s="13">
        <v>4.836373655528256E-2</v>
      </c>
      <c r="H281" s="13">
        <v>3.1874510975984392E-2</v>
      </c>
      <c r="I281" s="14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3"/>
    </row>
    <row r="282" spans="1:65">
      <c r="A282" s="30"/>
      <c r="B282" s="3" t="s">
        <v>218</v>
      </c>
      <c r="C282" s="29"/>
      <c r="D282" s="13">
        <v>-6.797583081570302E-3</v>
      </c>
      <c r="E282" s="13">
        <v>2.0392749244713571E-2</v>
      </c>
      <c r="F282" s="13">
        <v>-2.5679758308156497E-2</v>
      </c>
      <c r="G282" s="13">
        <v>1.2084592145015671E-2</v>
      </c>
      <c r="H282" s="13">
        <v>0.11442598187311259</v>
      </c>
      <c r="I282" s="14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30"/>
      <c r="B283" s="45" t="s">
        <v>219</v>
      </c>
      <c r="C283" s="46"/>
      <c r="D283" s="44">
        <v>0.67</v>
      </c>
      <c r="E283" s="44">
        <v>0.3</v>
      </c>
      <c r="F283" s="44">
        <v>1.35</v>
      </c>
      <c r="G283" s="44">
        <v>0</v>
      </c>
      <c r="H283" s="44">
        <v>3.65</v>
      </c>
      <c r="I283" s="14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B284" s="31"/>
      <c r="C284" s="20"/>
      <c r="D284" s="20"/>
      <c r="E284" s="20"/>
      <c r="F284" s="20"/>
      <c r="G284" s="20"/>
      <c r="H284" s="20"/>
      <c r="BM284" s="53"/>
    </row>
    <row r="285" spans="1:65" ht="15">
      <c r="B285" s="8" t="s">
        <v>331</v>
      </c>
      <c r="BM285" s="28" t="s">
        <v>221</v>
      </c>
    </row>
    <row r="286" spans="1:65" ht="15">
      <c r="A286" s="25" t="s">
        <v>36</v>
      </c>
      <c r="B286" s="18" t="s">
        <v>99</v>
      </c>
      <c r="C286" s="15" t="s">
        <v>100</v>
      </c>
      <c r="D286" s="16" t="s">
        <v>194</v>
      </c>
      <c r="E286" s="17" t="s">
        <v>194</v>
      </c>
      <c r="F286" s="17" t="s">
        <v>194</v>
      </c>
      <c r="G286" s="17" t="s">
        <v>194</v>
      </c>
      <c r="H286" s="17" t="s">
        <v>194</v>
      </c>
      <c r="I286" s="14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 t="s">
        <v>195</v>
      </c>
      <c r="C287" s="9" t="s">
        <v>195</v>
      </c>
      <c r="D287" s="147" t="s">
        <v>203</v>
      </c>
      <c r="E287" s="148" t="s">
        <v>204</v>
      </c>
      <c r="F287" s="148" t="s">
        <v>205</v>
      </c>
      <c r="G287" s="148" t="s">
        <v>206</v>
      </c>
      <c r="H287" s="148" t="s">
        <v>207</v>
      </c>
      <c r="I287" s="14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 t="s">
        <v>3</v>
      </c>
    </row>
    <row r="288" spans="1:65">
      <c r="A288" s="30"/>
      <c r="B288" s="19"/>
      <c r="C288" s="9"/>
      <c r="D288" s="10" t="s">
        <v>224</v>
      </c>
      <c r="E288" s="11" t="s">
        <v>223</v>
      </c>
      <c r="F288" s="11" t="s">
        <v>224</v>
      </c>
      <c r="G288" s="11" t="s">
        <v>223</v>
      </c>
      <c r="H288" s="11" t="s">
        <v>223</v>
      </c>
      <c r="I288" s="14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2</v>
      </c>
    </row>
    <row r="289" spans="1:65">
      <c r="A289" s="30"/>
      <c r="B289" s="19"/>
      <c r="C289" s="9"/>
      <c r="D289" s="26"/>
      <c r="E289" s="26"/>
      <c r="F289" s="26"/>
      <c r="G289" s="26"/>
      <c r="H289" s="26"/>
      <c r="I289" s="149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2</v>
      </c>
    </row>
    <row r="290" spans="1:65">
      <c r="A290" s="30"/>
      <c r="B290" s="18">
        <v>1</v>
      </c>
      <c r="C290" s="14">
        <v>1</v>
      </c>
      <c r="D290" s="22">
        <v>2.2000000000000002</v>
      </c>
      <c r="E290" s="151">
        <v>2.09</v>
      </c>
      <c r="F290" s="22">
        <v>2</v>
      </c>
      <c r="G290" s="22">
        <v>2.2000000000000002</v>
      </c>
      <c r="H290" s="145">
        <v>2.42</v>
      </c>
      <c r="I290" s="14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</v>
      </c>
    </row>
    <row r="291" spans="1:65">
      <c r="A291" s="30"/>
      <c r="B291" s="19">
        <v>1</v>
      </c>
      <c r="C291" s="9">
        <v>2</v>
      </c>
      <c r="D291" s="11">
        <v>2</v>
      </c>
      <c r="E291" s="11">
        <v>2.17</v>
      </c>
      <c r="F291" s="11">
        <v>2.1</v>
      </c>
      <c r="G291" s="11">
        <v>1.9</v>
      </c>
      <c r="H291" s="146">
        <v>2.41</v>
      </c>
      <c r="I291" s="149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>
        <v>6</v>
      </c>
    </row>
    <row r="292" spans="1:65">
      <c r="A292" s="30"/>
      <c r="B292" s="19">
        <v>1</v>
      </c>
      <c r="C292" s="9">
        <v>3</v>
      </c>
      <c r="D292" s="11">
        <v>2.1</v>
      </c>
      <c r="E292" s="11">
        <v>2.25</v>
      </c>
      <c r="F292" s="11">
        <v>2.1</v>
      </c>
      <c r="G292" s="11">
        <v>2.2000000000000002</v>
      </c>
      <c r="H292" s="146">
        <v>2.4900000000000002</v>
      </c>
      <c r="I292" s="14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16</v>
      </c>
    </row>
    <row r="293" spans="1:65">
      <c r="A293" s="30"/>
      <c r="B293" s="19">
        <v>1</v>
      </c>
      <c r="C293" s="9">
        <v>4</v>
      </c>
      <c r="D293" s="11">
        <v>2</v>
      </c>
      <c r="E293" s="11">
        <v>2.27</v>
      </c>
      <c r="F293" s="11">
        <v>2.1</v>
      </c>
      <c r="G293" s="11">
        <v>2.2000000000000002</v>
      </c>
      <c r="H293" s="146">
        <v>2.31</v>
      </c>
      <c r="I293" s="149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2.1241666666666701</v>
      </c>
    </row>
    <row r="294" spans="1:65">
      <c r="A294" s="30"/>
      <c r="B294" s="19">
        <v>1</v>
      </c>
      <c r="C294" s="9">
        <v>5</v>
      </c>
      <c r="D294" s="11">
        <v>2</v>
      </c>
      <c r="E294" s="11">
        <v>2.23</v>
      </c>
      <c r="F294" s="11">
        <v>2.1</v>
      </c>
      <c r="G294" s="11">
        <v>2.1</v>
      </c>
      <c r="H294" s="146">
        <v>2.58</v>
      </c>
      <c r="I294" s="149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12</v>
      </c>
    </row>
    <row r="295" spans="1:65">
      <c r="A295" s="30"/>
      <c r="B295" s="19">
        <v>1</v>
      </c>
      <c r="C295" s="9">
        <v>6</v>
      </c>
      <c r="D295" s="11">
        <v>2.1</v>
      </c>
      <c r="E295" s="11">
        <v>2.23</v>
      </c>
      <c r="F295" s="11">
        <v>2.1</v>
      </c>
      <c r="G295" s="11">
        <v>2.1</v>
      </c>
      <c r="H295" s="146">
        <v>2.36</v>
      </c>
      <c r="I295" s="149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53"/>
    </row>
    <row r="296" spans="1:65">
      <c r="A296" s="30"/>
      <c r="B296" s="20" t="s">
        <v>215</v>
      </c>
      <c r="C296" s="12"/>
      <c r="D296" s="23">
        <v>2.0666666666666669</v>
      </c>
      <c r="E296" s="23">
        <v>2.2066666666666666</v>
      </c>
      <c r="F296" s="23">
        <v>2.083333333333333</v>
      </c>
      <c r="G296" s="23">
        <v>2.1166666666666667</v>
      </c>
      <c r="H296" s="23">
        <v>2.4283333333333332</v>
      </c>
      <c r="I296" s="149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53"/>
    </row>
    <row r="297" spans="1:65">
      <c r="A297" s="30"/>
      <c r="B297" s="3" t="s">
        <v>216</v>
      </c>
      <c r="C297" s="29"/>
      <c r="D297" s="11">
        <v>2.0499999999999998</v>
      </c>
      <c r="E297" s="11">
        <v>2.23</v>
      </c>
      <c r="F297" s="11">
        <v>2.1</v>
      </c>
      <c r="G297" s="11">
        <v>2.1500000000000004</v>
      </c>
      <c r="H297" s="11">
        <v>2.415</v>
      </c>
      <c r="I297" s="149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53"/>
    </row>
    <row r="298" spans="1:65">
      <c r="A298" s="30"/>
      <c r="B298" s="3" t="s">
        <v>217</v>
      </c>
      <c r="C298" s="29"/>
      <c r="D298" s="24">
        <v>8.1649658092772678E-2</v>
      </c>
      <c r="E298" s="24">
        <v>6.6231915770772282E-2</v>
      </c>
      <c r="F298" s="24">
        <v>4.0824829046386339E-2</v>
      </c>
      <c r="G298" s="24">
        <v>0.11690451944500133</v>
      </c>
      <c r="H298" s="24">
        <v>9.5794919837466727E-2</v>
      </c>
      <c r="I298" s="149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53"/>
    </row>
    <row r="299" spans="1:65">
      <c r="A299" s="30"/>
      <c r="B299" s="3" t="s">
        <v>84</v>
      </c>
      <c r="C299" s="29"/>
      <c r="D299" s="13">
        <v>3.9507899077148065E-2</v>
      </c>
      <c r="E299" s="13">
        <v>3.0014463340229131E-2</v>
      </c>
      <c r="F299" s="13">
        <v>1.9595917942265447E-2</v>
      </c>
      <c r="G299" s="13">
        <v>5.5230481627559683E-2</v>
      </c>
      <c r="H299" s="13">
        <v>3.9448834524694602E-2</v>
      </c>
      <c r="I299" s="149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3"/>
    </row>
    <row r="300" spans="1:65">
      <c r="A300" s="30"/>
      <c r="B300" s="3" t="s">
        <v>218</v>
      </c>
      <c r="C300" s="29"/>
      <c r="D300" s="13">
        <v>-2.7069438995686035E-2</v>
      </c>
      <c r="E300" s="13">
        <v>3.8838760298154362E-2</v>
      </c>
      <c r="F300" s="13">
        <v>-1.9223224794038596E-2</v>
      </c>
      <c r="G300" s="13">
        <v>-3.5307963907430517E-3</v>
      </c>
      <c r="H300" s="13">
        <v>0.14319340918006862</v>
      </c>
      <c r="I300" s="14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30"/>
      <c r="B301" s="45" t="s">
        <v>219</v>
      </c>
      <c r="C301" s="46"/>
      <c r="D301" s="44">
        <v>0.67</v>
      </c>
      <c r="E301" s="44">
        <v>1.21</v>
      </c>
      <c r="F301" s="44">
        <v>0.45</v>
      </c>
      <c r="G301" s="44">
        <v>0</v>
      </c>
      <c r="H301" s="44">
        <v>4.2</v>
      </c>
      <c r="I301" s="149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B302" s="31"/>
      <c r="C302" s="20"/>
      <c r="D302" s="20"/>
      <c r="E302" s="20"/>
      <c r="F302" s="20"/>
      <c r="G302" s="20"/>
      <c r="H302" s="20"/>
      <c r="BM302" s="53"/>
    </row>
    <row r="303" spans="1:65" ht="15">
      <c r="B303" s="8" t="s">
        <v>332</v>
      </c>
      <c r="BM303" s="28" t="s">
        <v>64</v>
      </c>
    </row>
    <row r="304" spans="1:65" ht="15">
      <c r="A304" s="25" t="s">
        <v>39</v>
      </c>
      <c r="B304" s="18" t="s">
        <v>99</v>
      </c>
      <c r="C304" s="15" t="s">
        <v>100</v>
      </c>
      <c r="D304" s="16" t="s">
        <v>194</v>
      </c>
      <c r="E304" s="17" t="s">
        <v>194</v>
      </c>
      <c r="F304" s="17" t="s">
        <v>194</v>
      </c>
      <c r="G304" s="17" t="s">
        <v>194</v>
      </c>
      <c r="H304" s="17" t="s">
        <v>194</v>
      </c>
      <c r="I304" s="14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1</v>
      </c>
    </row>
    <row r="305" spans="1:65">
      <c r="A305" s="30"/>
      <c r="B305" s="19" t="s">
        <v>195</v>
      </c>
      <c r="C305" s="9" t="s">
        <v>195</v>
      </c>
      <c r="D305" s="147" t="s">
        <v>203</v>
      </c>
      <c r="E305" s="148" t="s">
        <v>204</v>
      </c>
      <c r="F305" s="148" t="s">
        <v>205</v>
      </c>
      <c r="G305" s="148" t="s">
        <v>206</v>
      </c>
      <c r="H305" s="148" t="s">
        <v>207</v>
      </c>
      <c r="I305" s="149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 t="s">
        <v>3</v>
      </c>
    </row>
    <row r="306" spans="1:65">
      <c r="A306" s="30"/>
      <c r="B306" s="19"/>
      <c r="C306" s="9"/>
      <c r="D306" s="10" t="s">
        <v>224</v>
      </c>
      <c r="E306" s="11" t="s">
        <v>223</v>
      </c>
      <c r="F306" s="11" t="s">
        <v>224</v>
      </c>
      <c r="G306" s="11" t="s">
        <v>223</v>
      </c>
      <c r="H306" s="11" t="s">
        <v>223</v>
      </c>
      <c r="I306" s="149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8">
        <v>2</v>
      </c>
    </row>
    <row r="307" spans="1:65">
      <c r="A307" s="30"/>
      <c r="B307" s="19"/>
      <c r="C307" s="9"/>
      <c r="D307" s="26"/>
      <c r="E307" s="26"/>
      <c r="F307" s="26"/>
      <c r="G307" s="26"/>
      <c r="H307" s="26"/>
      <c r="I307" s="149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28">
        <v>3</v>
      </c>
    </row>
    <row r="308" spans="1:65">
      <c r="A308" s="30"/>
      <c r="B308" s="18">
        <v>1</v>
      </c>
      <c r="C308" s="14">
        <v>1</v>
      </c>
      <c r="D308" s="22">
        <v>1.67</v>
      </c>
      <c r="E308" s="22">
        <v>1.77</v>
      </c>
      <c r="F308" s="22">
        <v>1.5</v>
      </c>
      <c r="G308" s="22">
        <v>1.7</v>
      </c>
      <c r="H308" s="22">
        <v>1.92</v>
      </c>
      <c r="I308" s="149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8">
        <v>1</v>
      </c>
    </row>
    <row r="309" spans="1:65">
      <c r="A309" s="30"/>
      <c r="B309" s="19">
        <v>1</v>
      </c>
      <c r="C309" s="9">
        <v>2</v>
      </c>
      <c r="D309" s="11">
        <v>1.68</v>
      </c>
      <c r="E309" s="150">
        <v>1.69</v>
      </c>
      <c r="F309" s="11">
        <v>1.6</v>
      </c>
      <c r="G309" s="11">
        <v>1.6</v>
      </c>
      <c r="H309" s="11">
        <v>1.9800000000000002</v>
      </c>
      <c r="I309" s="149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 t="e">
        <v>#N/A</v>
      </c>
    </row>
    <row r="310" spans="1:65">
      <c r="A310" s="30"/>
      <c r="B310" s="19">
        <v>1</v>
      </c>
      <c r="C310" s="9">
        <v>3</v>
      </c>
      <c r="D310" s="11">
        <v>1.67</v>
      </c>
      <c r="E310" s="11">
        <v>1.81</v>
      </c>
      <c r="F310" s="11">
        <v>1.6</v>
      </c>
      <c r="G310" s="11">
        <v>1.8</v>
      </c>
      <c r="H310" s="11">
        <v>2</v>
      </c>
      <c r="I310" s="149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16</v>
      </c>
    </row>
    <row r="311" spans="1:65">
      <c r="A311" s="30"/>
      <c r="B311" s="19">
        <v>1</v>
      </c>
      <c r="C311" s="9">
        <v>4</v>
      </c>
      <c r="D311" s="11">
        <v>1.74</v>
      </c>
      <c r="E311" s="11">
        <v>1.8</v>
      </c>
      <c r="F311" s="11">
        <v>1.6</v>
      </c>
      <c r="G311" s="11">
        <v>1.8</v>
      </c>
      <c r="H311" s="11">
        <v>1.84</v>
      </c>
      <c r="I311" s="149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1.7418666666666667</v>
      </c>
    </row>
    <row r="312" spans="1:65">
      <c r="A312" s="30"/>
      <c r="B312" s="19">
        <v>1</v>
      </c>
      <c r="C312" s="9">
        <v>5</v>
      </c>
      <c r="D312" s="11">
        <v>1.74</v>
      </c>
      <c r="E312" s="11">
        <v>1.77</v>
      </c>
      <c r="F312" s="11">
        <v>1.6</v>
      </c>
      <c r="G312" s="11">
        <v>1.7</v>
      </c>
      <c r="H312" s="11">
        <v>2.02</v>
      </c>
      <c r="I312" s="149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20</v>
      </c>
    </row>
    <row r="313" spans="1:65">
      <c r="A313" s="30"/>
      <c r="B313" s="19">
        <v>1</v>
      </c>
      <c r="C313" s="9">
        <v>6</v>
      </c>
      <c r="D313" s="11">
        <v>1.6</v>
      </c>
      <c r="E313" s="11">
        <v>1.78</v>
      </c>
      <c r="F313" s="11">
        <v>1.6</v>
      </c>
      <c r="G313" s="11">
        <v>1.7</v>
      </c>
      <c r="H313" s="11">
        <v>1.88</v>
      </c>
      <c r="I313" s="149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3"/>
    </row>
    <row r="314" spans="1:65">
      <c r="A314" s="30"/>
      <c r="B314" s="20" t="s">
        <v>215</v>
      </c>
      <c r="C314" s="12"/>
      <c r="D314" s="23">
        <v>1.6833333333333333</v>
      </c>
      <c r="E314" s="23">
        <v>1.7699999999999998</v>
      </c>
      <c r="F314" s="23">
        <v>1.5833333333333333</v>
      </c>
      <c r="G314" s="23">
        <v>1.7166666666666666</v>
      </c>
      <c r="H314" s="23">
        <v>1.9400000000000002</v>
      </c>
      <c r="I314" s="149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53"/>
    </row>
    <row r="315" spans="1:65">
      <c r="A315" s="30"/>
      <c r="B315" s="3" t="s">
        <v>216</v>
      </c>
      <c r="C315" s="29"/>
      <c r="D315" s="11">
        <v>1.6749999999999998</v>
      </c>
      <c r="E315" s="11">
        <v>1.7749999999999999</v>
      </c>
      <c r="F315" s="11">
        <v>1.6</v>
      </c>
      <c r="G315" s="11">
        <v>1.7</v>
      </c>
      <c r="H315" s="11">
        <v>1.9500000000000002</v>
      </c>
      <c r="I315" s="149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53"/>
    </row>
    <row r="316" spans="1:65">
      <c r="A316" s="30"/>
      <c r="B316" s="3" t="s">
        <v>217</v>
      </c>
      <c r="C316" s="29"/>
      <c r="D316" s="24">
        <v>5.2408650685422768E-2</v>
      </c>
      <c r="E316" s="24">
        <v>4.2426406871192889E-2</v>
      </c>
      <c r="F316" s="24">
        <v>4.0824829046386332E-2</v>
      </c>
      <c r="G316" s="24">
        <v>7.5277265270908097E-2</v>
      </c>
      <c r="H316" s="24">
        <v>7.1554175279993304E-2</v>
      </c>
      <c r="I316" s="209"/>
      <c r="J316" s="210"/>
      <c r="K316" s="210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/>
      <c r="AF316" s="210"/>
      <c r="AG316" s="210"/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  <c r="BI316" s="210"/>
      <c r="BJ316" s="210"/>
      <c r="BK316" s="210"/>
      <c r="BL316" s="210"/>
      <c r="BM316" s="54"/>
    </row>
    <row r="317" spans="1:65">
      <c r="A317" s="30"/>
      <c r="B317" s="3" t="s">
        <v>84</v>
      </c>
      <c r="C317" s="29"/>
      <c r="D317" s="13">
        <v>3.1133851892330356E-2</v>
      </c>
      <c r="E317" s="13">
        <v>2.3969721396154178E-2</v>
      </c>
      <c r="F317" s="13">
        <v>2.578410255561242E-2</v>
      </c>
      <c r="G317" s="13">
        <v>4.3850834138393066E-2</v>
      </c>
      <c r="H317" s="13">
        <v>3.6883595505151183E-2</v>
      </c>
      <c r="I317" s="149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30"/>
      <c r="B318" s="3" t="s">
        <v>218</v>
      </c>
      <c r="C318" s="29"/>
      <c r="D318" s="13">
        <v>-3.3603796693202681E-2</v>
      </c>
      <c r="E318" s="13">
        <v>1.615125535823636E-2</v>
      </c>
      <c r="F318" s="13">
        <v>-9.1013472137170925E-2</v>
      </c>
      <c r="G318" s="13">
        <v>-1.4467238211880007E-2</v>
      </c>
      <c r="H318" s="13">
        <v>0.11374770361298236</v>
      </c>
      <c r="I318" s="149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30"/>
      <c r="B319" s="45" t="s">
        <v>219</v>
      </c>
      <c r="C319" s="46"/>
      <c r="D319" s="44">
        <v>0.42</v>
      </c>
      <c r="E319" s="44">
        <v>0.67</v>
      </c>
      <c r="F319" s="44">
        <v>1.69</v>
      </c>
      <c r="G319" s="44">
        <v>0</v>
      </c>
      <c r="H319" s="44">
        <v>2.82</v>
      </c>
      <c r="I319" s="149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B320" s="31"/>
      <c r="C320" s="20"/>
      <c r="D320" s="20"/>
      <c r="E320" s="20"/>
      <c r="F320" s="20"/>
      <c r="G320" s="20"/>
      <c r="H320" s="20"/>
      <c r="BM320" s="53"/>
    </row>
    <row r="321" spans="1:65" ht="15">
      <c r="B321" s="8" t="s">
        <v>333</v>
      </c>
      <c r="BM321" s="28" t="s">
        <v>64</v>
      </c>
    </row>
    <row r="322" spans="1:65" ht="15">
      <c r="A322" s="25" t="s">
        <v>51</v>
      </c>
      <c r="B322" s="18" t="s">
        <v>99</v>
      </c>
      <c r="C322" s="15" t="s">
        <v>100</v>
      </c>
      <c r="D322" s="14" t="s">
        <v>194</v>
      </c>
      <c r="E322" s="16" t="s">
        <v>194</v>
      </c>
      <c r="F322" s="17" t="s">
        <v>194</v>
      </c>
      <c r="G322" s="17" t="s">
        <v>194</v>
      </c>
      <c r="H322" s="17" t="s">
        <v>194</v>
      </c>
      <c r="I322" s="17" t="s">
        <v>194</v>
      </c>
      <c r="J322" s="17" t="s">
        <v>194</v>
      </c>
      <c r="K322" s="17" t="s">
        <v>194</v>
      </c>
      <c r="L322" s="17" t="s">
        <v>194</v>
      </c>
      <c r="M322" s="17" t="s">
        <v>194</v>
      </c>
      <c r="N322" s="17" t="s">
        <v>194</v>
      </c>
      <c r="O322" s="17" t="s">
        <v>194</v>
      </c>
      <c r="P322" s="17" t="s">
        <v>194</v>
      </c>
      <c r="Q322" s="17" t="s">
        <v>194</v>
      </c>
      <c r="R322" s="17" t="s">
        <v>194</v>
      </c>
      <c r="S322" s="17" t="s">
        <v>194</v>
      </c>
      <c r="T322" s="149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1</v>
      </c>
    </row>
    <row r="323" spans="1:65">
      <c r="A323" s="30"/>
      <c r="B323" s="19" t="s">
        <v>195</v>
      </c>
      <c r="C323" s="9" t="s">
        <v>195</v>
      </c>
      <c r="D323" s="152" t="s">
        <v>233</v>
      </c>
      <c r="E323" s="147" t="s">
        <v>196</v>
      </c>
      <c r="F323" s="148" t="s">
        <v>197</v>
      </c>
      <c r="G323" s="148" t="s">
        <v>198</v>
      </c>
      <c r="H323" s="148" t="s">
        <v>199</v>
      </c>
      <c r="I323" s="148" t="s">
        <v>200</v>
      </c>
      <c r="J323" s="148" t="s">
        <v>201</v>
      </c>
      <c r="K323" s="148" t="s">
        <v>202</v>
      </c>
      <c r="L323" s="148" t="s">
        <v>203</v>
      </c>
      <c r="M323" s="148" t="s">
        <v>204</v>
      </c>
      <c r="N323" s="148" t="s">
        <v>205</v>
      </c>
      <c r="O323" s="148" t="s">
        <v>206</v>
      </c>
      <c r="P323" s="148" t="s">
        <v>207</v>
      </c>
      <c r="Q323" s="148" t="s">
        <v>208</v>
      </c>
      <c r="R323" s="148" t="s">
        <v>209</v>
      </c>
      <c r="S323" s="148" t="s">
        <v>222</v>
      </c>
      <c r="T323" s="149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 t="s">
        <v>1</v>
      </c>
    </row>
    <row r="324" spans="1:65">
      <c r="A324" s="30"/>
      <c r="B324" s="19"/>
      <c r="C324" s="9"/>
      <c r="D324" s="9" t="s">
        <v>101</v>
      </c>
      <c r="E324" s="10" t="s">
        <v>223</v>
      </c>
      <c r="F324" s="11" t="s">
        <v>223</v>
      </c>
      <c r="G324" s="11" t="s">
        <v>223</v>
      </c>
      <c r="H324" s="11" t="s">
        <v>224</v>
      </c>
      <c r="I324" s="11" t="s">
        <v>102</v>
      </c>
      <c r="J324" s="11" t="s">
        <v>102</v>
      </c>
      <c r="K324" s="11" t="s">
        <v>223</v>
      </c>
      <c r="L324" s="11" t="s">
        <v>224</v>
      </c>
      <c r="M324" s="11" t="s">
        <v>223</v>
      </c>
      <c r="N324" s="11" t="s">
        <v>224</v>
      </c>
      <c r="O324" s="11" t="s">
        <v>223</v>
      </c>
      <c r="P324" s="11" t="s">
        <v>102</v>
      </c>
      <c r="Q324" s="11" t="s">
        <v>224</v>
      </c>
      <c r="R324" s="11" t="s">
        <v>223</v>
      </c>
      <c r="S324" s="11" t="s">
        <v>223</v>
      </c>
      <c r="T324" s="149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2</v>
      </c>
    </row>
    <row r="325" spans="1:65">
      <c r="A325" s="30"/>
      <c r="B325" s="19"/>
      <c r="C325" s="9"/>
      <c r="D325" s="27" t="s">
        <v>234</v>
      </c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149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>
        <v>3</v>
      </c>
    </row>
    <row r="326" spans="1:65">
      <c r="A326" s="30"/>
      <c r="B326" s="18">
        <v>1</v>
      </c>
      <c r="C326" s="14">
        <v>1</v>
      </c>
      <c r="D326" s="21">
        <v>8.5519926699098363</v>
      </c>
      <c r="E326" s="22">
        <v>7.86</v>
      </c>
      <c r="F326" s="22">
        <v>7.4900000000000011</v>
      </c>
      <c r="G326" s="22">
        <v>7.9699999999999989</v>
      </c>
      <c r="H326" s="22">
        <v>7.71</v>
      </c>
      <c r="I326" s="22">
        <v>7.3800000000000008</v>
      </c>
      <c r="J326" s="22">
        <v>7.68</v>
      </c>
      <c r="K326" s="22">
        <v>7.79</v>
      </c>
      <c r="L326" s="22">
        <v>7.9699999999999989</v>
      </c>
      <c r="M326" s="22">
        <v>7.919999999999999</v>
      </c>
      <c r="N326" s="22">
        <v>7.0900000000000007</v>
      </c>
      <c r="O326" s="145">
        <v>6.9099999999999993</v>
      </c>
      <c r="P326" s="22">
        <v>7.46</v>
      </c>
      <c r="Q326" s="22">
        <v>8.26</v>
      </c>
      <c r="R326" s="22">
        <v>7.6900000000000013</v>
      </c>
      <c r="S326" s="22">
        <v>7.79</v>
      </c>
      <c r="T326" s="149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>
        <v>1</v>
      </c>
      <c r="C327" s="9">
        <v>2</v>
      </c>
      <c r="D327" s="10">
        <v>8.284587416006941</v>
      </c>
      <c r="E327" s="11">
        <v>7.9800000000000013</v>
      </c>
      <c r="F327" s="11">
        <v>7.64</v>
      </c>
      <c r="G327" s="11">
        <v>7.870000000000001</v>
      </c>
      <c r="H327" s="11">
        <v>7.7399999999999993</v>
      </c>
      <c r="I327" s="11">
        <v>7.39</v>
      </c>
      <c r="J327" s="11">
        <v>7.77</v>
      </c>
      <c r="K327" s="11">
        <v>7.4499999999999993</v>
      </c>
      <c r="L327" s="11">
        <v>8.0500000000000007</v>
      </c>
      <c r="M327" s="11">
        <v>7.8</v>
      </c>
      <c r="N327" s="11">
        <v>7.16</v>
      </c>
      <c r="O327" s="146">
        <v>6.92</v>
      </c>
      <c r="P327" s="11">
        <v>7.5</v>
      </c>
      <c r="Q327" s="11">
        <v>8.49</v>
      </c>
      <c r="R327" s="11">
        <v>7.64</v>
      </c>
      <c r="S327" s="11">
        <v>7.64</v>
      </c>
      <c r="T327" s="149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 t="e">
        <v>#N/A</v>
      </c>
    </row>
    <row r="328" spans="1:65">
      <c r="A328" s="30"/>
      <c r="B328" s="19">
        <v>1</v>
      </c>
      <c r="C328" s="9">
        <v>3</v>
      </c>
      <c r="D328" s="10">
        <v>8.4630794035899939</v>
      </c>
      <c r="E328" s="11">
        <v>7.89</v>
      </c>
      <c r="F328" s="11">
        <v>7.42</v>
      </c>
      <c r="G328" s="11">
        <v>8.0500000000000007</v>
      </c>
      <c r="H328" s="11">
        <v>7.86</v>
      </c>
      <c r="I328" s="11">
        <v>7.41</v>
      </c>
      <c r="J328" s="11">
        <v>7.57</v>
      </c>
      <c r="K328" s="11">
        <v>7.580000000000001</v>
      </c>
      <c r="L328" s="11">
        <v>7.79</v>
      </c>
      <c r="M328" s="11">
        <v>7.89</v>
      </c>
      <c r="N328" s="11">
        <v>7.23</v>
      </c>
      <c r="O328" s="146">
        <v>6.81</v>
      </c>
      <c r="P328" s="11">
        <v>7.6</v>
      </c>
      <c r="Q328" s="11">
        <v>8.01</v>
      </c>
      <c r="R328" s="11">
        <v>7.5199999999999987</v>
      </c>
      <c r="S328" s="11">
        <v>7.4700000000000006</v>
      </c>
      <c r="T328" s="149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16</v>
      </c>
    </row>
    <row r="329" spans="1:65">
      <c r="A329" s="30"/>
      <c r="B329" s="19">
        <v>1</v>
      </c>
      <c r="C329" s="9">
        <v>4</v>
      </c>
      <c r="D329" s="10">
        <v>8.461102958719497</v>
      </c>
      <c r="E329" s="11">
        <v>7.68</v>
      </c>
      <c r="F329" s="11">
        <v>7.53</v>
      </c>
      <c r="G329" s="11">
        <v>7.919999999999999</v>
      </c>
      <c r="H329" s="11">
        <v>7.77</v>
      </c>
      <c r="I329" s="11">
        <v>7.629999999999999</v>
      </c>
      <c r="J329" s="11">
        <v>7.5600000000000005</v>
      </c>
      <c r="K329" s="11">
        <v>7.7399999999999993</v>
      </c>
      <c r="L329" s="11">
        <v>8</v>
      </c>
      <c r="M329" s="11">
        <v>7.82</v>
      </c>
      <c r="N329" s="11">
        <v>6.99</v>
      </c>
      <c r="O329" s="146">
        <v>6.92</v>
      </c>
      <c r="P329" s="11">
        <v>7.53</v>
      </c>
      <c r="Q329" s="11">
        <v>8.2799999999999994</v>
      </c>
      <c r="R329" s="11">
        <v>7.7800000000000011</v>
      </c>
      <c r="S329" s="11">
        <v>7.48</v>
      </c>
      <c r="T329" s="149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7.6951190476190474</v>
      </c>
    </row>
    <row r="330" spans="1:65">
      <c r="A330" s="30"/>
      <c r="B330" s="19">
        <v>1</v>
      </c>
      <c r="C330" s="9">
        <v>5</v>
      </c>
      <c r="D330" s="10">
        <v>7.8837011509769699</v>
      </c>
      <c r="E330" s="11">
        <v>7.86</v>
      </c>
      <c r="F330" s="11">
        <v>7.76</v>
      </c>
      <c r="G330" s="11">
        <v>7.580000000000001</v>
      </c>
      <c r="H330" s="11">
        <v>7.77</v>
      </c>
      <c r="I330" s="11">
        <v>7.46</v>
      </c>
      <c r="J330" s="11">
        <v>7.6499999999999995</v>
      </c>
      <c r="K330" s="11">
        <v>8.02</v>
      </c>
      <c r="L330" s="11">
        <v>7.629999999999999</v>
      </c>
      <c r="M330" s="11">
        <v>7.9</v>
      </c>
      <c r="N330" s="11">
        <v>7.01</v>
      </c>
      <c r="O330" s="146">
        <v>7.16</v>
      </c>
      <c r="P330" s="11">
        <v>7.59</v>
      </c>
      <c r="Q330" s="11">
        <v>8.19</v>
      </c>
      <c r="R330" s="11">
        <v>7.8</v>
      </c>
      <c r="S330" s="11">
        <v>7.48</v>
      </c>
      <c r="T330" s="149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21</v>
      </c>
    </row>
    <row r="331" spans="1:65">
      <c r="A331" s="30"/>
      <c r="B331" s="19">
        <v>1</v>
      </c>
      <c r="C331" s="9">
        <v>6</v>
      </c>
      <c r="D331" s="10">
        <v>8.2140957613381467</v>
      </c>
      <c r="E331" s="11">
        <v>7.6900000000000013</v>
      </c>
      <c r="F331" s="11">
        <v>7.3800000000000008</v>
      </c>
      <c r="G331" s="11">
        <v>7.8</v>
      </c>
      <c r="H331" s="11">
        <v>7.7399999999999993</v>
      </c>
      <c r="I331" s="11">
        <v>7.5199999999999987</v>
      </c>
      <c r="J331" s="11">
        <v>7.7</v>
      </c>
      <c r="K331" s="11">
        <v>7.82</v>
      </c>
      <c r="L331" s="11">
        <v>7.8</v>
      </c>
      <c r="M331" s="11">
        <v>7.8100000000000005</v>
      </c>
      <c r="N331" s="11">
        <v>7.2000000000000011</v>
      </c>
      <c r="O331" s="146">
        <v>7.06</v>
      </c>
      <c r="P331" s="11">
        <v>7.4900000000000011</v>
      </c>
      <c r="Q331" s="11">
        <v>8.35</v>
      </c>
      <c r="R331" s="11">
        <v>7.77</v>
      </c>
      <c r="S331" s="11">
        <v>7.44</v>
      </c>
      <c r="T331" s="149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3"/>
    </row>
    <row r="332" spans="1:65">
      <c r="A332" s="30"/>
      <c r="B332" s="19"/>
      <c r="C332" s="9">
        <v>7</v>
      </c>
      <c r="D332" s="10">
        <v>8.2570688285885439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49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53"/>
    </row>
    <row r="333" spans="1:65">
      <c r="A333" s="30"/>
      <c r="B333" s="19"/>
      <c r="C333" s="9">
        <v>8</v>
      </c>
      <c r="D333" s="10">
        <v>8.0096884228730527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49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30"/>
      <c r="B334" s="19"/>
      <c r="C334" s="9">
        <v>9</v>
      </c>
      <c r="D334" s="10">
        <v>8.4438379794415663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49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30"/>
      <c r="B335" s="19"/>
      <c r="C335" s="9">
        <v>10</v>
      </c>
      <c r="D335" s="10">
        <v>7.856644846634528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49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A336" s="30"/>
      <c r="B336" s="19"/>
      <c r="C336" s="9">
        <v>11</v>
      </c>
      <c r="D336" s="10">
        <v>8.1194851433567035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49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3"/>
    </row>
    <row r="337" spans="1:65">
      <c r="A337" s="30"/>
      <c r="B337" s="19"/>
      <c r="C337" s="9">
        <v>12</v>
      </c>
      <c r="D337" s="10">
        <v>7.8088097399489662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49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3"/>
    </row>
    <row r="338" spans="1:65">
      <c r="A338" s="30"/>
      <c r="B338" s="19"/>
      <c r="C338" s="9">
        <v>13</v>
      </c>
      <c r="D338" s="10">
        <v>8.65794492353624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49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30"/>
      <c r="B339" s="19"/>
      <c r="C339" s="9">
        <v>14</v>
      </c>
      <c r="D339" s="10">
        <v>8.0273449808622797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49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30"/>
      <c r="B340" s="19"/>
      <c r="C340" s="9">
        <v>15</v>
      </c>
      <c r="D340" s="10">
        <v>8.1973615600910641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49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30"/>
      <c r="B341" s="19"/>
      <c r="C341" s="9">
        <v>16</v>
      </c>
      <c r="D341" s="10">
        <v>8.4227960132833477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49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30"/>
      <c r="B342" s="19"/>
      <c r="C342" s="9">
        <v>17</v>
      </c>
      <c r="D342" s="10">
        <v>8.3295526564086764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49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30"/>
      <c r="B343" s="19"/>
      <c r="C343" s="9">
        <v>18</v>
      </c>
      <c r="D343" s="10">
        <v>8.3549566620255415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49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30"/>
      <c r="B344" s="19"/>
      <c r="C344" s="9">
        <v>19</v>
      </c>
      <c r="D344" s="10">
        <v>8.1303183982790639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49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30"/>
      <c r="B345" s="19"/>
      <c r="C345" s="9">
        <v>20</v>
      </c>
      <c r="D345" s="10">
        <v>7.8943544518485744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49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30"/>
      <c r="B346" s="20" t="s">
        <v>215</v>
      </c>
      <c r="C346" s="12"/>
      <c r="D346" s="23">
        <v>8.2184361983859766</v>
      </c>
      <c r="E346" s="23">
        <v>7.826666666666668</v>
      </c>
      <c r="F346" s="23">
        <v>7.536666666666668</v>
      </c>
      <c r="G346" s="23">
        <v>7.8649999999999993</v>
      </c>
      <c r="H346" s="23">
        <v>7.7649999999999997</v>
      </c>
      <c r="I346" s="23">
        <v>7.464999999999999</v>
      </c>
      <c r="J346" s="23">
        <v>7.6550000000000002</v>
      </c>
      <c r="K346" s="23">
        <v>7.7333333333333334</v>
      </c>
      <c r="L346" s="23">
        <v>7.8733333333333322</v>
      </c>
      <c r="M346" s="23">
        <v>7.8566666666666665</v>
      </c>
      <c r="N346" s="23">
        <v>7.1133333333333333</v>
      </c>
      <c r="O346" s="23">
        <v>6.9633333333333338</v>
      </c>
      <c r="P346" s="23">
        <v>7.5283333333333351</v>
      </c>
      <c r="Q346" s="23">
        <v>8.2633333333333336</v>
      </c>
      <c r="R346" s="23">
        <v>7.7</v>
      </c>
      <c r="S346" s="23">
        <v>7.55</v>
      </c>
      <c r="T346" s="149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30"/>
      <c r="B347" s="3" t="s">
        <v>216</v>
      </c>
      <c r="C347" s="29"/>
      <c r="D347" s="11">
        <v>8.2355822949633453</v>
      </c>
      <c r="E347" s="11">
        <v>7.86</v>
      </c>
      <c r="F347" s="11">
        <v>7.5100000000000007</v>
      </c>
      <c r="G347" s="11">
        <v>7.8949999999999996</v>
      </c>
      <c r="H347" s="11">
        <v>7.754999999999999</v>
      </c>
      <c r="I347" s="11">
        <v>7.4350000000000005</v>
      </c>
      <c r="J347" s="11">
        <v>7.6649999999999991</v>
      </c>
      <c r="K347" s="11">
        <v>7.7649999999999997</v>
      </c>
      <c r="L347" s="11">
        <v>7.8849999999999998</v>
      </c>
      <c r="M347" s="11">
        <v>7.8550000000000004</v>
      </c>
      <c r="N347" s="11">
        <v>7.125</v>
      </c>
      <c r="O347" s="11">
        <v>6.92</v>
      </c>
      <c r="P347" s="11">
        <v>7.5150000000000006</v>
      </c>
      <c r="Q347" s="11">
        <v>8.27</v>
      </c>
      <c r="R347" s="11">
        <v>7.73</v>
      </c>
      <c r="S347" s="11">
        <v>7.48</v>
      </c>
      <c r="T347" s="149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30"/>
      <c r="B348" s="3" t="s">
        <v>217</v>
      </c>
      <c r="C348" s="29"/>
      <c r="D348" s="24">
        <v>0.24777549594315423</v>
      </c>
      <c r="E348" s="24">
        <v>0.11826523862347167</v>
      </c>
      <c r="F348" s="24">
        <v>0.14207978978963393</v>
      </c>
      <c r="G348" s="24">
        <v>0.16355427233796088</v>
      </c>
      <c r="H348" s="24">
        <v>5.1672042731055495E-2</v>
      </c>
      <c r="I348" s="24">
        <v>9.6072888995803005E-2</v>
      </c>
      <c r="J348" s="24">
        <v>8.0187280786917517E-2</v>
      </c>
      <c r="K348" s="24">
        <v>0.19835994219263789</v>
      </c>
      <c r="L348" s="24">
        <v>0.16008331164324024</v>
      </c>
      <c r="M348" s="24">
        <v>5.2408650685422484E-2</v>
      </c>
      <c r="N348" s="24">
        <v>9.9732976826457542E-2</v>
      </c>
      <c r="O348" s="24">
        <v>0.12500666648889852</v>
      </c>
      <c r="P348" s="24">
        <v>5.6361925682739386E-2</v>
      </c>
      <c r="Q348" s="24">
        <v>0.16045767874011735</v>
      </c>
      <c r="R348" s="24">
        <v>0.10714476188783152</v>
      </c>
      <c r="S348" s="24">
        <v>0.13711309200802063</v>
      </c>
      <c r="T348" s="209"/>
      <c r="U348" s="210"/>
      <c r="V348" s="210"/>
      <c r="W348" s="210"/>
      <c r="X348" s="210"/>
      <c r="Y348" s="210"/>
      <c r="Z348" s="210"/>
      <c r="AA348" s="210"/>
      <c r="AB348" s="210"/>
      <c r="AC348" s="210"/>
      <c r="AD348" s="210"/>
      <c r="AE348" s="210"/>
      <c r="AF348" s="210"/>
      <c r="AG348" s="210"/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  <c r="BI348" s="210"/>
      <c r="BJ348" s="210"/>
      <c r="BK348" s="210"/>
      <c r="BL348" s="210"/>
      <c r="BM348" s="54"/>
    </row>
    <row r="349" spans="1:65">
      <c r="A349" s="30"/>
      <c r="B349" s="3" t="s">
        <v>84</v>
      </c>
      <c r="C349" s="29"/>
      <c r="D349" s="13">
        <v>3.0148739974621329E-2</v>
      </c>
      <c r="E349" s="13">
        <v>1.5110550079659921E-2</v>
      </c>
      <c r="F349" s="13">
        <v>1.8851807579341073E-2</v>
      </c>
      <c r="G349" s="13">
        <v>2.0795203094464195E-2</v>
      </c>
      <c r="H349" s="13">
        <v>6.6544807123059234E-3</v>
      </c>
      <c r="I349" s="13">
        <v>1.2869777494414337E-2</v>
      </c>
      <c r="J349" s="13">
        <v>1.0475150984574463E-2</v>
      </c>
      <c r="K349" s="13">
        <v>2.564999252491007E-2</v>
      </c>
      <c r="L349" s="13">
        <v>2.0332342715060153E-2</v>
      </c>
      <c r="M349" s="13">
        <v>6.6705961839740114E-3</v>
      </c>
      <c r="N349" s="13">
        <v>1.4020568438583535E-2</v>
      </c>
      <c r="O349" s="13">
        <v>1.795213018031094E-2</v>
      </c>
      <c r="P349" s="13">
        <v>7.4866405600273684E-3</v>
      </c>
      <c r="Q349" s="13">
        <v>1.9418032925387334E-2</v>
      </c>
      <c r="R349" s="13">
        <v>1.3914904141276821E-2</v>
      </c>
      <c r="S349" s="13">
        <v>1.8160674438148429E-2</v>
      </c>
      <c r="T349" s="149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A350" s="30"/>
      <c r="B350" s="3" t="s">
        <v>218</v>
      </c>
      <c r="C350" s="29"/>
      <c r="D350" s="13">
        <v>6.8006374888878396E-2</v>
      </c>
      <c r="E350" s="13">
        <v>1.7094942681662895E-2</v>
      </c>
      <c r="F350" s="13">
        <v>-2.0591283899812574E-2</v>
      </c>
      <c r="G350" s="13">
        <v>2.2076455390708238E-2</v>
      </c>
      <c r="H350" s="13">
        <v>9.081204845371893E-3</v>
      </c>
      <c r="I350" s="13">
        <v>-2.9904546790637365E-2</v>
      </c>
      <c r="J350" s="13">
        <v>-5.2135707544980203E-3</v>
      </c>
      <c r="K350" s="13">
        <v>4.9660421726822612E-3</v>
      </c>
      <c r="L350" s="13">
        <v>2.3159392936152878E-2</v>
      </c>
      <c r="M350" s="13">
        <v>2.0993517845263598E-2</v>
      </c>
      <c r="N350" s="13">
        <v>-7.5604511208403613E-2</v>
      </c>
      <c r="O350" s="13">
        <v>-9.5097387026408131E-2</v>
      </c>
      <c r="P350" s="13">
        <v>-2.1674221445257214E-2</v>
      </c>
      <c r="Q350" s="13">
        <v>7.3840870062965136E-2</v>
      </c>
      <c r="R350" s="13">
        <v>6.3429199090347943E-4</v>
      </c>
      <c r="S350" s="13">
        <v>-1.8858583827101261E-2</v>
      </c>
      <c r="T350" s="149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3"/>
    </row>
    <row r="351" spans="1:65">
      <c r="A351" s="30"/>
      <c r="B351" s="45" t="s">
        <v>219</v>
      </c>
      <c r="C351" s="46"/>
      <c r="D351" s="44" t="s">
        <v>220</v>
      </c>
      <c r="E351" s="44">
        <v>0.52</v>
      </c>
      <c r="F351" s="44">
        <v>0.67</v>
      </c>
      <c r="G351" s="44">
        <v>0.68</v>
      </c>
      <c r="H351" s="44">
        <v>0.27</v>
      </c>
      <c r="I351" s="44">
        <v>0.97</v>
      </c>
      <c r="J351" s="44">
        <v>0.19</v>
      </c>
      <c r="K351" s="44">
        <v>0.14000000000000001</v>
      </c>
      <c r="L351" s="44">
        <v>0.72</v>
      </c>
      <c r="M351" s="44">
        <v>0.65</v>
      </c>
      <c r="N351" s="44">
        <v>2.42</v>
      </c>
      <c r="O351" s="44">
        <v>3.04</v>
      </c>
      <c r="P351" s="44">
        <v>0.71</v>
      </c>
      <c r="Q351" s="44">
        <v>2.33</v>
      </c>
      <c r="R351" s="44">
        <v>0</v>
      </c>
      <c r="S351" s="44">
        <v>0.62</v>
      </c>
      <c r="T351" s="149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53"/>
    </row>
    <row r="352" spans="1:65">
      <c r="B352" s="31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BM352" s="53"/>
    </row>
    <row r="353" spans="1:65" ht="15">
      <c r="B353" s="8" t="s">
        <v>334</v>
      </c>
      <c r="BM353" s="28" t="s">
        <v>64</v>
      </c>
    </row>
    <row r="354" spans="1:65" ht="15">
      <c r="A354" s="25" t="s">
        <v>42</v>
      </c>
      <c r="B354" s="18" t="s">
        <v>99</v>
      </c>
      <c r="C354" s="15" t="s">
        <v>100</v>
      </c>
      <c r="D354" s="16" t="s">
        <v>194</v>
      </c>
      <c r="E354" s="17" t="s">
        <v>194</v>
      </c>
      <c r="F354" s="17" t="s">
        <v>194</v>
      </c>
      <c r="G354" s="17" t="s">
        <v>194</v>
      </c>
      <c r="H354" s="17" t="s">
        <v>194</v>
      </c>
      <c r="I354" s="17" t="s">
        <v>194</v>
      </c>
      <c r="J354" s="17" t="s">
        <v>194</v>
      </c>
      <c r="K354" s="17" t="s">
        <v>194</v>
      </c>
      <c r="L354" s="17" t="s">
        <v>194</v>
      </c>
      <c r="M354" s="17" t="s">
        <v>194</v>
      </c>
      <c r="N354" s="17" t="s">
        <v>194</v>
      </c>
      <c r="O354" s="17" t="s">
        <v>194</v>
      </c>
      <c r="P354" s="17" t="s">
        <v>194</v>
      </c>
      <c r="Q354" s="17" t="s">
        <v>194</v>
      </c>
      <c r="R354" s="17" t="s">
        <v>194</v>
      </c>
      <c r="S354" s="149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 t="s">
        <v>195</v>
      </c>
      <c r="C355" s="9" t="s">
        <v>195</v>
      </c>
      <c r="D355" s="147" t="s">
        <v>196</v>
      </c>
      <c r="E355" s="148" t="s">
        <v>197</v>
      </c>
      <c r="F355" s="148" t="s">
        <v>198</v>
      </c>
      <c r="G355" s="148" t="s">
        <v>199</v>
      </c>
      <c r="H355" s="148" t="s">
        <v>200</v>
      </c>
      <c r="I355" s="148" t="s">
        <v>201</v>
      </c>
      <c r="J355" s="148" t="s">
        <v>202</v>
      </c>
      <c r="K355" s="148" t="s">
        <v>203</v>
      </c>
      <c r="L355" s="148" t="s">
        <v>204</v>
      </c>
      <c r="M355" s="148" t="s">
        <v>205</v>
      </c>
      <c r="N355" s="148" t="s">
        <v>206</v>
      </c>
      <c r="O355" s="148" t="s">
        <v>207</v>
      </c>
      <c r="P355" s="148" t="s">
        <v>208</v>
      </c>
      <c r="Q355" s="148" t="s">
        <v>209</v>
      </c>
      <c r="R355" s="148" t="s">
        <v>222</v>
      </c>
      <c r="S355" s="149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 t="s">
        <v>3</v>
      </c>
    </row>
    <row r="356" spans="1:65">
      <c r="A356" s="30"/>
      <c r="B356" s="19"/>
      <c r="C356" s="9"/>
      <c r="D356" s="10" t="s">
        <v>223</v>
      </c>
      <c r="E356" s="11" t="s">
        <v>223</v>
      </c>
      <c r="F356" s="11" t="s">
        <v>223</v>
      </c>
      <c r="G356" s="11" t="s">
        <v>223</v>
      </c>
      <c r="H356" s="11" t="s">
        <v>223</v>
      </c>
      <c r="I356" s="11" t="s">
        <v>223</v>
      </c>
      <c r="J356" s="11" t="s">
        <v>223</v>
      </c>
      <c r="K356" s="11" t="s">
        <v>224</v>
      </c>
      <c r="L356" s="11" t="s">
        <v>223</v>
      </c>
      <c r="M356" s="11" t="s">
        <v>224</v>
      </c>
      <c r="N356" s="11" t="s">
        <v>223</v>
      </c>
      <c r="O356" s="11" t="s">
        <v>223</v>
      </c>
      <c r="P356" s="11" t="s">
        <v>224</v>
      </c>
      <c r="Q356" s="11" t="s">
        <v>223</v>
      </c>
      <c r="R356" s="11" t="s">
        <v>223</v>
      </c>
      <c r="S356" s="149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/>
      <c r="C357" s="9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149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</v>
      </c>
    </row>
    <row r="358" spans="1:65">
      <c r="A358" s="30"/>
      <c r="B358" s="18">
        <v>1</v>
      </c>
      <c r="C358" s="14">
        <v>1</v>
      </c>
      <c r="D358" s="199">
        <v>20.2</v>
      </c>
      <c r="E358" s="199">
        <v>19.3</v>
      </c>
      <c r="F358" s="200">
        <v>21.7</v>
      </c>
      <c r="G358" s="199">
        <v>20.73</v>
      </c>
      <c r="H358" s="199">
        <v>20.21</v>
      </c>
      <c r="I358" s="199">
        <v>20.5</v>
      </c>
      <c r="J358" s="199">
        <v>20.22</v>
      </c>
      <c r="K358" s="199">
        <v>20.2</v>
      </c>
      <c r="L358" s="199">
        <v>20.22</v>
      </c>
      <c r="M358" s="200">
        <v>18.690000000000001</v>
      </c>
      <c r="N358" s="199">
        <v>20.6</v>
      </c>
      <c r="O358" s="200">
        <v>17.68</v>
      </c>
      <c r="P358" s="199">
        <v>20.6</v>
      </c>
      <c r="Q358" s="199">
        <v>20.2</v>
      </c>
      <c r="R358" s="199">
        <v>19.25</v>
      </c>
      <c r="S358" s="201"/>
      <c r="T358" s="202"/>
      <c r="U358" s="202"/>
      <c r="V358" s="202"/>
      <c r="W358" s="202"/>
      <c r="X358" s="202"/>
      <c r="Y358" s="202"/>
      <c r="Z358" s="202"/>
      <c r="AA358" s="202"/>
      <c r="AB358" s="202"/>
      <c r="AC358" s="202"/>
      <c r="AD358" s="202"/>
      <c r="AE358" s="202"/>
      <c r="AF358" s="202"/>
      <c r="AG358" s="202"/>
      <c r="AH358" s="202"/>
      <c r="AI358" s="202"/>
      <c r="AJ358" s="202"/>
      <c r="AK358" s="202"/>
      <c r="AL358" s="202"/>
      <c r="AM358" s="202"/>
      <c r="AN358" s="202"/>
      <c r="AO358" s="202"/>
      <c r="AP358" s="202"/>
      <c r="AQ358" s="202"/>
      <c r="AR358" s="202"/>
      <c r="AS358" s="202"/>
      <c r="AT358" s="202"/>
      <c r="AU358" s="202"/>
      <c r="AV358" s="202"/>
      <c r="AW358" s="202"/>
      <c r="AX358" s="202"/>
      <c r="AY358" s="202"/>
      <c r="AZ358" s="202"/>
      <c r="BA358" s="202"/>
      <c r="BB358" s="202"/>
      <c r="BC358" s="202"/>
      <c r="BD358" s="202"/>
      <c r="BE358" s="202"/>
      <c r="BF358" s="202"/>
      <c r="BG358" s="202"/>
      <c r="BH358" s="202"/>
      <c r="BI358" s="202"/>
      <c r="BJ358" s="202"/>
      <c r="BK358" s="202"/>
      <c r="BL358" s="202"/>
      <c r="BM358" s="203">
        <v>1</v>
      </c>
    </row>
    <row r="359" spans="1:65">
      <c r="A359" s="30"/>
      <c r="B359" s="19">
        <v>1</v>
      </c>
      <c r="C359" s="9">
        <v>2</v>
      </c>
      <c r="D359" s="204">
        <v>21.1</v>
      </c>
      <c r="E359" s="204">
        <v>19.899999999999999</v>
      </c>
      <c r="F359" s="205">
        <v>21.6</v>
      </c>
      <c r="G359" s="204">
        <v>20.48</v>
      </c>
      <c r="H359" s="204">
        <v>20.440000000000001</v>
      </c>
      <c r="I359" s="204">
        <v>20.7</v>
      </c>
      <c r="J359" s="204">
        <v>19.46</v>
      </c>
      <c r="K359" s="204">
        <v>20.5</v>
      </c>
      <c r="L359" s="204">
        <v>20.3</v>
      </c>
      <c r="M359" s="205">
        <v>19.100000000000001</v>
      </c>
      <c r="N359" s="204">
        <v>19.52</v>
      </c>
      <c r="O359" s="205">
        <v>17.38</v>
      </c>
      <c r="P359" s="204">
        <v>20.7</v>
      </c>
      <c r="Q359" s="204">
        <v>20.2</v>
      </c>
      <c r="R359" s="204">
        <v>19.600000000000001</v>
      </c>
      <c r="S359" s="201"/>
      <c r="T359" s="202"/>
      <c r="U359" s="202"/>
      <c r="V359" s="202"/>
      <c r="W359" s="202"/>
      <c r="X359" s="202"/>
      <c r="Y359" s="202"/>
      <c r="Z359" s="202"/>
      <c r="AA359" s="202"/>
      <c r="AB359" s="202"/>
      <c r="AC359" s="202"/>
      <c r="AD359" s="202"/>
      <c r="AE359" s="202"/>
      <c r="AF359" s="202"/>
      <c r="AG359" s="202"/>
      <c r="AH359" s="202"/>
      <c r="AI359" s="202"/>
      <c r="AJ359" s="202"/>
      <c r="AK359" s="202"/>
      <c r="AL359" s="202"/>
      <c r="AM359" s="202"/>
      <c r="AN359" s="202"/>
      <c r="AO359" s="202"/>
      <c r="AP359" s="202"/>
      <c r="AQ359" s="202"/>
      <c r="AR359" s="202"/>
      <c r="AS359" s="202"/>
      <c r="AT359" s="202"/>
      <c r="AU359" s="202"/>
      <c r="AV359" s="202"/>
      <c r="AW359" s="202"/>
      <c r="AX359" s="202"/>
      <c r="AY359" s="202"/>
      <c r="AZ359" s="202"/>
      <c r="BA359" s="202"/>
      <c r="BB359" s="202"/>
      <c r="BC359" s="202"/>
      <c r="BD359" s="202"/>
      <c r="BE359" s="202"/>
      <c r="BF359" s="202"/>
      <c r="BG359" s="202"/>
      <c r="BH359" s="202"/>
      <c r="BI359" s="202"/>
      <c r="BJ359" s="202"/>
      <c r="BK359" s="202"/>
      <c r="BL359" s="202"/>
      <c r="BM359" s="203" t="e">
        <v>#N/A</v>
      </c>
    </row>
    <row r="360" spans="1:65">
      <c r="A360" s="30"/>
      <c r="B360" s="19">
        <v>1</v>
      </c>
      <c r="C360" s="9">
        <v>3</v>
      </c>
      <c r="D360" s="204">
        <v>20.7</v>
      </c>
      <c r="E360" s="204">
        <v>19.3</v>
      </c>
      <c r="F360" s="205">
        <v>20.7</v>
      </c>
      <c r="G360" s="204">
        <v>20.07</v>
      </c>
      <c r="H360" s="204">
        <v>20.14</v>
      </c>
      <c r="I360" s="204">
        <v>20.5</v>
      </c>
      <c r="J360" s="204">
        <v>19.79</v>
      </c>
      <c r="K360" s="204">
        <v>19.899999999999999</v>
      </c>
      <c r="L360" s="204">
        <v>21.45</v>
      </c>
      <c r="M360" s="205">
        <v>18.84</v>
      </c>
      <c r="N360" s="204">
        <v>20.78</v>
      </c>
      <c r="O360" s="205">
        <v>17.04</v>
      </c>
      <c r="P360" s="204">
        <v>19.3</v>
      </c>
      <c r="Q360" s="204">
        <v>19.95</v>
      </c>
      <c r="R360" s="204">
        <v>19.100000000000001</v>
      </c>
      <c r="S360" s="201"/>
      <c r="T360" s="202"/>
      <c r="U360" s="202"/>
      <c r="V360" s="202"/>
      <c r="W360" s="202"/>
      <c r="X360" s="202"/>
      <c r="Y360" s="202"/>
      <c r="Z360" s="202"/>
      <c r="AA360" s="202"/>
      <c r="AB360" s="202"/>
      <c r="AC360" s="202"/>
      <c r="AD360" s="202"/>
      <c r="AE360" s="202"/>
      <c r="AF360" s="202"/>
      <c r="AG360" s="202"/>
      <c r="AH360" s="202"/>
      <c r="AI360" s="202"/>
      <c r="AJ360" s="202"/>
      <c r="AK360" s="202"/>
      <c r="AL360" s="202"/>
      <c r="AM360" s="202"/>
      <c r="AN360" s="202"/>
      <c r="AO360" s="202"/>
      <c r="AP360" s="202"/>
      <c r="AQ360" s="202"/>
      <c r="AR360" s="202"/>
      <c r="AS360" s="202"/>
      <c r="AT360" s="202"/>
      <c r="AU360" s="202"/>
      <c r="AV360" s="202"/>
      <c r="AW360" s="202"/>
      <c r="AX360" s="202"/>
      <c r="AY360" s="202"/>
      <c r="AZ360" s="202"/>
      <c r="BA360" s="202"/>
      <c r="BB360" s="202"/>
      <c r="BC360" s="202"/>
      <c r="BD360" s="202"/>
      <c r="BE360" s="202"/>
      <c r="BF360" s="202"/>
      <c r="BG360" s="202"/>
      <c r="BH360" s="202"/>
      <c r="BI360" s="202"/>
      <c r="BJ360" s="202"/>
      <c r="BK360" s="202"/>
      <c r="BL360" s="202"/>
      <c r="BM360" s="203">
        <v>16</v>
      </c>
    </row>
    <row r="361" spans="1:65">
      <c r="A361" s="30"/>
      <c r="B361" s="19">
        <v>1</v>
      </c>
      <c r="C361" s="9">
        <v>4</v>
      </c>
      <c r="D361" s="204">
        <v>20.9</v>
      </c>
      <c r="E361" s="204">
        <v>19.850000000000001</v>
      </c>
      <c r="F361" s="205">
        <v>21.7</v>
      </c>
      <c r="G361" s="204">
        <v>19.84</v>
      </c>
      <c r="H361" s="204">
        <v>19.89</v>
      </c>
      <c r="I361" s="204">
        <v>20.2</v>
      </c>
      <c r="J361" s="204">
        <v>20.36</v>
      </c>
      <c r="K361" s="204">
        <v>20</v>
      </c>
      <c r="L361" s="204">
        <v>21.13</v>
      </c>
      <c r="M361" s="205">
        <v>18.62</v>
      </c>
      <c r="N361" s="204">
        <v>20.03</v>
      </c>
      <c r="O361" s="205">
        <v>17.32</v>
      </c>
      <c r="P361" s="204">
        <v>20.5</v>
      </c>
      <c r="Q361" s="204">
        <v>19.850000000000001</v>
      </c>
      <c r="R361" s="204">
        <v>18.899999999999999</v>
      </c>
      <c r="S361" s="201"/>
      <c r="T361" s="202"/>
      <c r="U361" s="202"/>
      <c r="V361" s="202"/>
      <c r="W361" s="202"/>
      <c r="X361" s="202"/>
      <c r="Y361" s="202"/>
      <c r="Z361" s="202"/>
      <c r="AA361" s="202"/>
      <c r="AB361" s="202"/>
      <c r="AC361" s="202"/>
      <c r="AD361" s="202"/>
      <c r="AE361" s="202"/>
      <c r="AF361" s="202"/>
      <c r="AG361" s="202"/>
      <c r="AH361" s="202"/>
      <c r="AI361" s="202"/>
      <c r="AJ361" s="202"/>
      <c r="AK361" s="202"/>
      <c r="AL361" s="202"/>
      <c r="AM361" s="202"/>
      <c r="AN361" s="202"/>
      <c r="AO361" s="202"/>
      <c r="AP361" s="202"/>
      <c r="AQ361" s="202"/>
      <c r="AR361" s="202"/>
      <c r="AS361" s="202"/>
      <c r="AT361" s="202"/>
      <c r="AU361" s="202"/>
      <c r="AV361" s="202"/>
      <c r="AW361" s="202"/>
      <c r="AX361" s="202"/>
      <c r="AY361" s="202"/>
      <c r="AZ361" s="202"/>
      <c r="BA361" s="202"/>
      <c r="BB361" s="202"/>
      <c r="BC361" s="202"/>
      <c r="BD361" s="202"/>
      <c r="BE361" s="202"/>
      <c r="BF361" s="202"/>
      <c r="BG361" s="202"/>
      <c r="BH361" s="202"/>
      <c r="BI361" s="202"/>
      <c r="BJ361" s="202"/>
      <c r="BK361" s="202"/>
      <c r="BL361" s="202"/>
      <c r="BM361" s="203">
        <v>20.194166666666664</v>
      </c>
    </row>
    <row r="362" spans="1:65">
      <c r="A362" s="30"/>
      <c r="B362" s="19">
        <v>1</v>
      </c>
      <c r="C362" s="9">
        <v>5</v>
      </c>
      <c r="D362" s="204">
        <v>21.6</v>
      </c>
      <c r="E362" s="204">
        <v>19.350000000000001</v>
      </c>
      <c r="F362" s="205">
        <v>21.3</v>
      </c>
      <c r="G362" s="204">
        <v>20.100000000000001</v>
      </c>
      <c r="H362" s="204">
        <v>20.62</v>
      </c>
      <c r="I362" s="204">
        <v>20.399999999999999</v>
      </c>
      <c r="J362" s="204">
        <v>19.93</v>
      </c>
      <c r="K362" s="204">
        <v>19.399999999999999</v>
      </c>
      <c r="L362" s="204">
        <v>21.91</v>
      </c>
      <c r="M362" s="205">
        <v>18.7</v>
      </c>
      <c r="N362" s="204">
        <v>20.079999999999998</v>
      </c>
      <c r="O362" s="205">
        <v>17.940000000000001</v>
      </c>
      <c r="P362" s="204">
        <v>20.3</v>
      </c>
      <c r="Q362" s="204">
        <v>21</v>
      </c>
      <c r="R362" s="204">
        <v>19.350000000000001</v>
      </c>
      <c r="S362" s="201"/>
      <c r="T362" s="202"/>
      <c r="U362" s="202"/>
      <c r="V362" s="202"/>
      <c r="W362" s="202"/>
      <c r="X362" s="202"/>
      <c r="Y362" s="202"/>
      <c r="Z362" s="202"/>
      <c r="AA362" s="202"/>
      <c r="AB362" s="202"/>
      <c r="AC362" s="202"/>
      <c r="AD362" s="202"/>
      <c r="AE362" s="202"/>
      <c r="AF362" s="202"/>
      <c r="AG362" s="202"/>
      <c r="AH362" s="202"/>
      <c r="AI362" s="202"/>
      <c r="AJ362" s="202"/>
      <c r="AK362" s="202"/>
      <c r="AL362" s="202"/>
      <c r="AM362" s="202"/>
      <c r="AN362" s="202"/>
      <c r="AO362" s="202"/>
      <c r="AP362" s="202"/>
      <c r="AQ362" s="202"/>
      <c r="AR362" s="202"/>
      <c r="AS362" s="202"/>
      <c r="AT362" s="202"/>
      <c r="AU362" s="202"/>
      <c r="AV362" s="202"/>
      <c r="AW362" s="202"/>
      <c r="AX362" s="202"/>
      <c r="AY362" s="202"/>
      <c r="AZ362" s="202"/>
      <c r="BA362" s="202"/>
      <c r="BB362" s="202"/>
      <c r="BC362" s="202"/>
      <c r="BD362" s="202"/>
      <c r="BE362" s="202"/>
      <c r="BF362" s="202"/>
      <c r="BG362" s="202"/>
      <c r="BH362" s="202"/>
      <c r="BI362" s="202"/>
      <c r="BJ362" s="202"/>
      <c r="BK362" s="202"/>
      <c r="BL362" s="202"/>
      <c r="BM362" s="203">
        <v>22</v>
      </c>
    </row>
    <row r="363" spans="1:65">
      <c r="A363" s="30"/>
      <c r="B363" s="19">
        <v>1</v>
      </c>
      <c r="C363" s="9">
        <v>6</v>
      </c>
      <c r="D363" s="204">
        <v>19.7</v>
      </c>
      <c r="E363" s="204">
        <v>19.100000000000001</v>
      </c>
      <c r="F363" s="205">
        <v>21.3</v>
      </c>
      <c r="G363" s="204">
        <v>19.93</v>
      </c>
      <c r="H363" s="204">
        <v>20.170000000000002</v>
      </c>
      <c r="I363" s="204">
        <v>20.7</v>
      </c>
      <c r="J363" s="204">
        <v>20.11</v>
      </c>
      <c r="K363" s="204">
        <v>20.100000000000001</v>
      </c>
      <c r="L363" s="204">
        <v>21.81</v>
      </c>
      <c r="M363" s="205">
        <v>19.170000000000002</v>
      </c>
      <c r="N363" s="204">
        <v>20.260000000000002</v>
      </c>
      <c r="O363" s="205">
        <v>17.350000000000001</v>
      </c>
      <c r="P363" s="204">
        <v>19.899999999999999</v>
      </c>
      <c r="Q363" s="204">
        <v>21.3</v>
      </c>
      <c r="R363" s="204">
        <v>19.3</v>
      </c>
      <c r="S363" s="201"/>
      <c r="T363" s="202"/>
      <c r="U363" s="202"/>
      <c r="V363" s="202"/>
      <c r="W363" s="202"/>
      <c r="X363" s="202"/>
      <c r="Y363" s="202"/>
      <c r="Z363" s="202"/>
      <c r="AA363" s="202"/>
      <c r="AB363" s="202"/>
      <c r="AC363" s="202"/>
      <c r="AD363" s="202"/>
      <c r="AE363" s="202"/>
      <c r="AF363" s="202"/>
      <c r="AG363" s="202"/>
      <c r="AH363" s="202"/>
      <c r="AI363" s="202"/>
      <c r="AJ363" s="202"/>
      <c r="AK363" s="202"/>
      <c r="AL363" s="202"/>
      <c r="AM363" s="202"/>
      <c r="AN363" s="202"/>
      <c r="AO363" s="202"/>
      <c r="AP363" s="202"/>
      <c r="AQ363" s="202"/>
      <c r="AR363" s="202"/>
      <c r="AS363" s="202"/>
      <c r="AT363" s="202"/>
      <c r="AU363" s="202"/>
      <c r="AV363" s="202"/>
      <c r="AW363" s="202"/>
      <c r="AX363" s="202"/>
      <c r="AY363" s="202"/>
      <c r="AZ363" s="202"/>
      <c r="BA363" s="202"/>
      <c r="BB363" s="202"/>
      <c r="BC363" s="202"/>
      <c r="BD363" s="202"/>
      <c r="BE363" s="202"/>
      <c r="BF363" s="202"/>
      <c r="BG363" s="202"/>
      <c r="BH363" s="202"/>
      <c r="BI363" s="202"/>
      <c r="BJ363" s="202"/>
      <c r="BK363" s="202"/>
      <c r="BL363" s="202"/>
      <c r="BM363" s="206"/>
    </row>
    <row r="364" spans="1:65">
      <c r="A364" s="30"/>
      <c r="B364" s="20" t="s">
        <v>215</v>
      </c>
      <c r="C364" s="12"/>
      <c r="D364" s="207">
        <v>20.7</v>
      </c>
      <c r="E364" s="207">
        <v>19.466666666666665</v>
      </c>
      <c r="F364" s="207">
        <v>21.383333333333336</v>
      </c>
      <c r="G364" s="207">
        <v>20.191666666666666</v>
      </c>
      <c r="H364" s="207">
        <v>20.245000000000001</v>
      </c>
      <c r="I364" s="207">
        <v>20.500000000000004</v>
      </c>
      <c r="J364" s="207">
        <v>19.978333333333332</v>
      </c>
      <c r="K364" s="207">
        <v>20.016666666666666</v>
      </c>
      <c r="L364" s="207">
        <v>21.136666666666667</v>
      </c>
      <c r="M364" s="207">
        <v>18.853333333333335</v>
      </c>
      <c r="N364" s="207">
        <v>20.21166666666667</v>
      </c>
      <c r="O364" s="207">
        <v>17.451666666666668</v>
      </c>
      <c r="P364" s="207">
        <v>20.216666666666665</v>
      </c>
      <c r="Q364" s="207">
        <v>20.416666666666664</v>
      </c>
      <c r="R364" s="207">
        <v>19.249999999999996</v>
      </c>
      <c r="S364" s="201"/>
      <c r="T364" s="202"/>
      <c r="U364" s="202"/>
      <c r="V364" s="202"/>
      <c r="W364" s="202"/>
      <c r="X364" s="202"/>
      <c r="Y364" s="202"/>
      <c r="Z364" s="202"/>
      <c r="AA364" s="202"/>
      <c r="AB364" s="202"/>
      <c r="AC364" s="202"/>
      <c r="AD364" s="202"/>
      <c r="AE364" s="202"/>
      <c r="AF364" s="202"/>
      <c r="AG364" s="202"/>
      <c r="AH364" s="202"/>
      <c r="AI364" s="202"/>
      <c r="AJ364" s="202"/>
      <c r="AK364" s="202"/>
      <c r="AL364" s="202"/>
      <c r="AM364" s="202"/>
      <c r="AN364" s="202"/>
      <c r="AO364" s="202"/>
      <c r="AP364" s="202"/>
      <c r="AQ364" s="202"/>
      <c r="AR364" s="202"/>
      <c r="AS364" s="202"/>
      <c r="AT364" s="202"/>
      <c r="AU364" s="202"/>
      <c r="AV364" s="202"/>
      <c r="AW364" s="202"/>
      <c r="AX364" s="202"/>
      <c r="AY364" s="202"/>
      <c r="AZ364" s="202"/>
      <c r="BA364" s="202"/>
      <c r="BB364" s="202"/>
      <c r="BC364" s="202"/>
      <c r="BD364" s="202"/>
      <c r="BE364" s="202"/>
      <c r="BF364" s="202"/>
      <c r="BG364" s="202"/>
      <c r="BH364" s="202"/>
      <c r="BI364" s="202"/>
      <c r="BJ364" s="202"/>
      <c r="BK364" s="202"/>
      <c r="BL364" s="202"/>
      <c r="BM364" s="206"/>
    </row>
    <row r="365" spans="1:65">
      <c r="A365" s="30"/>
      <c r="B365" s="3" t="s">
        <v>216</v>
      </c>
      <c r="C365" s="29"/>
      <c r="D365" s="204">
        <v>20.799999999999997</v>
      </c>
      <c r="E365" s="204">
        <v>19.325000000000003</v>
      </c>
      <c r="F365" s="204">
        <v>21.450000000000003</v>
      </c>
      <c r="G365" s="204">
        <v>20.085000000000001</v>
      </c>
      <c r="H365" s="204">
        <v>20.190000000000001</v>
      </c>
      <c r="I365" s="204">
        <v>20.5</v>
      </c>
      <c r="J365" s="204">
        <v>20.02</v>
      </c>
      <c r="K365" s="204">
        <v>20.05</v>
      </c>
      <c r="L365" s="204">
        <v>21.29</v>
      </c>
      <c r="M365" s="204">
        <v>18.77</v>
      </c>
      <c r="N365" s="204">
        <v>20.170000000000002</v>
      </c>
      <c r="O365" s="204">
        <v>17.365000000000002</v>
      </c>
      <c r="P365" s="204">
        <v>20.399999999999999</v>
      </c>
      <c r="Q365" s="204">
        <v>20.2</v>
      </c>
      <c r="R365" s="204">
        <v>19.274999999999999</v>
      </c>
      <c r="S365" s="201"/>
      <c r="T365" s="202"/>
      <c r="U365" s="202"/>
      <c r="V365" s="202"/>
      <c r="W365" s="202"/>
      <c r="X365" s="202"/>
      <c r="Y365" s="202"/>
      <c r="Z365" s="202"/>
      <c r="AA365" s="202"/>
      <c r="AB365" s="202"/>
      <c r="AC365" s="202"/>
      <c r="AD365" s="202"/>
      <c r="AE365" s="202"/>
      <c r="AF365" s="202"/>
      <c r="AG365" s="202"/>
      <c r="AH365" s="202"/>
      <c r="AI365" s="202"/>
      <c r="AJ365" s="202"/>
      <c r="AK365" s="202"/>
      <c r="AL365" s="202"/>
      <c r="AM365" s="202"/>
      <c r="AN365" s="202"/>
      <c r="AO365" s="202"/>
      <c r="AP365" s="202"/>
      <c r="AQ365" s="202"/>
      <c r="AR365" s="202"/>
      <c r="AS365" s="202"/>
      <c r="AT365" s="202"/>
      <c r="AU365" s="202"/>
      <c r="AV365" s="202"/>
      <c r="AW365" s="202"/>
      <c r="AX365" s="202"/>
      <c r="AY365" s="202"/>
      <c r="AZ365" s="202"/>
      <c r="BA365" s="202"/>
      <c r="BB365" s="202"/>
      <c r="BC365" s="202"/>
      <c r="BD365" s="202"/>
      <c r="BE365" s="202"/>
      <c r="BF365" s="202"/>
      <c r="BG365" s="202"/>
      <c r="BH365" s="202"/>
      <c r="BI365" s="202"/>
      <c r="BJ365" s="202"/>
      <c r="BK365" s="202"/>
      <c r="BL365" s="202"/>
      <c r="BM365" s="206"/>
    </row>
    <row r="366" spans="1:65">
      <c r="A366" s="30"/>
      <c r="B366" s="3" t="s">
        <v>217</v>
      </c>
      <c r="C366" s="29"/>
      <c r="D366" s="24">
        <v>0.67230945255886521</v>
      </c>
      <c r="E366" s="24">
        <v>0.32812599206199172</v>
      </c>
      <c r="F366" s="24">
        <v>0.38166302763912929</v>
      </c>
      <c r="G366" s="24">
        <v>0.34301117571686607</v>
      </c>
      <c r="H366" s="24">
        <v>0.25398818870175849</v>
      </c>
      <c r="I366" s="24">
        <v>0.18973665961010283</v>
      </c>
      <c r="J366" s="24">
        <v>0.32492563251714435</v>
      </c>
      <c r="K366" s="24">
        <v>0.3656045222185676</v>
      </c>
      <c r="L366" s="24">
        <v>0.73347574374798963</v>
      </c>
      <c r="M366" s="24">
        <v>0.23062234641653201</v>
      </c>
      <c r="N366" s="24">
        <v>0.44830421218929822</v>
      </c>
      <c r="O366" s="24">
        <v>0.3139692129280624</v>
      </c>
      <c r="P366" s="24">
        <v>0.530722777603022</v>
      </c>
      <c r="Q366" s="24">
        <v>0.59217114643206559</v>
      </c>
      <c r="R366" s="24">
        <v>0.23664319132398548</v>
      </c>
      <c r="S366" s="149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3"/>
    </row>
    <row r="367" spans="1:65">
      <c r="A367" s="30"/>
      <c r="B367" s="3" t="s">
        <v>84</v>
      </c>
      <c r="C367" s="29"/>
      <c r="D367" s="13">
        <v>3.2478717514921027E-2</v>
      </c>
      <c r="E367" s="13">
        <v>1.6855787263458481E-2</v>
      </c>
      <c r="F367" s="13">
        <v>1.78486217134433E-2</v>
      </c>
      <c r="G367" s="13">
        <v>1.6987759424690024E-2</v>
      </c>
      <c r="H367" s="13">
        <v>1.2545724312262706E-2</v>
      </c>
      <c r="I367" s="13">
        <v>9.2554468102489171E-3</v>
      </c>
      <c r="J367" s="13">
        <v>1.6263900851779981E-2</v>
      </c>
      <c r="K367" s="13">
        <v>1.8265005273200713E-2</v>
      </c>
      <c r="L367" s="13">
        <v>3.470158068512804E-2</v>
      </c>
      <c r="M367" s="13">
        <v>1.2232444116859901E-2</v>
      </c>
      <c r="N367" s="13">
        <v>2.2180467330220079E-2</v>
      </c>
      <c r="O367" s="13">
        <v>1.7990786721119038E-2</v>
      </c>
      <c r="P367" s="13">
        <v>2.6251744976241817E-2</v>
      </c>
      <c r="Q367" s="13">
        <v>2.9004301049733828E-2</v>
      </c>
      <c r="R367" s="13">
        <v>1.2293152796051195E-2</v>
      </c>
      <c r="S367" s="149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3"/>
    </row>
    <row r="368" spans="1:65">
      <c r="A368" s="30"/>
      <c r="B368" s="3" t="s">
        <v>218</v>
      </c>
      <c r="C368" s="29"/>
      <c r="D368" s="13">
        <v>2.504848759955447E-2</v>
      </c>
      <c r="E368" s="13">
        <v>-3.6025254817810382E-2</v>
      </c>
      <c r="F368" s="13">
        <v>5.8886642182148563E-2</v>
      </c>
      <c r="G368" s="13">
        <v>-1.2379812652152378E-4</v>
      </c>
      <c r="H368" s="13">
        <v>2.5172285726078325E-3</v>
      </c>
      <c r="I368" s="13">
        <v>1.5144637477819911E-2</v>
      </c>
      <c r="J368" s="13">
        <v>-1.0687904923038838E-2</v>
      </c>
      <c r="K368" s="13">
        <v>-8.7896669830396235E-3</v>
      </c>
      <c r="L368" s="13">
        <v>4.6671893698675415E-2</v>
      </c>
      <c r="M368" s="13">
        <v>-6.6397061857797035E-2</v>
      </c>
      <c r="N368" s="13">
        <v>8.6658688565210973E-4</v>
      </c>
      <c r="O368" s="13">
        <v>-0.13580654479428855</v>
      </c>
      <c r="P368" s="13">
        <v>1.1141831386951573E-3</v>
      </c>
      <c r="Q368" s="13">
        <v>1.1018033260429938E-2</v>
      </c>
      <c r="R368" s="13">
        <v>-4.6754425783023246E-2</v>
      </c>
      <c r="S368" s="149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3"/>
    </row>
    <row r="369" spans="1:65">
      <c r="A369" s="30"/>
      <c r="B369" s="45" t="s">
        <v>219</v>
      </c>
      <c r="C369" s="46"/>
      <c r="D369" s="44">
        <v>1.1399999999999999</v>
      </c>
      <c r="E369" s="44">
        <v>1.74</v>
      </c>
      <c r="F369" s="44">
        <v>2.74</v>
      </c>
      <c r="G369" s="44">
        <v>0.05</v>
      </c>
      <c r="H369" s="44">
        <v>0.08</v>
      </c>
      <c r="I369" s="44">
        <v>0.67</v>
      </c>
      <c r="J369" s="44">
        <v>0.55000000000000004</v>
      </c>
      <c r="K369" s="44">
        <v>0.46</v>
      </c>
      <c r="L369" s="44">
        <v>2.16</v>
      </c>
      <c r="M369" s="44">
        <v>3.18</v>
      </c>
      <c r="N369" s="44">
        <v>0</v>
      </c>
      <c r="O369" s="44">
        <v>6.45</v>
      </c>
      <c r="P369" s="44">
        <v>0.01</v>
      </c>
      <c r="Q369" s="44">
        <v>0.48</v>
      </c>
      <c r="R369" s="44">
        <v>2.25</v>
      </c>
      <c r="S369" s="149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53"/>
    </row>
    <row r="370" spans="1:65">
      <c r="B370" s="31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BM370" s="53"/>
    </row>
    <row r="371" spans="1:65" ht="15">
      <c r="B371" s="8" t="s">
        <v>335</v>
      </c>
      <c r="BM371" s="28" t="s">
        <v>221</v>
      </c>
    </row>
    <row r="372" spans="1:65" ht="15">
      <c r="A372" s="25" t="s">
        <v>5</v>
      </c>
      <c r="B372" s="18" t="s">
        <v>99</v>
      </c>
      <c r="C372" s="15" t="s">
        <v>100</v>
      </c>
      <c r="D372" s="16" t="s">
        <v>194</v>
      </c>
      <c r="E372" s="17" t="s">
        <v>194</v>
      </c>
      <c r="F372" s="17" t="s">
        <v>194</v>
      </c>
      <c r="G372" s="17" t="s">
        <v>194</v>
      </c>
      <c r="H372" s="17" t="s">
        <v>194</v>
      </c>
      <c r="I372" s="149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 t="s">
        <v>195</v>
      </c>
      <c r="C373" s="9" t="s">
        <v>195</v>
      </c>
      <c r="D373" s="147" t="s">
        <v>203</v>
      </c>
      <c r="E373" s="148" t="s">
        <v>204</v>
      </c>
      <c r="F373" s="148" t="s">
        <v>205</v>
      </c>
      <c r="G373" s="148" t="s">
        <v>206</v>
      </c>
      <c r="H373" s="148" t="s">
        <v>207</v>
      </c>
      <c r="I373" s="149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 t="s">
        <v>3</v>
      </c>
    </row>
    <row r="374" spans="1:65">
      <c r="A374" s="30"/>
      <c r="B374" s="19"/>
      <c r="C374" s="9"/>
      <c r="D374" s="10" t="s">
        <v>224</v>
      </c>
      <c r="E374" s="11" t="s">
        <v>223</v>
      </c>
      <c r="F374" s="11" t="s">
        <v>224</v>
      </c>
      <c r="G374" s="11" t="s">
        <v>223</v>
      </c>
      <c r="H374" s="11" t="s">
        <v>223</v>
      </c>
      <c r="I374" s="149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2</v>
      </c>
    </row>
    <row r="375" spans="1:65">
      <c r="A375" s="30"/>
      <c r="B375" s="19"/>
      <c r="C375" s="9"/>
      <c r="D375" s="26"/>
      <c r="E375" s="26"/>
      <c r="F375" s="26"/>
      <c r="G375" s="26"/>
      <c r="H375" s="26"/>
      <c r="I375" s="149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2</v>
      </c>
    </row>
    <row r="376" spans="1:65">
      <c r="A376" s="30"/>
      <c r="B376" s="18">
        <v>1</v>
      </c>
      <c r="C376" s="14">
        <v>1</v>
      </c>
      <c r="D376" s="22">
        <v>5.5</v>
      </c>
      <c r="E376" s="22">
        <v>5.34</v>
      </c>
      <c r="F376" s="145">
        <v>4.8</v>
      </c>
      <c r="G376" s="22">
        <v>5.3</v>
      </c>
      <c r="H376" s="145">
        <v>6.35</v>
      </c>
      <c r="I376" s="149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</v>
      </c>
    </row>
    <row r="377" spans="1:65">
      <c r="A377" s="30"/>
      <c r="B377" s="19">
        <v>1</v>
      </c>
      <c r="C377" s="9">
        <v>2</v>
      </c>
      <c r="D377" s="11">
        <v>5.5</v>
      </c>
      <c r="E377" s="11">
        <v>5.31</v>
      </c>
      <c r="F377" s="146">
        <v>5</v>
      </c>
      <c r="G377" s="11">
        <v>5.0999999999999996</v>
      </c>
      <c r="H377" s="146">
        <v>6.52</v>
      </c>
      <c r="I377" s="149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7</v>
      </c>
    </row>
    <row r="378" spans="1:65">
      <c r="A378" s="30"/>
      <c r="B378" s="19">
        <v>1</v>
      </c>
      <c r="C378" s="9">
        <v>3</v>
      </c>
      <c r="D378" s="11">
        <v>5.2</v>
      </c>
      <c r="E378" s="11">
        <v>5.41</v>
      </c>
      <c r="F378" s="146">
        <v>4.9000000000000004</v>
      </c>
      <c r="G378" s="11">
        <v>5.4</v>
      </c>
      <c r="H378" s="146">
        <v>6.52</v>
      </c>
      <c r="I378" s="149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16</v>
      </c>
    </row>
    <row r="379" spans="1:65">
      <c r="A379" s="30"/>
      <c r="B379" s="19">
        <v>1</v>
      </c>
      <c r="C379" s="9">
        <v>4</v>
      </c>
      <c r="D379" s="11">
        <v>5.8</v>
      </c>
      <c r="E379" s="11">
        <v>5.44</v>
      </c>
      <c r="F379" s="146">
        <v>4.9000000000000004</v>
      </c>
      <c r="G379" s="11">
        <v>5.6</v>
      </c>
      <c r="H379" s="146">
        <v>6.09</v>
      </c>
      <c r="I379" s="149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5.35388888888889</v>
      </c>
    </row>
    <row r="380" spans="1:65">
      <c r="A380" s="30"/>
      <c r="B380" s="19">
        <v>1</v>
      </c>
      <c r="C380" s="9">
        <v>5</v>
      </c>
      <c r="D380" s="11">
        <v>5.0999999999999996</v>
      </c>
      <c r="E380" s="11">
        <v>5.41</v>
      </c>
      <c r="F380" s="146">
        <v>4.9000000000000004</v>
      </c>
      <c r="G380" s="11">
        <v>5.3</v>
      </c>
      <c r="H380" s="146">
        <v>6.64</v>
      </c>
      <c r="I380" s="149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13</v>
      </c>
    </row>
    <row r="381" spans="1:65">
      <c r="A381" s="30"/>
      <c r="B381" s="19">
        <v>1</v>
      </c>
      <c r="C381" s="9">
        <v>6</v>
      </c>
      <c r="D381" s="11">
        <v>5.3</v>
      </c>
      <c r="E381" s="11">
        <v>5.26</v>
      </c>
      <c r="F381" s="146">
        <v>5</v>
      </c>
      <c r="G381" s="11">
        <v>5.0999999999999996</v>
      </c>
      <c r="H381" s="146">
        <v>6.17</v>
      </c>
      <c r="I381" s="149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30"/>
      <c r="B382" s="20" t="s">
        <v>215</v>
      </c>
      <c r="C382" s="12"/>
      <c r="D382" s="23">
        <v>5.3999999999999995</v>
      </c>
      <c r="E382" s="23">
        <v>5.3616666666666672</v>
      </c>
      <c r="F382" s="23">
        <v>4.916666666666667</v>
      </c>
      <c r="G382" s="23">
        <v>5.3</v>
      </c>
      <c r="H382" s="23">
        <v>6.3816666666666668</v>
      </c>
      <c r="I382" s="149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30"/>
      <c r="B383" s="3" t="s">
        <v>216</v>
      </c>
      <c r="C383" s="29"/>
      <c r="D383" s="11">
        <v>5.4</v>
      </c>
      <c r="E383" s="11">
        <v>5.375</v>
      </c>
      <c r="F383" s="11">
        <v>4.9000000000000004</v>
      </c>
      <c r="G383" s="11">
        <v>5.3</v>
      </c>
      <c r="H383" s="11">
        <v>6.4349999999999996</v>
      </c>
      <c r="I383" s="149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30"/>
      <c r="B384" s="3" t="s">
        <v>217</v>
      </c>
      <c r="C384" s="29"/>
      <c r="D384" s="24">
        <v>0.25298221281347039</v>
      </c>
      <c r="E384" s="24">
        <v>6.9689788826389057E-2</v>
      </c>
      <c r="F384" s="24">
        <v>7.5277265270908111E-2</v>
      </c>
      <c r="G384" s="24">
        <v>0.18973665961010283</v>
      </c>
      <c r="H384" s="24">
        <v>0.21720190299964365</v>
      </c>
      <c r="I384" s="149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A385" s="30"/>
      <c r="B385" s="3" t="s">
        <v>84</v>
      </c>
      <c r="C385" s="29"/>
      <c r="D385" s="13">
        <v>4.6848557928420444E-2</v>
      </c>
      <c r="E385" s="13">
        <v>1.2997784673868022E-2</v>
      </c>
      <c r="F385" s="13">
        <v>1.531063022459148E-2</v>
      </c>
      <c r="G385" s="13">
        <v>3.579936973775525E-2</v>
      </c>
      <c r="H385" s="13">
        <v>3.4035294280435148E-2</v>
      </c>
      <c r="I385" s="149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3"/>
    </row>
    <row r="386" spans="1:65">
      <c r="A386" s="30"/>
      <c r="B386" s="3" t="s">
        <v>218</v>
      </c>
      <c r="C386" s="29"/>
      <c r="D386" s="13">
        <v>8.6126387880043342E-3</v>
      </c>
      <c r="E386" s="13">
        <v>1.4527342533983134E-3</v>
      </c>
      <c r="F386" s="13">
        <v>-8.1664418387465076E-2</v>
      </c>
      <c r="G386" s="13">
        <v>-1.0065373041403203E-2</v>
      </c>
      <c r="H386" s="13">
        <v>0.19196845491335446</v>
      </c>
      <c r="I386" s="149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3"/>
    </row>
    <row r="387" spans="1:65">
      <c r="A387" s="30"/>
      <c r="B387" s="45" t="s">
        <v>219</v>
      </c>
      <c r="C387" s="46"/>
      <c r="D387" s="44">
        <v>0.42</v>
      </c>
      <c r="E387" s="44">
        <v>0</v>
      </c>
      <c r="F387" s="44">
        <v>4.87</v>
      </c>
      <c r="G387" s="44">
        <v>0.67</v>
      </c>
      <c r="H387" s="44">
        <v>11.15</v>
      </c>
      <c r="I387" s="149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53"/>
    </row>
    <row r="388" spans="1:65">
      <c r="B388" s="31"/>
      <c r="C388" s="20"/>
      <c r="D388" s="20"/>
      <c r="E388" s="20"/>
      <c r="F388" s="20"/>
      <c r="G388" s="20"/>
      <c r="H388" s="20"/>
      <c r="BM388" s="53"/>
    </row>
    <row r="389" spans="1:65" ht="15">
      <c r="B389" s="8" t="s">
        <v>336</v>
      </c>
      <c r="BM389" s="28" t="s">
        <v>221</v>
      </c>
    </row>
    <row r="390" spans="1:65" ht="15">
      <c r="A390" s="25" t="s">
        <v>79</v>
      </c>
      <c r="B390" s="18" t="s">
        <v>99</v>
      </c>
      <c r="C390" s="15" t="s">
        <v>100</v>
      </c>
      <c r="D390" s="16" t="s">
        <v>194</v>
      </c>
      <c r="E390" s="17" t="s">
        <v>194</v>
      </c>
      <c r="F390" s="17" t="s">
        <v>194</v>
      </c>
      <c r="G390" s="17" t="s">
        <v>194</v>
      </c>
      <c r="H390" s="17" t="s">
        <v>194</v>
      </c>
      <c r="I390" s="17" t="s">
        <v>194</v>
      </c>
      <c r="J390" s="17" t="s">
        <v>194</v>
      </c>
      <c r="K390" s="17" t="s">
        <v>194</v>
      </c>
      <c r="L390" s="17" t="s">
        <v>194</v>
      </c>
      <c r="M390" s="17" t="s">
        <v>194</v>
      </c>
      <c r="N390" s="17" t="s">
        <v>194</v>
      </c>
      <c r="O390" s="17" t="s">
        <v>194</v>
      </c>
      <c r="P390" s="149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 t="s">
        <v>195</v>
      </c>
      <c r="C391" s="9" t="s">
        <v>195</v>
      </c>
      <c r="D391" s="147" t="s">
        <v>196</v>
      </c>
      <c r="E391" s="148" t="s">
        <v>197</v>
      </c>
      <c r="F391" s="148" t="s">
        <v>198</v>
      </c>
      <c r="G391" s="148" t="s">
        <v>200</v>
      </c>
      <c r="H391" s="148" t="s">
        <v>201</v>
      </c>
      <c r="I391" s="148" t="s">
        <v>202</v>
      </c>
      <c r="J391" s="148" t="s">
        <v>203</v>
      </c>
      <c r="K391" s="148" t="s">
        <v>204</v>
      </c>
      <c r="L391" s="148" t="s">
        <v>206</v>
      </c>
      <c r="M391" s="148" t="s">
        <v>208</v>
      </c>
      <c r="N391" s="148" t="s">
        <v>209</v>
      </c>
      <c r="O391" s="148" t="s">
        <v>222</v>
      </c>
      <c r="P391" s="149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 t="s">
        <v>3</v>
      </c>
    </row>
    <row r="392" spans="1:65">
      <c r="A392" s="30"/>
      <c r="B392" s="19"/>
      <c r="C392" s="9"/>
      <c r="D392" s="10" t="s">
        <v>223</v>
      </c>
      <c r="E392" s="11" t="s">
        <v>223</v>
      </c>
      <c r="F392" s="11" t="s">
        <v>223</v>
      </c>
      <c r="G392" s="11" t="s">
        <v>223</v>
      </c>
      <c r="H392" s="11" t="s">
        <v>223</v>
      </c>
      <c r="I392" s="11" t="s">
        <v>223</v>
      </c>
      <c r="J392" s="11" t="s">
        <v>224</v>
      </c>
      <c r="K392" s="11" t="s">
        <v>223</v>
      </c>
      <c r="L392" s="11" t="s">
        <v>223</v>
      </c>
      <c r="M392" s="11" t="s">
        <v>224</v>
      </c>
      <c r="N392" s="11" t="s">
        <v>223</v>
      </c>
      <c r="O392" s="11" t="s">
        <v>223</v>
      </c>
      <c r="P392" s="149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9"/>
      <c r="C393" s="9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149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2</v>
      </c>
    </row>
    <row r="394" spans="1:65">
      <c r="A394" s="30"/>
      <c r="B394" s="18">
        <v>1</v>
      </c>
      <c r="C394" s="14">
        <v>1</v>
      </c>
      <c r="D394" s="22">
        <v>0.06</v>
      </c>
      <c r="E394" s="22">
        <v>0.09</v>
      </c>
      <c r="F394" s="145" t="s">
        <v>225</v>
      </c>
      <c r="G394" s="145">
        <v>1.2</v>
      </c>
      <c r="H394" s="145">
        <v>1.2</v>
      </c>
      <c r="I394" s="145">
        <v>1.3</v>
      </c>
      <c r="J394" s="145" t="s">
        <v>97</v>
      </c>
      <c r="K394" s="22">
        <v>0.22</v>
      </c>
      <c r="L394" s="22">
        <v>0.42</v>
      </c>
      <c r="M394" s="22">
        <v>0.4</v>
      </c>
      <c r="N394" s="22">
        <v>0.08</v>
      </c>
      <c r="O394" s="22">
        <v>0.06</v>
      </c>
      <c r="P394" s="149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>
        <v>1</v>
      </c>
      <c r="C395" s="9">
        <v>2</v>
      </c>
      <c r="D395" s="146" t="s">
        <v>225</v>
      </c>
      <c r="E395" s="11">
        <v>0.06</v>
      </c>
      <c r="F395" s="146" t="s">
        <v>225</v>
      </c>
      <c r="G395" s="146">
        <v>1.3</v>
      </c>
      <c r="H395" s="146">
        <v>1.1000000000000001</v>
      </c>
      <c r="I395" s="146">
        <v>1.2</v>
      </c>
      <c r="J395" s="11">
        <v>0.1</v>
      </c>
      <c r="K395" s="11">
        <v>0.23</v>
      </c>
      <c r="L395" s="11">
        <v>0.26</v>
      </c>
      <c r="M395" s="11">
        <v>0.3</v>
      </c>
      <c r="N395" s="11">
        <v>0.09</v>
      </c>
      <c r="O395" s="11">
        <v>0.05</v>
      </c>
      <c r="P395" s="149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3</v>
      </c>
    </row>
    <row r="396" spans="1:65">
      <c r="A396" s="30"/>
      <c r="B396" s="19">
        <v>1</v>
      </c>
      <c r="C396" s="9">
        <v>3</v>
      </c>
      <c r="D396" s="11">
        <v>7.0000000000000007E-2</v>
      </c>
      <c r="E396" s="11">
        <v>7.0000000000000007E-2</v>
      </c>
      <c r="F396" s="146" t="s">
        <v>225</v>
      </c>
      <c r="G396" s="146">
        <v>1.3</v>
      </c>
      <c r="H396" s="146">
        <v>1.2</v>
      </c>
      <c r="I396" s="146">
        <v>1.3</v>
      </c>
      <c r="J396" s="146" t="s">
        <v>97</v>
      </c>
      <c r="K396" s="11">
        <v>0.23</v>
      </c>
      <c r="L396" s="11">
        <v>0.3</v>
      </c>
      <c r="M396" s="11">
        <v>0.2</v>
      </c>
      <c r="N396" s="11">
        <v>0.08</v>
      </c>
      <c r="O396" s="11">
        <v>0.06</v>
      </c>
      <c r="P396" s="149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16</v>
      </c>
    </row>
    <row r="397" spans="1:65">
      <c r="A397" s="30"/>
      <c r="B397" s="19">
        <v>1</v>
      </c>
      <c r="C397" s="9">
        <v>4</v>
      </c>
      <c r="D397" s="146" t="s">
        <v>225</v>
      </c>
      <c r="E397" s="11">
        <v>7.0000000000000007E-2</v>
      </c>
      <c r="F397" s="146" t="s">
        <v>225</v>
      </c>
      <c r="G397" s="146">
        <v>1.3</v>
      </c>
      <c r="H397" s="146">
        <v>1.2</v>
      </c>
      <c r="I397" s="146">
        <v>1.3</v>
      </c>
      <c r="J397" s="146" t="s">
        <v>97</v>
      </c>
      <c r="K397" s="11">
        <v>0.24</v>
      </c>
      <c r="L397" s="11">
        <v>0.27</v>
      </c>
      <c r="M397" s="11">
        <v>0.3</v>
      </c>
      <c r="N397" s="11">
        <v>0.08</v>
      </c>
      <c r="O397" s="11">
        <v>0.08</v>
      </c>
      <c r="P397" s="149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0.15312500000000001</v>
      </c>
    </row>
    <row r="398" spans="1:65">
      <c r="A398" s="30"/>
      <c r="B398" s="19">
        <v>1</v>
      </c>
      <c r="C398" s="9">
        <v>5</v>
      </c>
      <c r="D398" s="146" t="s">
        <v>225</v>
      </c>
      <c r="E398" s="11">
        <v>0.06</v>
      </c>
      <c r="F398" s="146" t="s">
        <v>225</v>
      </c>
      <c r="G398" s="146">
        <v>1.4</v>
      </c>
      <c r="H398" s="146">
        <v>1.1000000000000001</v>
      </c>
      <c r="I398" s="146">
        <v>1.3</v>
      </c>
      <c r="J398" s="146" t="s">
        <v>97</v>
      </c>
      <c r="K398" s="11">
        <v>0.24</v>
      </c>
      <c r="L398" s="11">
        <v>0.44</v>
      </c>
      <c r="M398" s="11">
        <v>0.3</v>
      </c>
      <c r="N398" s="11">
        <v>7.0000000000000007E-2</v>
      </c>
      <c r="O398" s="11">
        <v>0.09</v>
      </c>
      <c r="P398" s="149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9</v>
      </c>
    </row>
    <row r="399" spans="1:65">
      <c r="A399" s="30"/>
      <c r="B399" s="19">
        <v>1</v>
      </c>
      <c r="C399" s="9">
        <v>6</v>
      </c>
      <c r="D399" s="146" t="s">
        <v>225</v>
      </c>
      <c r="E399" s="11">
        <v>0.06</v>
      </c>
      <c r="F399" s="146" t="s">
        <v>225</v>
      </c>
      <c r="G399" s="146">
        <v>1.4</v>
      </c>
      <c r="H399" s="146">
        <v>1.2</v>
      </c>
      <c r="I399" s="146">
        <v>1.3</v>
      </c>
      <c r="J399" s="146" t="s">
        <v>97</v>
      </c>
      <c r="K399" s="11">
        <v>0.23</v>
      </c>
      <c r="L399" s="11">
        <v>0.36</v>
      </c>
      <c r="M399" s="11">
        <v>0.1</v>
      </c>
      <c r="N399" s="11">
        <v>0.08</v>
      </c>
      <c r="O399" s="11">
        <v>0.09</v>
      </c>
      <c r="P399" s="149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30"/>
      <c r="B400" s="20" t="s">
        <v>215</v>
      </c>
      <c r="C400" s="12"/>
      <c r="D400" s="23">
        <v>6.5000000000000002E-2</v>
      </c>
      <c r="E400" s="23">
        <v>6.8333333333333343E-2</v>
      </c>
      <c r="F400" s="23" t="s">
        <v>377</v>
      </c>
      <c r="G400" s="23">
        <v>1.3166666666666667</v>
      </c>
      <c r="H400" s="23">
        <v>1.1666666666666667</v>
      </c>
      <c r="I400" s="23">
        <v>1.2833333333333332</v>
      </c>
      <c r="J400" s="23">
        <v>0.1</v>
      </c>
      <c r="K400" s="23">
        <v>0.23166666666666669</v>
      </c>
      <c r="L400" s="23">
        <v>0.34166666666666662</v>
      </c>
      <c r="M400" s="23">
        <v>0.26666666666666666</v>
      </c>
      <c r="N400" s="23">
        <v>0.08</v>
      </c>
      <c r="O400" s="23">
        <v>7.1666666666666656E-2</v>
      </c>
      <c r="P400" s="149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30"/>
      <c r="B401" s="3" t="s">
        <v>216</v>
      </c>
      <c r="C401" s="29"/>
      <c r="D401" s="11">
        <v>6.5000000000000002E-2</v>
      </c>
      <c r="E401" s="11">
        <v>6.5000000000000002E-2</v>
      </c>
      <c r="F401" s="11" t="s">
        <v>377</v>
      </c>
      <c r="G401" s="11">
        <v>1.3</v>
      </c>
      <c r="H401" s="11">
        <v>1.2</v>
      </c>
      <c r="I401" s="11">
        <v>1.3</v>
      </c>
      <c r="J401" s="11">
        <v>0.1</v>
      </c>
      <c r="K401" s="11">
        <v>0.23</v>
      </c>
      <c r="L401" s="11">
        <v>0.32999999999999996</v>
      </c>
      <c r="M401" s="11">
        <v>0.3</v>
      </c>
      <c r="N401" s="11">
        <v>0.08</v>
      </c>
      <c r="O401" s="11">
        <v>7.0000000000000007E-2</v>
      </c>
      <c r="P401" s="149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30"/>
      <c r="B402" s="3" t="s">
        <v>217</v>
      </c>
      <c r="C402" s="29"/>
      <c r="D402" s="24">
        <v>7.0710678118654814E-3</v>
      </c>
      <c r="E402" s="24">
        <v>1.1690451944500071E-2</v>
      </c>
      <c r="F402" s="24" t="s">
        <v>377</v>
      </c>
      <c r="G402" s="24">
        <v>7.527726527090807E-2</v>
      </c>
      <c r="H402" s="24">
        <v>5.1639777949432163E-2</v>
      </c>
      <c r="I402" s="24">
        <v>4.0824829046386332E-2</v>
      </c>
      <c r="J402" s="24" t="s">
        <v>377</v>
      </c>
      <c r="K402" s="24">
        <v>7.5277265270908044E-3</v>
      </c>
      <c r="L402" s="24">
        <v>7.704976746666195E-2</v>
      </c>
      <c r="M402" s="24">
        <v>0.10327955589886435</v>
      </c>
      <c r="N402" s="24">
        <v>6.3245553203367553E-3</v>
      </c>
      <c r="O402" s="24">
        <v>1.7224014243685103E-2</v>
      </c>
      <c r="P402" s="149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A403" s="30"/>
      <c r="B403" s="3" t="s">
        <v>84</v>
      </c>
      <c r="C403" s="29"/>
      <c r="D403" s="13">
        <v>0.10878565864408432</v>
      </c>
      <c r="E403" s="13">
        <v>0.17107978455365955</v>
      </c>
      <c r="F403" s="13" t="s">
        <v>377</v>
      </c>
      <c r="G403" s="13">
        <v>5.7172606534866888E-2</v>
      </c>
      <c r="H403" s="13">
        <v>4.4262666813798993E-2</v>
      </c>
      <c r="I403" s="13">
        <v>3.1811555101080261E-2</v>
      </c>
      <c r="J403" s="13" t="s">
        <v>377</v>
      </c>
      <c r="K403" s="13">
        <v>3.2493783570176134E-2</v>
      </c>
      <c r="L403" s="13">
        <v>0.22551151453657159</v>
      </c>
      <c r="M403" s="13">
        <v>0.38729833462074131</v>
      </c>
      <c r="N403" s="13">
        <v>7.9056941504209444E-2</v>
      </c>
      <c r="O403" s="13">
        <v>0.24033508247002472</v>
      </c>
      <c r="P403" s="149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30"/>
      <c r="B404" s="3" t="s">
        <v>218</v>
      </c>
      <c r="C404" s="29"/>
      <c r="D404" s="13">
        <v>-0.57551020408163267</v>
      </c>
      <c r="E404" s="13">
        <v>-0.55374149659863936</v>
      </c>
      <c r="F404" s="13" t="s">
        <v>377</v>
      </c>
      <c r="G404" s="13">
        <v>7.5986394557823118</v>
      </c>
      <c r="H404" s="13">
        <v>6.6190476190476186</v>
      </c>
      <c r="I404" s="13">
        <v>7.3809523809523796</v>
      </c>
      <c r="J404" s="13">
        <v>-0.34693877551020413</v>
      </c>
      <c r="K404" s="13">
        <v>0.51292517006802729</v>
      </c>
      <c r="L404" s="13">
        <v>1.2312925170068021</v>
      </c>
      <c r="M404" s="13">
        <v>0.74149659863945572</v>
      </c>
      <c r="N404" s="13">
        <v>-0.47755102040816333</v>
      </c>
      <c r="O404" s="13">
        <v>-0.53197278911564638</v>
      </c>
      <c r="P404" s="149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30"/>
      <c r="B405" s="45" t="s">
        <v>219</v>
      </c>
      <c r="C405" s="46"/>
      <c r="D405" s="44">
        <v>0.69</v>
      </c>
      <c r="E405" s="44">
        <v>0.52</v>
      </c>
      <c r="F405" s="44">
        <v>0.77</v>
      </c>
      <c r="G405" s="44">
        <v>6.86</v>
      </c>
      <c r="H405" s="44">
        <v>5.97</v>
      </c>
      <c r="I405" s="44">
        <v>6.66</v>
      </c>
      <c r="J405" s="44">
        <v>0.57999999999999996</v>
      </c>
      <c r="K405" s="44">
        <v>0.45</v>
      </c>
      <c r="L405" s="44">
        <v>1.1000000000000001</v>
      </c>
      <c r="M405" s="44">
        <v>0.65</v>
      </c>
      <c r="N405" s="44">
        <v>0.45</v>
      </c>
      <c r="O405" s="44">
        <v>0.5</v>
      </c>
      <c r="P405" s="149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1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BM406" s="53"/>
    </row>
    <row r="407" spans="1:65" ht="15">
      <c r="B407" s="8" t="s">
        <v>337</v>
      </c>
      <c r="BM407" s="28" t="s">
        <v>64</v>
      </c>
    </row>
    <row r="408" spans="1:65" ht="15">
      <c r="A408" s="25" t="s">
        <v>8</v>
      </c>
      <c r="B408" s="18" t="s">
        <v>99</v>
      </c>
      <c r="C408" s="15" t="s">
        <v>100</v>
      </c>
      <c r="D408" s="16" t="s">
        <v>194</v>
      </c>
      <c r="E408" s="17" t="s">
        <v>194</v>
      </c>
      <c r="F408" s="17" t="s">
        <v>194</v>
      </c>
      <c r="G408" s="17" t="s">
        <v>194</v>
      </c>
      <c r="H408" s="17" t="s">
        <v>194</v>
      </c>
      <c r="I408" s="17" t="s">
        <v>194</v>
      </c>
      <c r="J408" s="17" t="s">
        <v>194</v>
      </c>
      <c r="K408" s="17" t="s">
        <v>194</v>
      </c>
      <c r="L408" s="17" t="s">
        <v>194</v>
      </c>
      <c r="M408" s="17" t="s">
        <v>194</v>
      </c>
      <c r="N408" s="17" t="s">
        <v>194</v>
      </c>
      <c r="O408" s="17" t="s">
        <v>194</v>
      </c>
      <c r="P408" s="17" t="s">
        <v>194</v>
      </c>
      <c r="Q408" s="17" t="s">
        <v>194</v>
      </c>
      <c r="R408" s="17" t="s">
        <v>194</v>
      </c>
      <c r="S408" s="149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195</v>
      </c>
      <c r="C409" s="9" t="s">
        <v>195</v>
      </c>
      <c r="D409" s="147" t="s">
        <v>196</v>
      </c>
      <c r="E409" s="148" t="s">
        <v>197</v>
      </c>
      <c r="F409" s="148" t="s">
        <v>198</v>
      </c>
      <c r="G409" s="148" t="s">
        <v>199</v>
      </c>
      <c r="H409" s="148" t="s">
        <v>200</v>
      </c>
      <c r="I409" s="148" t="s">
        <v>201</v>
      </c>
      <c r="J409" s="148" t="s">
        <v>202</v>
      </c>
      <c r="K409" s="148" t="s">
        <v>203</v>
      </c>
      <c r="L409" s="148" t="s">
        <v>204</v>
      </c>
      <c r="M409" s="148" t="s">
        <v>205</v>
      </c>
      <c r="N409" s="148" t="s">
        <v>206</v>
      </c>
      <c r="O409" s="148" t="s">
        <v>207</v>
      </c>
      <c r="P409" s="148" t="s">
        <v>208</v>
      </c>
      <c r="Q409" s="148" t="s">
        <v>209</v>
      </c>
      <c r="R409" s="148" t="s">
        <v>222</v>
      </c>
      <c r="S409" s="149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223</v>
      </c>
      <c r="E410" s="11" t="s">
        <v>223</v>
      </c>
      <c r="F410" s="11" t="s">
        <v>223</v>
      </c>
      <c r="G410" s="11" t="s">
        <v>223</v>
      </c>
      <c r="H410" s="11" t="s">
        <v>223</v>
      </c>
      <c r="I410" s="11" t="s">
        <v>223</v>
      </c>
      <c r="J410" s="11" t="s">
        <v>223</v>
      </c>
      <c r="K410" s="11" t="s">
        <v>224</v>
      </c>
      <c r="L410" s="11" t="s">
        <v>223</v>
      </c>
      <c r="M410" s="11" t="s">
        <v>224</v>
      </c>
      <c r="N410" s="11" t="s">
        <v>223</v>
      </c>
      <c r="O410" s="11" t="s">
        <v>223</v>
      </c>
      <c r="P410" s="11" t="s">
        <v>224</v>
      </c>
      <c r="Q410" s="11" t="s">
        <v>223</v>
      </c>
      <c r="R410" s="11" t="s">
        <v>223</v>
      </c>
      <c r="S410" s="149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2</v>
      </c>
    </row>
    <row r="411" spans="1:65">
      <c r="A411" s="30"/>
      <c r="B411" s="19"/>
      <c r="C411" s="9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149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3</v>
      </c>
    </row>
    <row r="412" spans="1:65">
      <c r="A412" s="30"/>
      <c r="B412" s="18">
        <v>1</v>
      </c>
      <c r="C412" s="14">
        <v>1</v>
      </c>
      <c r="D412" s="22">
        <v>3.68</v>
      </c>
      <c r="E412" s="22">
        <v>3.21</v>
      </c>
      <c r="F412" s="22">
        <v>3.44</v>
      </c>
      <c r="G412" s="22">
        <v>3.43</v>
      </c>
      <c r="H412" s="22">
        <v>3.68</v>
      </c>
      <c r="I412" s="145">
        <v>3.5</v>
      </c>
      <c r="J412" s="22">
        <v>3.39</v>
      </c>
      <c r="K412" s="145">
        <v>2.1</v>
      </c>
      <c r="L412" s="145">
        <v>3.97</v>
      </c>
      <c r="M412" s="22">
        <v>3.32</v>
      </c>
      <c r="N412" s="22">
        <v>3.49</v>
      </c>
      <c r="O412" s="145">
        <v>3.92</v>
      </c>
      <c r="P412" s="145">
        <v>4.32</v>
      </c>
      <c r="Q412" s="22">
        <v>3.59</v>
      </c>
      <c r="R412" s="22">
        <v>3.42</v>
      </c>
      <c r="S412" s="149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</v>
      </c>
    </row>
    <row r="413" spans="1:65">
      <c r="A413" s="30"/>
      <c r="B413" s="19">
        <v>1</v>
      </c>
      <c r="C413" s="9">
        <v>2</v>
      </c>
      <c r="D413" s="11">
        <v>3.8</v>
      </c>
      <c r="E413" s="11">
        <v>3.13</v>
      </c>
      <c r="F413" s="11">
        <v>3.39</v>
      </c>
      <c r="G413" s="11">
        <v>3.46</v>
      </c>
      <c r="H413" s="11">
        <v>3.66</v>
      </c>
      <c r="I413" s="146">
        <v>3.7</v>
      </c>
      <c r="J413" s="11">
        <v>3.34</v>
      </c>
      <c r="K413" s="146">
        <v>1.9</v>
      </c>
      <c r="L413" s="146">
        <v>3.9300000000000006</v>
      </c>
      <c r="M413" s="11">
        <v>3.42</v>
      </c>
      <c r="N413" s="11">
        <v>3.36</v>
      </c>
      <c r="O413" s="146">
        <v>3.9</v>
      </c>
      <c r="P413" s="146">
        <v>4.63</v>
      </c>
      <c r="Q413" s="11">
        <v>3.56</v>
      </c>
      <c r="R413" s="11">
        <v>3.42</v>
      </c>
      <c r="S413" s="149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 t="e">
        <v>#N/A</v>
      </c>
    </row>
    <row r="414" spans="1:65">
      <c r="A414" s="30"/>
      <c r="B414" s="19">
        <v>1</v>
      </c>
      <c r="C414" s="9">
        <v>3</v>
      </c>
      <c r="D414" s="11">
        <v>3.79</v>
      </c>
      <c r="E414" s="11">
        <v>3.23</v>
      </c>
      <c r="F414" s="11">
        <v>3.39</v>
      </c>
      <c r="G414" s="11">
        <v>3.43</v>
      </c>
      <c r="H414" s="11">
        <v>3.72</v>
      </c>
      <c r="I414" s="146">
        <v>3.6</v>
      </c>
      <c r="J414" s="11">
        <v>3.49</v>
      </c>
      <c r="K414" s="146">
        <v>1.5</v>
      </c>
      <c r="L414" s="146">
        <v>3.76</v>
      </c>
      <c r="M414" s="11">
        <v>3.44</v>
      </c>
      <c r="N414" s="11">
        <v>3.59</v>
      </c>
      <c r="O414" s="146">
        <v>3.9</v>
      </c>
      <c r="P414" s="146">
        <v>4.17</v>
      </c>
      <c r="Q414" s="11">
        <v>3.53</v>
      </c>
      <c r="R414" s="11">
        <v>3.45</v>
      </c>
      <c r="S414" s="149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16</v>
      </c>
    </row>
    <row r="415" spans="1:65">
      <c r="A415" s="30"/>
      <c r="B415" s="19">
        <v>1</v>
      </c>
      <c r="C415" s="9">
        <v>4</v>
      </c>
      <c r="D415" s="11">
        <v>3.49</v>
      </c>
      <c r="E415" s="11">
        <v>3.21</v>
      </c>
      <c r="F415" s="11">
        <v>3.34</v>
      </c>
      <c r="G415" s="11">
        <v>3.35</v>
      </c>
      <c r="H415" s="11">
        <v>3.59</v>
      </c>
      <c r="I415" s="146">
        <v>3.6</v>
      </c>
      <c r="J415" s="11">
        <v>3.41</v>
      </c>
      <c r="K415" s="146">
        <v>2.2000000000000002</v>
      </c>
      <c r="L415" s="146">
        <v>3.9099999999999997</v>
      </c>
      <c r="M415" s="11">
        <v>3.37</v>
      </c>
      <c r="N415" s="11">
        <v>3.48</v>
      </c>
      <c r="O415" s="146">
        <v>3.92</v>
      </c>
      <c r="P415" s="146">
        <v>4.57</v>
      </c>
      <c r="Q415" s="11">
        <v>3.4</v>
      </c>
      <c r="R415" s="11">
        <v>3.31</v>
      </c>
      <c r="S415" s="149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8">
        <v>3.4586666666666659</v>
      </c>
    </row>
    <row r="416" spans="1:65">
      <c r="A416" s="30"/>
      <c r="B416" s="19">
        <v>1</v>
      </c>
      <c r="C416" s="9">
        <v>5</v>
      </c>
      <c r="D416" s="11">
        <v>3.55</v>
      </c>
      <c r="E416" s="11">
        <v>3.26</v>
      </c>
      <c r="F416" s="11">
        <v>3.3</v>
      </c>
      <c r="G416" s="11">
        <v>3.34</v>
      </c>
      <c r="H416" s="11">
        <v>3.74</v>
      </c>
      <c r="I416" s="146">
        <v>3.6</v>
      </c>
      <c r="J416" s="11">
        <v>3.4</v>
      </c>
      <c r="K416" s="146">
        <v>1.4</v>
      </c>
      <c r="L416" s="146">
        <v>3.89</v>
      </c>
      <c r="M416" s="11">
        <v>3.47</v>
      </c>
      <c r="N416" s="11">
        <v>3.43</v>
      </c>
      <c r="O416" s="146">
        <v>3.87</v>
      </c>
      <c r="P416" s="146">
        <v>4.2699999999999996</v>
      </c>
      <c r="Q416" s="11">
        <v>3.57</v>
      </c>
      <c r="R416" s="11">
        <v>3.51</v>
      </c>
      <c r="S416" s="149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8">
        <v>23</v>
      </c>
    </row>
    <row r="417" spans="1:65">
      <c r="A417" s="30"/>
      <c r="B417" s="19">
        <v>1</v>
      </c>
      <c r="C417" s="9">
        <v>6</v>
      </c>
      <c r="D417" s="11">
        <v>3.72</v>
      </c>
      <c r="E417" s="11">
        <v>3.25</v>
      </c>
      <c r="F417" s="11">
        <v>3.29</v>
      </c>
      <c r="G417" s="11">
        <v>3.49</v>
      </c>
      <c r="H417" s="11">
        <v>3.63</v>
      </c>
      <c r="I417" s="146">
        <v>3.6</v>
      </c>
      <c r="J417" s="11">
        <v>3.51</v>
      </c>
      <c r="K417" s="146">
        <v>2</v>
      </c>
      <c r="L417" s="146">
        <v>3.8800000000000003</v>
      </c>
      <c r="M417" s="11">
        <v>3.43</v>
      </c>
      <c r="N417" s="11">
        <v>3.4</v>
      </c>
      <c r="O417" s="150">
        <v>3.74</v>
      </c>
      <c r="P417" s="146">
        <v>4.51</v>
      </c>
      <c r="Q417" s="11">
        <v>3.57</v>
      </c>
      <c r="R417" s="11">
        <v>3.46</v>
      </c>
      <c r="S417" s="149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30"/>
      <c r="B418" s="20" t="s">
        <v>215</v>
      </c>
      <c r="C418" s="12"/>
      <c r="D418" s="23">
        <v>3.6716666666666664</v>
      </c>
      <c r="E418" s="23">
        <v>3.2149999999999999</v>
      </c>
      <c r="F418" s="23">
        <v>3.3583333333333329</v>
      </c>
      <c r="G418" s="23">
        <v>3.4166666666666665</v>
      </c>
      <c r="H418" s="23">
        <v>3.67</v>
      </c>
      <c r="I418" s="23">
        <v>3.6</v>
      </c>
      <c r="J418" s="23">
        <v>3.4233333333333333</v>
      </c>
      <c r="K418" s="23">
        <v>1.8499999999999999</v>
      </c>
      <c r="L418" s="23">
        <v>3.89</v>
      </c>
      <c r="M418" s="23">
        <v>3.4083333333333332</v>
      </c>
      <c r="N418" s="23">
        <v>3.4583333333333335</v>
      </c>
      <c r="O418" s="23">
        <v>3.875</v>
      </c>
      <c r="P418" s="23">
        <v>4.4116666666666662</v>
      </c>
      <c r="Q418" s="23">
        <v>3.5366666666666666</v>
      </c>
      <c r="R418" s="23">
        <v>3.4283333333333332</v>
      </c>
      <c r="S418" s="149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30"/>
      <c r="B419" s="3" t="s">
        <v>216</v>
      </c>
      <c r="C419" s="29"/>
      <c r="D419" s="11">
        <v>3.7</v>
      </c>
      <c r="E419" s="11">
        <v>3.2199999999999998</v>
      </c>
      <c r="F419" s="11">
        <v>3.3650000000000002</v>
      </c>
      <c r="G419" s="11">
        <v>3.43</v>
      </c>
      <c r="H419" s="11">
        <v>3.67</v>
      </c>
      <c r="I419" s="11">
        <v>3.6</v>
      </c>
      <c r="J419" s="11">
        <v>3.4050000000000002</v>
      </c>
      <c r="K419" s="11">
        <v>1.95</v>
      </c>
      <c r="L419" s="11">
        <v>3.9</v>
      </c>
      <c r="M419" s="11">
        <v>3.4249999999999998</v>
      </c>
      <c r="N419" s="11">
        <v>3.4550000000000001</v>
      </c>
      <c r="O419" s="11">
        <v>3.9</v>
      </c>
      <c r="P419" s="11">
        <v>4.415</v>
      </c>
      <c r="Q419" s="11">
        <v>3.5649999999999999</v>
      </c>
      <c r="R419" s="11">
        <v>3.4350000000000001</v>
      </c>
      <c r="S419" s="149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30"/>
      <c r="B420" s="3" t="s">
        <v>217</v>
      </c>
      <c r="C420" s="29"/>
      <c r="D420" s="24">
        <v>0.12703018014104622</v>
      </c>
      <c r="E420" s="24">
        <v>4.6368092477478522E-2</v>
      </c>
      <c r="F420" s="24">
        <v>5.8452259722500649E-2</v>
      </c>
      <c r="G420" s="24">
        <v>5.9888785817268635E-2</v>
      </c>
      <c r="H420" s="24">
        <v>5.5856960175075909E-2</v>
      </c>
      <c r="I420" s="24">
        <v>6.3245553203367638E-2</v>
      </c>
      <c r="J420" s="24">
        <v>6.4394616752230682E-2</v>
      </c>
      <c r="K420" s="24">
        <v>0.32710854467592254</v>
      </c>
      <c r="L420" s="24">
        <v>7.1274118724822005E-2</v>
      </c>
      <c r="M420" s="24">
        <v>5.4191020166321616E-2</v>
      </c>
      <c r="N420" s="24">
        <v>8.084965470963168E-2</v>
      </c>
      <c r="O420" s="24">
        <v>6.8629439747093832E-2</v>
      </c>
      <c r="P420" s="24">
        <v>0.18400181158528492</v>
      </c>
      <c r="Q420" s="24">
        <v>6.9761498454854493E-2</v>
      </c>
      <c r="R420" s="24">
        <v>6.6758270399004935E-2</v>
      </c>
      <c r="S420" s="209"/>
      <c r="T420" s="210"/>
      <c r="U420" s="210"/>
      <c r="V420" s="210"/>
      <c r="W420" s="210"/>
      <c r="X420" s="210"/>
      <c r="Y420" s="210"/>
      <c r="Z420" s="210"/>
      <c r="AA420" s="210"/>
      <c r="AB420" s="210"/>
      <c r="AC420" s="210"/>
      <c r="AD420" s="210"/>
      <c r="AE420" s="210"/>
      <c r="AF420" s="210"/>
      <c r="AG420" s="210"/>
      <c r="AH420" s="210"/>
      <c r="AI420" s="210"/>
      <c r="AJ420" s="210"/>
      <c r="AK420" s="210"/>
      <c r="AL420" s="210"/>
      <c r="AM420" s="210"/>
      <c r="AN420" s="210"/>
      <c r="AO420" s="210"/>
      <c r="AP420" s="210"/>
      <c r="AQ420" s="210"/>
      <c r="AR420" s="210"/>
      <c r="AS420" s="210"/>
      <c r="AT420" s="210"/>
      <c r="AU420" s="210"/>
      <c r="AV420" s="210"/>
      <c r="AW420" s="210"/>
      <c r="AX420" s="210"/>
      <c r="AY420" s="210"/>
      <c r="AZ420" s="210"/>
      <c r="BA420" s="210"/>
      <c r="BB420" s="210"/>
      <c r="BC420" s="210"/>
      <c r="BD420" s="210"/>
      <c r="BE420" s="210"/>
      <c r="BF420" s="210"/>
      <c r="BG420" s="210"/>
      <c r="BH420" s="210"/>
      <c r="BI420" s="210"/>
      <c r="BJ420" s="210"/>
      <c r="BK420" s="210"/>
      <c r="BL420" s="210"/>
      <c r="BM420" s="54"/>
    </row>
    <row r="421" spans="1:65">
      <c r="A421" s="30"/>
      <c r="B421" s="3" t="s">
        <v>84</v>
      </c>
      <c r="C421" s="29"/>
      <c r="D421" s="13">
        <v>3.4597416288982177E-2</v>
      </c>
      <c r="E421" s="13">
        <v>1.4422423787707162E-2</v>
      </c>
      <c r="F421" s="13">
        <v>1.7405139371464214E-2</v>
      </c>
      <c r="G421" s="13">
        <v>1.7528425117249356E-2</v>
      </c>
      <c r="H421" s="13">
        <v>1.5219880156696433E-2</v>
      </c>
      <c r="I421" s="13">
        <v>1.7568209223157678E-2</v>
      </c>
      <c r="J421" s="13">
        <v>1.8810501485559107E-2</v>
      </c>
      <c r="K421" s="13">
        <v>0.17681542955455273</v>
      </c>
      <c r="L421" s="13">
        <v>1.8322395559080207E-2</v>
      </c>
      <c r="M421" s="13">
        <v>1.5899565818969667E-2</v>
      </c>
      <c r="N421" s="13">
        <v>2.3378213410013979E-2</v>
      </c>
      <c r="O421" s="13">
        <v>1.7710823160540342E-2</v>
      </c>
      <c r="P421" s="13">
        <v>4.1708004137200966E-2</v>
      </c>
      <c r="Q421" s="13">
        <v>1.9725211627197311E-2</v>
      </c>
      <c r="R421" s="13">
        <v>1.947251445765822E-2</v>
      </c>
      <c r="S421" s="149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3"/>
    </row>
    <row r="422" spans="1:65">
      <c r="A422" s="30"/>
      <c r="B422" s="3" t="s">
        <v>218</v>
      </c>
      <c r="C422" s="29"/>
      <c r="D422" s="13">
        <v>6.1584425597532855E-2</v>
      </c>
      <c r="E422" s="13">
        <v>-7.0451040863531045E-2</v>
      </c>
      <c r="F422" s="13">
        <v>-2.9009252120277496E-2</v>
      </c>
      <c r="G422" s="13">
        <v>-1.2143407864302014E-2</v>
      </c>
      <c r="H422" s="13">
        <v>6.1102544333076603E-2</v>
      </c>
      <c r="I422" s="13">
        <v>4.0863531225906247E-2</v>
      </c>
      <c r="J422" s="13">
        <v>-1.0215882806476229E-2</v>
      </c>
      <c r="K422" s="13">
        <v>-0.46511179645335377</v>
      </c>
      <c r="L422" s="13">
        <v>0.12471087124132652</v>
      </c>
      <c r="M422" s="13">
        <v>-1.4552814186584273E-2</v>
      </c>
      <c r="N422" s="13">
        <v>-9.6376252891050562E-5</v>
      </c>
      <c r="O422" s="13">
        <v>0.12037393986121847</v>
      </c>
      <c r="P422" s="13">
        <v>0.27553970701619135</v>
      </c>
      <c r="Q422" s="13">
        <v>2.2552043176561565E-2</v>
      </c>
      <c r="R422" s="13">
        <v>-8.7702390131070285E-3</v>
      </c>
      <c r="S422" s="149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3"/>
    </row>
    <row r="423" spans="1:65">
      <c r="A423" s="30"/>
      <c r="B423" s="45" t="s">
        <v>219</v>
      </c>
      <c r="C423" s="46"/>
      <c r="D423" s="44">
        <v>1.44</v>
      </c>
      <c r="E423" s="44">
        <v>1.64</v>
      </c>
      <c r="F423" s="44">
        <v>0.67</v>
      </c>
      <c r="G423" s="44">
        <v>0.28000000000000003</v>
      </c>
      <c r="H423" s="44">
        <v>1.43</v>
      </c>
      <c r="I423" s="44" t="s">
        <v>220</v>
      </c>
      <c r="J423" s="44">
        <v>0.24</v>
      </c>
      <c r="K423" s="44" t="s">
        <v>220</v>
      </c>
      <c r="L423" s="44">
        <v>2.91</v>
      </c>
      <c r="M423" s="44">
        <v>0.34</v>
      </c>
      <c r="N423" s="44">
        <v>0</v>
      </c>
      <c r="O423" s="44">
        <v>2.81</v>
      </c>
      <c r="P423" s="44">
        <v>6.43</v>
      </c>
      <c r="Q423" s="44">
        <v>0.53</v>
      </c>
      <c r="R423" s="44">
        <v>0.2</v>
      </c>
      <c r="S423" s="149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3"/>
    </row>
    <row r="424" spans="1:65">
      <c r="B424" s="31" t="s">
        <v>236</v>
      </c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BM424" s="53"/>
    </row>
    <row r="425" spans="1:65">
      <c r="BM425" s="53"/>
    </row>
    <row r="426" spans="1:65" ht="15">
      <c r="B426" s="8" t="s">
        <v>338</v>
      </c>
      <c r="BM426" s="28" t="s">
        <v>64</v>
      </c>
    </row>
    <row r="427" spans="1:65" ht="15">
      <c r="A427" s="25" t="s">
        <v>11</v>
      </c>
      <c r="B427" s="18" t="s">
        <v>99</v>
      </c>
      <c r="C427" s="15" t="s">
        <v>100</v>
      </c>
      <c r="D427" s="16" t="s">
        <v>194</v>
      </c>
      <c r="E427" s="17" t="s">
        <v>194</v>
      </c>
      <c r="F427" s="17" t="s">
        <v>194</v>
      </c>
      <c r="G427" s="17" t="s">
        <v>194</v>
      </c>
      <c r="H427" s="17" t="s">
        <v>194</v>
      </c>
      <c r="I427" s="14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 t="s">
        <v>195</v>
      </c>
      <c r="C428" s="9" t="s">
        <v>195</v>
      </c>
      <c r="D428" s="147" t="s">
        <v>203</v>
      </c>
      <c r="E428" s="148" t="s">
        <v>204</v>
      </c>
      <c r="F428" s="148" t="s">
        <v>205</v>
      </c>
      <c r="G428" s="148" t="s">
        <v>206</v>
      </c>
      <c r="H428" s="148" t="s">
        <v>207</v>
      </c>
      <c r="I428" s="14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 t="s">
        <v>3</v>
      </c>
    </row>
    <row r="429" spans="1:65">
      <c r="A429" s="30"/>
      <c r="B429" s="19"/>
      <c r="C429" s="9"/>
      <c r="D429" s="10" t="s">
        <v>224</v>
      </c>
      <c r="E429" s="11" t="s">
        <v>223</v>
      </c>
      <c r="F429" s="11" t="s">
        <v>224</v>
      </c>
      <c r="G429" s="11" t="s">
        <v>223</v>
      </c>
      <c r="H429" s="11" t="s">
        <v>223</v>
      </c>
      <c r="I429" s="14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2</v>
      </c>
    </row>
    <row r="430" spans="1:65">
      <c r="A430" s="30"/>
      <c r="B430" s="19"/>
      <c r="C430" s="9"/>
      <c r="D430" s="26"/>
      <c r="E430" s="26"/>
      <c r="F430" s="26"/>
      <c r="G430" s="26"/>
      <c r="H430" s="26"/>
      <c r="I430" s="14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3</v>
      </c>
    </row>
    <row r="431" spans="1:65">
      <c r="A431" s="30"/>
      <c r="B431" s="18">
        <v>1</v>
      </c>
      <c r="C431" s="14">
        <v>1</v>
      </c>
      <c r="D431" s="22">
        <v>0.8</v>
      </c>
      <c r="E431" s="22">
        <v>0.82</v>
      </c>
      <c r="F431" s="151">
        <v>0.7</v>
      </c>
      <c r="G431" s="22">
        <v>0.8</v>
      </c>
      <c r="H431" s="22">
        <v>0.78</v>
      </c>
      <c r="I431" s="14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</v>
      </c>
    </row>
    <row r="432" spans="1:65">
      <c r="A432" s="30"/>
      <c r="B432" s="19">
        <v>1</v>
      </c>
      <c r="C432" s="9">
        <v>2</v>
      </c>
      <c r="D432" s="11">
        <v>0.8</v>
      </c>
      <c r="E432" s="11">
        <v>0.82</v>
      </c>
      <c r="F432" s="11">
        <v>0.8</v>
      </c>
      <c r="G432" s="11">
        <v>0.8</v>
      </c>
      <c r="H432" s="150">
        <v>0.9</v>
      </c>
      <c r="I432" s="149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 t="e">
        <v>#N/A</v>
      </c>
    </row>
    <row r="433" spans="1:65">
      <c r="A433" s="30"/>
      <c r="B433" s="19">
        <v>1</v>
      </c>
      <c r="C433" s="9">
        <v>3</v>
      </c>
      <c r="D433" s="11">
        <v>0.8</v>
      </c>
      <c r="E433" s="11">
        <v>0.83</v>
      </c>
      <c r="F433" s="11">
        <v>0.8</v>
      </c>
      <c r="G433" s="11">
        <v>0.8</v>
      </c>
      <c r="H433" s="11">
        <v>0.83</v>
      </c>
      <c r="I433" s="14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16</v>
      </c>
    </row>
    <row r="434" spans="1:65">
      <c r="A434" s="30"/>
      <c r="B434" s="19">
        <v>1</v>
      </c>
      <c r="C434" s="9">
        <v>4</v>
      </c>
      <c r="D434" s="11">
        <v>0.8</v>
      </c>
      <c r="E434" s="11">
        <v>0.88</v>
      </c>
      <c r="F434" s="11">
        <v>0.8</v>
      </c>
      <c r="G434" s="11">
        <v>0.8</v>
      </c>
      <c r="H434" s="11">
        <v>0.82</v>
      </c>
      <c r="I434" s="14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0.81293333333333329</v>
      </c>
    </row>
    <row r="435" spans="1:65">
      <c r="A435" s="30"/>
      <c r="B435" s="19">
        <v>1</v>
      </c>
      <c r="C435" s="9">
        <v>5</v>
      </c>
      <c r="D435" s="11">
        <v>0.8</v>
      </c>
      <c r="E435" s="11">
        <v>0.88</v>
      </c>
      <c r="F435" s="11">
        <v>0.8</v>
      </c>
      <c r="G435" s="11">
        <v>0.8</v>
      </c>
      <c r="H435" s="11">
        <v>0.83</v>
      </c>
      <c r="I435" s="149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8">
        <v>24</v>
      </c>
    </row>
    <row r="436" spans="1:65">
      <c r="A436" s="30"/>
      <c r="B436" s="19">
        <v>1</v>
      </c>
      <c r="C436" s="9">
        <v>6</v>
      </c>
      <c r="D436" s="11">
        <v>0.8</v>
      </c>
      <c r="E436" s="11">
        <v>0.85</v>
      </c>
      <c r="F436" s="11">
        <v>0.8</v>
      </c>
      <c r="G436" s="11">
        <v>0.8</v>
      </c>
      <c r="H436" s="11">
        <v>0.83</v>
      </c>
      <c r="I436" s="149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30"/>
      <c r="B437" s="20" t="s">
        <v>215</v>
      </c>
      <c r="C437" s="12"/>
      <c r="D437" s="23">
        <v>0.79999999999999993</v>
      </c>
      <c r="E437" s="23">
        <v>0.84666666666666657</v>
      </c>
      <c r="F437" s="23">
        <v>0.78333333333333321</v>
      </c>
      <c r="G437" s="23">
        <v>0.79999999999999993</v>
      </c>
      <c r="H437" s="23">
        <v>0.83166666666666667</v>
      </c>
      <c r="I437" s="149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30"/>
      <c r="B438" s="3" t="s">
        <v>216</v>
      </c>
      <c r="C438" s="29"/>
      <c r="D438" s="11">
        <v>0.8</v>
      </c>
      <c r="E438" s="11">
        <v>0.84</v>
      </c>
      <c r="F438" s="11">
        <v>0.8</v>
      </c>
      <c r="G438" s="11">
        <v>0.8</v>
      </c>
      <c r="H438" s="11">
        <v>0.83</v>
      </c>
      <c r="I438" s="149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30"/>
      <c r="B439" s="3" t="s">
        <v>217</v>
      </c>
      <c r="C439" s="29"/>
      <c r="D439" s="24">
        <v>1.2161883888976234E-16</v>
      </c>
      <c r="E439" s="24">
        <v>2.8047578623950201E-2</v>
      </c>
      <c r="F439" s="24">
        <v>4.0824829046386332E-2</v>
      </c>
      <c r="G439" s="24">
        <v>1.2161883888976234E-16</v>
      </c>
      <c r="H439" s="24">
        <v>3.8686776379877746E-2</v>
      </c>
      <c r="I439" s="209"/>
      <c r="J439" s="210"/>
      <c r="K439" s="210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  <c r="AA439" s="210"/>
      <c r="AB439" s="210"/>
      <c r="AC439" s="210"/>
      <c r="AD439" s="210"/>
      <c r="AE439" s="210"/>
      <c r="AF439" s="210"/>
      <c r="AG439" s="210"/>
      <c r="AH439" s="210"/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10"/>
      <c r="AT439" s="210"/>
      <c r="AU439" s="210"/>
      <c r="AV439" s="210"/>
      <c r="AW439" s="210"/>
      <c r="AX439" s="210"/>
      <c r="AY439" s="210"/>
      <c r="AZ439" s="210"/>
      <c r="BA439" s="210"/>
      <c r="BB439" s="210"/>
      <c r="BC439" s="210"/>
      <c r="BD439" s="210"/>
      <c r="BE439" s="210"/>
      <c r="BF439" s="210"/>
      <c r="BG439" s="210"/>
      <c r="BH439" s="210"/>
      <c r="BI439" s="210"/>
      <c r="BJ439" s="210"/>
      <c r="BK439" s="210"/>
      <c r="BL439" s="210"/>
      <c r="BM439" s="54"/>
    </row>
    <row r="440" spans="1:65">
      <c r="A440" s="30"/>
      <c r="B440" s="3" t="s">
        <v>84</v>
      </c>
      <c r="C440" s="29"/>
      <c r="D440" s="13">
        <v>1.5202354861220294E-16</v>
      </c>
      <c r="E440" s="13">
        <v>3.3127061366870318E-2</v>
      </c>
      <c r="F440" s="13">
        <v>5.2116803037940009E-2</v>
      </c>
      <c r="G440" s="13">
        <v>1.5202354861220294E-16</v>
      </c>
      <c r="H440" s="13">
        <v>4.6517165987828957E-2</v>
      </c>
      <c r="I440" s="149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3"/>
    </row>
    <row r="441" spans="1:65">
      <c r="A441" s="30"/>
      <c r="B441" s="3" t="s">
        <v>218</v>
      </c>
      <c r="C441" s="29"/>
      <c r="D441" s="13">
        <v>-1.5909463670657709E-2</v>
      </c>
      <c r="E441" s="13">
        <v>4.1495817615220476E-2</v>
      </c>
      <c r="F441" s="13">
        <v>-3.6411349844185703E-2</v>
      </c>
      <c r="G441" s="13">
        <v>-1.5909463670657709E-2</v>
      </c>
      <c r="H441" s="13">
        <v>2.3044120059045436E-2</v>
      </c>
      <c r="I441" s="149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3"/>
    </row>
    <row r="442" spans="1:65">
      <c r="A442" s="30"/>
      <c r="B442" s="45" t="s">
        <v>219</v>
      </c>
      <c r="C442" s="46"/>
      <c r="D442" s="44">
        <v>0</v>
      </c>
      <c r="E442" s="44">
        <v>1.89</v>
      </c>
      <c r="F442" s="44">
        <v>0.67</v>
      </c>
      <c r="G442" s="44">
        <v>0</v>
      </c>
      <c r="H442" s="44">
        <v>1.28</v>
      </c>
      <c r="I442" s="149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53"/>
    </row>
    <row r="443" spans="1:65">
      <c r="B443" s="31"/>
      <c r="C443" s="20"/>
      <c r="D443" s="20"/>
      <c r="E443" s="20"/>
      <c r="F443" s="20"/>
      <c r="G443" s="20"/>
      <c r="H443" s="20"/>
      <c r="BM443" s="53"/>
    </row>
    <row r="444" spans="1:65" ht="15">
      <c r="B444" s="8" t="s">
        <v>339</v>
      </c>
      <c r="BM444" s="28" t="s">
        <v>64</v>
      </c>
    </row>
    <row r="445" spans="1:65" ht="15">
      <c r="A445" s="25" t="s">
        <v>14</v>
      </c>
      <c r="B445" s="18" t="s">
        <v>99</v>
      </c>
      <c r="C445" s="15" t="s">
        <v>100</v>
      </c>
      <c r="D445" s="16" t="s">
        <v>194</v>
      </c>
      <c r="E445" s="17" t="s">
        <v>194</v>
      </c>
      <c r="F445" s="17" t="s">
        <v>194</v>
      </c>
      <c r="G445" s="17" t="s">
        <v>194</v>
      </c>
      <c r="H445" s="17" t="s">
        <v>194</v>
      </c>
      <c r="I445" s="17" t="s">
        <v>194</v>
      </c>
      <c r="J445" s="17" t="s">
        <v>194</v>
      </c>
      <c r="K445" s="17" t="s">
        <v>194</v>
      </c>
      <c r="L445" s="17" t="s">
        <v>194</v>
      </c>
      <c r="M445" s="17" t="s">
        <v>194</v>
      </c>
      <c r="N445" s="17" t="s">
        <v>194</v>
      </c>
      <c r="O445" s="17" t="s">
        <v>194</v>
      </c>
      <c r="P445" s="17" t="s">
        <v>194</v>
      </c>
      <c r="Q445" s="17" t="s">
        <v>194</v>
      </c>
      <c r="R445" s="149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 t="s">
        <v>195</v>
      </c>
      <c r="C446" s="9" t="s">
        <v>195</v>
      </c>
      <c r="D446" s="147" t="s">
        <v>196</v>
      </c>
      <c r="E446" s="148" t="s">
        <v>197</v>
      </c>
      <c r="F446" s="148" t="s">
        <v>198</v>
      </c>
      <c r="G446" s="148" t="s">
        <v>199</v>
      </c>
      <c r="H446" s="148" t="s">
        <v>200</v>
      </c>
      <c r="I446" s="148" t="s">
        <v>201</v>
      </c>
      <c r="J446" s="148" t="s">
        <v>202</v>
      </c>
      <c r="K446" s="148" t="s">
        <v>203</v>
      </c>
      <c r="L446" s="148" t="s">
        <v>204</v>
      </c>
      <c r="M446" s="148" t="s">
        <v>205</v>
      </c>
      <c r="N446" s="148" t="s">
        <v>206</v>
      </c>
      <c r="O446" s="148" t="s">
        <v>208</v>
      </c>
      <c r="P446" s="148" t="s">
        <v>209</v>
      </c>
      <c r="Q446" s="148" t="s">
        <v>222</v>
      </c>
      <c r="R446" s="149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 t="s">
        <v>3</v>
      </c>
    </row>
    <row r="447" spans="1:65">
      <c r="A447" s="30"/>
      <c r="B447" s="19"/>
      <c r="C447" s="9"/>
      <c r="D447" s="10" t="s">
        <v>223</v>
      </c>
      <c r="E447" s="11" t="s">
        <v>223</v>
      </c>
      <c r="F447" s="11" t="s">
        <v>223</v>
      </c>
      <c r="G447" s="11" t="s">
        <v>223</v>
      </c>
      <c r="H447" s="11" t="s">
        <v>223</v>
      </c>
      <c r="I447" s="11" t="s">
        <v>223</v>
      </c>
      <c r="J447" s="11" t="s">
        <v>223</v>
      </c>
      <c r="K447" s="11" t="s">
        <v>224</v>
      </c>
      <c r="L447" s="11" t="s">
        <v>223</v>
      </c>
      <c r="M447" s="11" t="s">
        <v>224</v>
      </c>
      <c r="N447" s="11" t="s">
        <v>223</v>
      </c>
      <c r="O447" s="11" t="s">
        <v>224</v>
      </c>
      <c r="P447" s="11" t="s">
        <v>223</v>
      </c>
      <c r="Q447" s="11" t="s">
        <v>223</v>
      </c>
      <c r="R447" s="149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9"/>
      <c r="C448" s="9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149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</v>
      </c>
    </row>
    <row r="449" spans="1:65">
      <c r="A449" s="30"/>
      <c r="B449" s="18">
        <v>1</v>
      </c>
      <c r="C449" s="14">
        <v>1</v>
      </c>
      <c r="D449" s="208">
        <v>6.1000000000000006E-2</v>
      </c>
      <c r="E449" s="208">
        <v>5.8000000000000003E-2</v>
      </c>
      <c r="F449" s="208">
        <v>6.3E-2</v>
      </c>
      <c r="G449" s="208">
        <v>6.1000000000000006E-2</v>
      </c>
      <c r="H449" s="208">
        <v>7.0000000000000007E-2</v>
      </c>
      <c r="I449" s="208">
        <v>0.06</v>
      </c>
      <c r="J449" s="208">
        <v>0.06</v>
      </c>
      <c r="K449" s="213" t="s">
        <v>97</v>
      </c>
      <c r="L449" s="208">
        <v>0.06</v>
      </c>
      <c r="M449" s="213">
        <v>0.05</v>
      </c>
      <c r="N449" s="208">
        <v>0.06</v>
      </c>
      <c r="O449" s="213">
        <v>0.08</v>
      </c>
      <c r="P449" s="208">
        <v>7.0000000000000007E-2</v>
      </c>
      <c r="Q449" s="208">
        <v>0.06</v>
      </c>
      <c r="R449" s="209"/>
      <c r="S449" s="210"/>
      <c r="T449" s="210"/>
      <c r="U449" s="210"/>
      <c r="V449" s="210"/>
      <c r="W449" s="210"/>
      <c r="X449" s="210"/>
      <c r="Y449" s="210"/>
      <c r="Z449" s="210"/>
      <c r="AA449" s="210"/>
      <c r="AB449" s="210"/>
      <c r="AC449" s="210"/>
      <c r="AD449" s="210"/>
      <c r="AE449" s="210"/>
      <c r="AF449" s="210"/>
      <c r="AG449" s="210"/>
      <c r="AH449" s="210"/>
      <c r="AI449" s="210"/>
      <c r="AJ449" s="210"/>
      <c r="AK449" s="210"/>
      <c r="AL449" s="210"/>
      <c r="AM449" s="210"/>
      <c r="AN449" s="210"/>
      <c r="AO449" s="210"/>
      <c r="AP449" s="210"/>
      <c r="AQ449" s="210"/>
      <c r="AR449" s="210"/>
      <c r="AS449" s="210"/>
      <c r="AT449" s="210"/>
      <c r="AU449" s="210"/>
      <c r="AV449" s="210"/>
      <c r="AW449" s="210"/>
      <c r="AX449" s="210"/>
      <c r="AY449" s="210"/>
      <c r="AZ449" s="210"/>
      <c r="BA449" s="210"/>
      <c r="BB449" s="210"/>
      <c r="BC449" s="210"/>
      <c r="BD449" s="210"/>
      <c r="BE449" s="210"/>
      <c r="BF449" s="210"/>
      <c r="BG449" s="210"/>
      <c r="BH449" s="210"/>
      <c r="BI449" s="210"/>
      <c r="BJ449" s="210"/>
      <c r="BK449" s="210"/>
      <c r="BL449" s="210"/>
      <c r="BM449" s="211">
        <v>1</v>
      </c>
    </row>
    <row r="450" spans="1:65">
      <c r="A450" s="30"/>
      <c r="B450" s="19">
        <v>1</v>
      </c>
      <c r="C450" s="9">
        <v>2</v>
      </c>
      <c r="D450" s="24">
        <v>6.9000000000000006E-2</v>
      </c>
      <c r="E450" s="24">
        <v>5.6000000000000001E-2</v>
      </c>
      <c r="F450" s="24">
        <v>6.3E-2</v>
      </c>
      <c r="G450" s="24">
        <v>6.1000000000000006E-2</v>
      </c>
      <c r="H450" s="24">
        <v>0.06</v>
      </c>
      <c r="I450" s="24">
        <v>0.06</v>
      </c>
      <c r="J450" s="24">
        <v>0.05</v>
      </c>
      <c r="K450" s="214" t="s">
        <v>97</v>
      </c>
      <c r="L450" s="24">
        <v>7.0000000000000007E-2</v>
      </c>
      <c r="M450" s="214">
        <v>0.06</v>
      </c>
      <c r="N450" s="24">
        <v>0.06</v>
      </c>
      <c r="O450" s="214">
        <v>0.09</v>
      </c>
      <c r="P450" s="24">
        <v>6.1000000000000006E-2</v>
      </c>
      <c r="Q450" s="24">
        <v>5.8000000000000003E-2</v>
      </c>
      <c r="R450" s="209"/>
      <c r="S450" s="210"/>
      <c r="T450" s="210"/>
      <c r="U450" s="210"/>
      <c r="V450" s="210"/>
      <c r="W450" s="210"/>
      <c r="X450" s="210"/>
      <c r="Y450" s="210"/>
      <c r="Z450" s="210"/>
      <c r="AA450" s="210"/>
      <c r="AB450" s="210"/>
      <c r="AC450" s="210"/>
      <c r="AD450" s="210"/>
      <c r="AE450" s="210"/>
      <c r="AF450" s="210"/>
      <c r="AG450" s="210"/>
      <c r="AH450" s="210"/>
      <c r="AI450" s="210"/>
      <c r="AJ450" s="210"/>
      <c r="AK450" s="210"/>
      <c r="AL450" s="210"/>
      <c r="AM450" s="210"/>
      <c r="AN450" s="210"/>
      <c r="AO450" s="210"/>
      <c r="AP450" s="210"/>
      <c r="AQ450" s="210"/>
      <c r="AR450" s="210"/>
      <c r="AS450" s="210"/>
      <c r="AT450" s="210"/>
      <c r="AU450" s="210"/>
      <c r="AV450" s="210"/>
      <c r="AW450" s="210"/>
      <c r="AX450" s="210"/>
      <c r="AY450" s="210"/>
      <c r="AZ450" s="210"/>
      <c r="BA450" s="210"/>
      <c r="BB450" s="210"/>
      <c r="BC450" s="210"/>
      <c r="BD450" s="210"/>
      <c r="BE450" s="210"/>
      <c r="BF450" s="210"/>
      <c r="BG450" s="210"/>
      <c r="BH450" s="210"/>
      <c r="BI450" s="210"/>
      <c r="BJ450" s="210"/>
      <c r="BK450" s="210"/>
      <c r="BL450" s="210"/>
      <c r="BM450" s="211" t="e">
        <v>#N/A</v>
      </c>
    </row>
    <row r="451" spans="1:65">
      <c r="A451" s="30"/>
      <c r="B451" s="19">
        <v>1</v>
      </c>
      <c r="C451" s="9">
        <v>3</v>
      </c>
      <c r="D451" s="24">
        <v>6.2E-2</v>
      </c>
      <c r="E451" s="24">
        <v>6.6000000000000003E-2</v>
      </c>
      <c r="F451" s="24">
        <v>6.3E-2</v>
      </c>
      <c r="G451" s="24">
        <v>6.4000000000000001E-2</v>
      </c>
      <c r="H451" s="24">
        <v>0.06</v>
      </c>
      <c r="I451" s="24">
        <v>0.06</v>
      </c>
      <c r="J451" s="24">
        <v>0.05</v>
      </c>
      <c r="K451" s="214" t="s">
        <v>97</v>
      </c>
      <c r="L451" s="24">
        <v>7.0000000000000007E-2</v>
      </c>
      <c r="M451" s="214">
        <v>0.05</v>
      </c>
      <c r="N451" s="24">
        <v>7.0000000000000007E-2</v>
      </c>
      <c r="O451" s="214">
        <v>0.06</v>
      </c>
      <c r="P451" s="24">
        <v>6.2E-2</v>
      </c>
      <c r="Q451" s="24">
        <v>5.8999999999999997E-2</v>
      </c>
      <c r="R451" s="209"/>
      <c r="S451" s="210"/>
      <c r="T451" s="210"/>
      <c r="U451" s="210"/>
      <c r="V451" s="210"/>
      <c r="W451" s="210"/>
      <c r="X451" s="210"/>
      <c r="Y451" s="210"/>
      <c r="Z451" s="210"/>
      <c r="AA451" s="210"/>
      <c r="AB451" s="210"/>
      <c r="AC451" s="210"/>
      <c r="AD451" s="210"/>
      <c r="AE451" s="210"/>
      <c r="AF451" s="210"/>
      <c r="AG451" s="210"/>
      <c r="AH451" s="210"/>
      <c r="AI451" s="210"/>
      <c r="AJ451" s="210"/>
      <c r="AK451" s="210"/>
      <c r="AL451" s="210"/>
      <c r="AM451" s="210"/>
      <c r="AN451" s="210"/>
      <c r="AO451" s="210"/>
      <c r="AP451" s="210"/>
      <c r="AQ451" s="210"/>
      <c r="AR451" s="210"/>
      <c r="AS451" s="210"/>
      <c r="AT451" s="210"/>
      <c r="AU451" s="210"/>
      <c r="AV451" s="210"/>
      <c r="AW451" s="210"/>
      <c r="AX451" s="210"/>
      <c r="AY451" s="210"/>
      <c r="AZ451" s="210"/>
      <c r="BA451" s="210"/>
      <c r="BB451" s="210"/>
      <c r="BC451" s="210"/>
      <c r="BD451" s="210"/>
      <c r="BE451" s="210"/>
      <c r="BF451" s="210"/>
      <c r="BG451" s="210"/>
      <c r="BH451" s="210"/>
      <c r="BI451" s="210"/>
      <c r="BJ451" s="210"/>
      <c r="BK451" s="210"/>
      <c r="BL451" s="210"/>
      <c r="BM451" s="211">
        <v>16</v>
      </c>
    </row>
    <row r="452" spans="1:65">
      <c r="A452" s="30"/>
      <c r="B452" s="19">
        <v>1</v>
      </c>
      <c r="C452" s="9">
        <v>4</v>
      </c>
      <c r="D452" s="24">
        <v>6.5000000000000002E-2</v>
      </c>
      <c r="E452" s="24">
        <v>5.8999999999999997E-2</v>
      </c>
      <c r="F452" s="24">
        <v>6.6000000000000003E-2</v>
      </c>
      <c r="G452" s="24">
        <v>6.2E-2</v>
      </c>
      <c r="H452" s="24">
        <v>0.06</v>
      </c>
      <c r="I452" s="24">
        <v>0.06</v>
      </c>
      <c r="J452" s="24">
        <v>0.05</v>
      </c>
      <c r="K452" s="214" t="s">
        <v>97</v>
      </c>
      <c r="L452" s="24">
        <v>7.0000000000000007E-2</v>
      </c>
      <c r="M452" s="214">
        <v>0.05</v>
      </c>
      <c r="N452" s="24">
        <v>0.06</v>
      </c>
      <c r="O452" s="214">
        <v>7.0000000000000007E-2</v>
      </c>
      <c r="P452" s="24">
        <v>6.4000000000000001E-2</v>
      </c>
      <c r="Q452" s="24">
        <v>5.8000000000000003E-2</v>
      </c>
      <c r="R452" s="209"/>
      <c r="S452" s="210"/>
      <c r="T452" s="210"/>
      <c r="U452" s="210"/>
      <c r="V452" s="210"/>
      <c r="W452" s="210"/>
      <c r="X452" s="210"/>
      <c r="Y452" s="210"/>
      <c r="Z452" s="210"/>
      <c r="AA452" s="210"/>
      <c r="AB452" s="210"/>
      <c r="AC452" s="210"/>
      <c r="AD452" s="210"/>
      <c r="AE452" s="210"/>
      <c r="AF452" s="210"/>
      <c r="AG452" s="210"/>
      <c r="AH452" s="210"/>
      <c r="AI452" s="210"/>
      <c r="AJ452" s="210"/>
      <c r="AK452" s="210"/>
      <c r="AL452" s="210"/>
      <c r="AM452" s="210"/>
      <c r="AN452" s="210"/>
      <c r="AO452" s="210"/>
      <c r="AP452" s="210"/>
      <c r="AQ452" s="210"/>
      <c r="AR452" s="210"/>
      <c r="AS452" s="210"/>
      <c r="AT452" s="210"/>
      <c r="AU452" s="210"/>
      <c r="AV452" s="210"/>
      <c r="AW452" s="210"/>
      <c r="AX452" s="210"/>
      <c r="AY452" s="210"/>
      <c r="AZ452" s="210"/>
      <c r="BA452" s="210"/>
      <c r="BB452" s="210"/>
      <c r="BC452" s="210"/>
      <c r="BD452" s="210"/>
      <c r="BE452" s="210"/>
      <c r="BF452" s="210"/>
      <c r="BG452" s="210"/>
      <c r="BH452" s="210"/>
      <c r="BI452" s="210"/>
      <c r="BJ452" s="210"/>
      <c r="BK452" s="210"/>
      <c r="BL452" s="210"/>
      <c r="BM452" s="211">
        <v>6.1696969696969702E-2</v>
      </c>
    </row>
    <row r="453" spans="1:65">
      <c r="A453" s="30"/>
      <c r="B453" s="19">
        <v>1</v>
      </c>
      <c r="C453" s="9">
        <v>5</v>
      </c>
      <c r="D453" s="24">
        <v>5.8999999999999997E-2</v>
      </c>
      <c r="E453" s="24">
        <v>5.8000000000000003E-2</v>
      </c>
      <c r="F453" s="24">
        <v>5.8000000000000003E-2</v>
      </c>
      <c r="G453" s="24">
        <v>6.4000000000000001E-2</v>
      </c>
      <c r="H453" s="24">
        <v>7.0000000000000007E-2</v>
      </c>
      <c r="I453" s="24">
        <v>0.06</v>
      </c>
      <c r="J453" s="24">
        <v>0.06</v>
      </c>
      <c r="K453" s="214" t="s">
        <v>97</v>
      </c>
      <c r="L453" s="24">
        <v>0.06</v>
      </c>
      <c r="M453" s="214">
        <v>0.05</v>
      </c>
      <c r="N453" s="24">
        <v>7.0000000000000007E-2</v>
      </c>
      <c r="O453" s="214">
        <v>7.0000000000000007E-2</v>
      </c>
      <c r="P453" s="24">
        <v>6.5000000000000002E-2</v>
      </c>
      <c r="Q453" s="24">
        <v>5.7000000000000002E-2</v>
      </c>
      <c r="R453" s="209"/>
      <c r="S453" s="210"/>
      <c r="T453" s="210"/>
      <c r="U453" s="210"/>
      <c r="V453" s="210"/>
      <c r="W453" s="210"/>
      <c r="X453" s="210"/>
      <c r="Y453" s="210"/>
      <c r="Z453" s="210"/>
      <c r="AA453" s="210"/>
      <c r="AB453" s="210"/>
      <c r="AC453" s="210"/>
      <c r="AD453" s="210"/>
      <c r="AE453" s="210"/>
      <c r="AF453" s="210"/>
      <c r="AG453" s="210"/>
      <c r="AH453" s="210"/>
      <c r="AI453" s="210"/>
      <c r="AJ453" s="210"/>
      <c r="AK453" s="210"/>
      <c r="AL453" s="210"/>
      <c r="AM453" s="210"/>
      <c r="AN453" s="210"/>
      <c r="AO453" s="210"/>
      <c r="AP453" s="210"/>
      <c r="AQ453" s="210"/>
      <c r="AR453" s="210"/>
      <c r="AS453" s="210"/>
      <c r="AT453" s="210"/>
      <c r="AU453" s="210"/>
      <c r="AV453" s="210"/>
      <c r="AW453" s="210"/>
      <c r="AX453" s="210"/>
      <c r="AY453" s="210"/>
      <c r="AZ453" s="210"/>
      <c r="BA453" s="210"/>
      <c r="BB453" s="210"/>
      <c r="BC453" s="210"/>
      <c r="BD453" s="210"/>
      <c r="BE453" s="210"/>
      <c r="BF453" s="210"/>
      <c r="BG453" s="210"/>
      <c r="BH453" s="210"/>
      <c r="BI453" s="210"/>
      <c r="BJ453" s="210"/>
      <c r="BK453" s="210"/>
      <c r="BL453" s="210"/>
      <c r="BM453" s="211">
        <v>25</v>
      </c>
    </row>
    <row r="454" spans="1:65">
      <c r="A454" s="30"/>
      <c r="B454" s="19">
        <v>1</v>
      </c>
      <c r="C454" s="9">
        <v>6</v>
      </c>
      <c r="D454" s="24">
        <v>5.8000000000000003E-2</v>
      </c>
      <c r="E454" s="24">
        <v>6.3E-2</v>
      </c>
      <c r="F454" s="24">
        <v>0.06</v>
      </c>
      <c r="G454" s="24">
        <v>6.1000000000000006E-2</v>
      </c>
      <c r="H454" s="24">
        <v>7.0000000000000007E-2</v>
      </c>
      <c r="I454" s="24">
        <v>0.06</v>
      </c>
      <c r="J454" s="24">
        <v>0.06</v>
      </c>
      <c r="K454" s="214" t="s">
        <v>97</v>
      </c>
      <c r="L454" s="24">
        <v>7.0000000000000007E-2</v>
      </c>
      <c r="M454" s="214">
        <v>0.06</v>
      </c>
      <c r="N454" s="24">
        <v>0.06</v>
      </c>
      <c r="O454" s="214">
        <v>7.0000000000000007E-2</v>
      </c>
      <c r="P454" s="24">
        <v>6.1000000000000006E-2</v>
      </c>
      <c r="Q454" s="24">
        <v>5.7000000000000002E-2</v>
      </c>
      <c r="R454" s="209"/>
      <c r="S454" s="210"/>
      <c r="T454" s="210"/>
      <c r="U454" s="210"/>
      <c r="V454" s="210"/>
      <c r="W454" s="210"/>
      <c r="X454" s="210"/>
      <c r="Y454" s="210"/>
      <c r="Z454" s="210"/>
      <c r="AA454" s="210"/>
      <c r="AB454" s="210"/>
      <c r="AC454" s="210"/>
      <c r="AD454" s="210"/>
      <c r="AE454" s="210"/>
      <c r="AF454" s="210"/>
      <c r="AG454" s="210"/>
      <c r="AH454" s="210"/>
      <c r="AI454" s="210"/>
      <c r="AJ454" s="210"/>
      <c r="AK454" s="210"/>
      <c r="AL454" s="210"/>
      <c r="AM454" s="210"/>
      <c r="AN454" s="210"/>
      <c r="AO454" s="210"/>
      <c r="AP454" s="210"/>
      <c r="AQ454" s="210"/>
      <c r="AR454" s="210"/>
      <c r="AS454" s="210"/>
      <c r="AT454" s="210"/>
      <c r="AU454" s="210"/>
      <c r="AV454" s="210"/>
      <c r="AW454" s="210"/>
      <c r="AX454" s="210"/>
      <c r="AY454" s="210"/>
      <c r="AZ454" s="210"/>
      <c r="BA454" s="210"/>
      <c r="BB454" s="210"/>
      <c r="BC454" s="210"/>
      <c r="BD454" s="210"/>
      <c r="BE454" s="210"/>
      <c r="BF454" s="210"/>
      <c r="BG454" s="210"/>
      <c r="BH454" s="210"/>
      <c r="BI454" s="210"/>
      <c r="BJ454" s="210"/>
      <c r="BK454" s="210"/>
      <c r="BL454" s="210"/>
      <c r="BM454" s="54"/>
    </row>
    <row r="455" spans="1:65">
      <c r="A455" s="30"/>
      <c r="B455" s="20" t="s">
        <v>215</v>
      </c>
      <c r="C455" s="12"/>
      <c r="D455" s="212">
        <v>6.2333333333333331E-2</v>
      </c>
      <c r="E455" s="212">
        <v>0.06</v>
      </c>
      <c r="F455" s="212">
        <v>6.2166666666666669E-2</v>
      </c>
      <c r="G455" s="212">
        <v>6.2166666666666669E-2</v>
      </c>
      <c r="H455" s="212">
        <v>6.5000000000000002E-2</v>
      </c>
      <c r="I455" s="212">
        <v>0.06</v>
      </c>
      <c r="J455" s="212">
        <v>5.5E-2</v>
      </c>
      <c r="K455" s="212" t="s">
        <v>377</v>
      </c>
      <c r="L455" s="212">
        <v>6.6666666666666666E-2</v>
      </c>
      <c r="M455" s="212">
        <v>5.3333333333333337E-2</v>
      </c>
      <c r="N455" s="212">
        <v>6.3333333333333339E-2</v>
      </c>
      <c r="O455" s="212">
        <v>7.3333333333333334E-2</v>
      </c>
      <c r="P455" s="212">
        <v>6.3833333333333339E-2</v>
      </c>
      <c r="Q455" s="212">
        <v>5.8166666666666665E-2</v>
      </c>
      <c r="R455" s="209"/>
      <c r="S455" s="210"/>
      <c r="T455" s="210"/>
      <c r="U455" s="210"/>
      <c r="V455" s="210"/>
      <c r="W455" s="210"/>
      <c r="X455" s="210"/>
      <c r="Y455" s="210"/>
      <c r="Z455" s="210"/>
      <c r="AA455" s="210"/>
      <c r="AB455" s="210"/>
      <c r="AC455" s="210"/>
      <c r="AD455" s="210"/>
      <c r="AE455" s="210"/>
      <c r="AF455" s="210"/>
      <c r="AG455" s="210"/>
      <c r="AH455" s="210"/>
      <c r="AI455" s="210"/>
      <c r="AJ455" s="210"/>
      <c r="AK455" s="210"/>
      <c r="AL455" s="210"/>
      <c r="AM455" s="210"/>
      <c r="AN455" s="210"/>
      <c r="AO455" s="210"/>
      <c r="AP455" s="210"/>
      <c r="AQ455" s="210"/>
      <c r="AR455" s="210"/>
      <c r="AS455" s="210"/>
      <c r="AT455" s="210"/>
      <c r="AU455" s="210"/>
      <c r="AV455" s="210"/>
      <c r="AW455" s="210"/>
      <c r="AX455" s="210"/>
      <c r="AY455" s="210"/>
      <c r="AZ455" s="210"/>
      <c r="BA455" s="210"/>
      <c r="BB455" s="210"/>
      <c r="BC455" s="210"/>
      <c r="BD455" s="210"/>
      <c r="BE455" s="210"/>
      <c r="BF455" s="210"/>
      <c r="BG455" s="210"/>
      <c r="BH455" s="210"/>
      <c r="BI455" s="210"/>
      <c r="BJ455" s="210"/>
      <c r="BK455" s="210"/>
      <c r="BL455" s="210"/>
      <c r="BM455" s="54"/>
    </row>
    <row r="456" spans="1:65">
      <c r="A456" s="30"/>
      <c r="B456" s="3" t="s">
        <v>216</v>
      </c>
      <c r="C456" s="29"/>
      <c r="D456" s="24">
        <v>6.1499999999999999E-2</v>
      </c>
      <c r="E456" s="24">
        <v>5.8499999999999996E-2</v>
      </c>
      <c r="F456" s="24">
        <v>6.3E-2</v>
      </c>
      <c r="G456" s="24">
        <v>6.1499999999999999E-2</v>
      </c>
      <c r="H456" s="24">
        <v>6.5000000000000002E-2</v>
      </c>
      <c r="I456" s="24">
        <v>0.06</v>
      </c>
      <c r="J456" s="24">
        <v>5.5E-2</v>
      </c>
      <c r="K456" s="24" t="s">
        <v>377</v>
      </c>
      <c r="L456" s="24">
        <v>7.0000000000000007E-2</v>
      </c>
      <c r="M456" s="24">
        <v>0.05</v>
      </c>
      <c r="N456" s="24">
        <v>0.06</v>
      </c>
      <c r="O456" s="24">
        <v>7.0000000000000007E-2</v>
      </c>
      <c r="P456" s="24">
        <v>6.3E-2</v>
      </c>
      <c r="Q456" s="24">
        <v>5.8000000000000003E-2</v>
      </c>
      <c r="R456" s="209"/>
      <c r="S456" s="210"/>
      <c r="T456" s="210"/>
      <c r="U456" s="21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0"/>
      <c r="AT456" s="210"/>
      <c r="AU456" s="210"/>
      <c r="AV456" s="210"/>
      <c r="AW456" s="210"/>
      <c r="AX456" s="210"/>
      <c r="AY456" s="210"/>
      <c r="AZ456" s="210"/>
      <c r="BA456" s="210"/>
      <c r="BB456" s="210"/>
      <c r="BC456" s="210"/>
      <c r="BD456" s="210"/>
      <c r="BE456" s="210"/>
      <c r="BF456" s="210"/>
      <c r="BG456" s="210"/>
      <c r="BH456" s="210"/>
      <c r="BI456" s="210"/>
      <c r="BJ456" s="210"/>
      <c r="BK456" s="210"/>
      <c r="BL456" s="210"/>
      <c r="BM456" s="54"/>
    </row>
    <row r="457" spans="1:65">
      <c r="A457" s="30"/>
      <c r="B457" s="3" t="s">
        <v>217</v>
      </c>
      <c r="C457" s="29"/>
      <c r="D457" s="24">
        <v>4.0824829046386315E-3</v>
      </c>
      <c r="E457" s="24">
        <v>3.7416573867739421E-3</v>
      </c>
      <c r="F457" s="24">
        <v>2.7868739954771313E-3</v>
      </c>
      <c r="G457" s="24">
        <v>1.4719601443879725E-3</v>
      </c>
      <c r="H457" s="24">
        <v>5.4772255750516656E-3</v>
      </c>
      <c r="I457" s="24">
        <v>0</v>
      </c>
      <c r="J457" s="24">
        <v>5.4772255750516587E-3</v>
      </c>
      <c r="K457" s="24" t="s">
        <v>377</v>
      </c>
      <c r="L457" s="24">
        <v>5.1639777949432268E-3</v>
      </c>
      <c r="M457" s="24">
        <v>5.1639777949432199E-3</v>
      </c>
      <c r="N457" s="24">
        <v>5.1639777949432268E-3</v>
      </c>
      <c r="O457" s="24">
        <v>1.0327955589886481E-2</v>
      </c>
      <c r="P457" s="24">
        <v>3.4302575219167836E-3</v>
      </c>
      <c r="Q457" s="24">
        <v>1.16904519445001E-3</v>
      </c>
      <c r="R457" s="209"/>
      <c r="S457" s="210"/>
      <c r="T457" s="210"/>
      <c r="U457" s="21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0"/>
      <c r="AT457" s="210"/>
      <c r="AU457" s="210"/>
      <c r="AV457" s="210"/>
      <c r="AW457" s="210"/>
      <c r="AX457" s="210"/>
      <c r="AY457" s="210"/>
      <c r="AZ457" s="210"/>
      <c r="BA457" s="210"/>
      <c r="BB457" s="210"/>
      <c r="BC457" s="210"/>
      <c r="BD457" s="210"/>
      <c r="BE457" s="210"/>
      <c r="BF457" s="210"/>
      <c r="BG457" s="210"/>
      <c r="BH457" s="210"/>
      <c r="BI457" s="210"/>
      <c r="BJ457" s="210"/>
      <c r="BK457" s="210"/>
      <c r="BL457" s="210"/>
      <c r="BM457" s="54"/>
    </row>
    <row r="458" spans="1:65">
      <c r="A458" s="30"/>
      <c r="B458" s="3" t="s">
        <v>84</v>
      </c>
      <c r="C458" s="29"/>
      <c r="D458" s="13">
        <v>6.5494378149282856E-2</v>
      </c>
      <c r="E458" s="13">
        <v>6.2360956446232373E-2</v>
      </c>
      <c r="F458" s="13">
        <v>4.482907231330506E-2</v>
      </c>
      <c r="G458" s="13">
        <v>2.3677643073264972E-2</v>
      </c>
      <c r="H458" s="13">
        <v>8.4265008846948694E-2</v>
      </c>
      <c r="I458" s="13">
        <v>0</v>
      </c>
      <c r="J458" s="13">
        <v>9.95859195463938E-2</v>
      </c>
      <c r="K458" s="13" t="s">
        <v>377</v>
      </c>
      <c r="L458" s="13">
        <v>7.7459666924148407E-2</v>
      </c>
      <c r="M458" s="13">
        <v>9.682458365518537E-2</v>
      </c>
      <c r="N458" s="13">
        <v>8.1536491499103581E-2</v>
      </c>
      <c r="O458" s="13">
        <v>0.14083575804390658</v>
      </c>
      <c r="P458" s="13">
        <v>5.3737715748043605E-2</v>
      </c>
      <c r="Q458" s="13">
        <v>2.0098198185386992E-2</v>
      </c>
      <c r="R458" s="149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3"/>
    </row>
    <row r="459" spans="1:65">
      <c r="A459" s="30"/>
      <c r="B459" s="3" t="s">
        <v>218</v>
      </c>
      <c r="C459" s="29"/>
      <c r="D459" s="13">
        <v>1.0314341846758168E-2</v>
      </c>
      <c r="E459" s="13">
        <v>-2.7504911591355707E-2</v>
      </c>
      <c r="F459" s="13">
        <v>7.6129666011788277E-3</v>
      </c>
      <c r="G459" s="13">
        <v>7.6129666011788277E-3</v>
      </c>
      <c r="H459" s="13">
        <v>5.3536345776031391E-2</v>
      </c>
      <c r="I459" s="13">
        <v>-2.7504911591355707E-2</v>
      </c>
      <c r="J459" s="13">
        <v>-0.10854616895874269</v>
      </c>
      <c r="K459" s="13" t="s">
        <v>377</v>
      </c>
      <c r="L459" s="13">
        <v>8.0550098231827016E-2</v>
      </c>
      <c r="M459" s="13">
        <v>-0.13555992141453832</v>
      </c>
      <c r="N459" s="13">
        <v>2.6522593320235766E-2</v>
      </c>
      <c r="O459" s="13">
        <v>0.18860510805500974</v>
      </c>
      <c r="P459" s="13">
        <v>3.4626719056974453E-2</v>
      </c>
      <c r="Q459" s="13">
        <v>-5.7220039292730895E-2</v>
      </c>
      <c r="R459" s="149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30"/>
      <c r="B460" s="45" t="s">
        <v>219</v>
      </c>
      <c r="C460" s="46"/>
      <c r="D460" s="44">
        <v>0.04</v>
      </c>
      <c r="E460" s="44">
        <v>0.57999999999999996</v>
      </c>
      <c r="F460" s="44">
        <v>0</v>
      </c>
      <c r="G460" s="44">
        <v>0</v>
      </c>
      <c r="H460" s="44">
        <v>0.76</v>
      </c>
      <c r="I460" s="44">
        <v>0.57999999999999996</v>
      </c>
      <c r="J460" s="44">
        <v>1.93</v>
      </c>
      <c r="K460" s="44">
        <v>3.28</v>
      </c>
      <c r="L460" s="44">
        <v>1.21</v>
      </c>
      <c r="M460" s="44">
        <v>2.38</v>
      </c>
      <c r="N460" s="44">
        <v>0.31</v>
      </c>
      <c r="O460" s="44">
        <v>3.01</v>
      </c>
      <c r="P460" s="44">
        <v>0.45</v>
      </c>
      <c r="Q460" s="44">
        <v>1.08</v>
      </c>
      <c r="R460" s="149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B461" s="3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BM461" s="53"/>
    </row>
    <row r="462" spans="1:65" ht="15">
      <c r="B462" s="8" t="s">
        <v>340</v>
      </c>
      <c r="BM462" s="28" t="s">
        <v>64</v>
      </c>
    </row>
    <row r="463" spans="1:65" ht="15">
      <c r="A463" s="25" t="s">
        <v>52</v>
      </c>
      <c r="B463" s="18" t="s">
        <v>99</v>
      </c>
      <c r="C463" s="15" t="s">
        <v>100</v>
      </c>
      <c r="D463" s="16" t="s">
        <v>194</v>
      </c>
      <c r="E463" s="17" t="s">
        <v>194</v>
      </c>
      <c r="F463" s="17" t="s">
        <v>194</v>
      </c>
      <c r="G463" s="17" t="s">
        <v>194</v>
      </c>
      <c r="H463" s="17" t="s">
        <v>194</v>
      </c>
      <c r="I463" s="17" t="s">
        <v>194</v>
      </c>
      <c r="J463" s="17" t="s">
        <v>194</v>
      </c>
      <c r="K463" s="17" t="s">
        <v>194</v>
      </c>
      <c r="L463" s="17" t="s">
        <v>194</v>
      </c>
      <c r="M463" s="17" t="s">
        <v>194</v>
      </c>
      <c r="N463" s="17" t="s">
        <v>194</v>
      </c>
      <c r="O463" s="17" t="s">
        <v>194</v>
      </c>
      <c r="P463" s="17" t="s">
        <v>194</v>
      </c>
      <c r="Q463" s="17" t="s">
        <v>194</v>
      </c>
      <c r="R463" s="17" t="s">
        <v>194</v>
      </c>
      <c r="S463" s="149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</v>
      </c>
    </row>
    <row r="464" spans="1:65">
      <c r="A464" s="30"/>
      <c r="B464" s="19" t="s">
        <v>195</v>
      </c>
      <c r="C464" s="9" t="s">
        <v>195</v>
      </c>
      <c r="D464" s="147" t="s">
        <v>196</v>
      </c>
      <c r="E464" s="148" t="s">
        <v>197</v>
      </c>
      <c r="F464" s="148" t="s">
        <v>198</v>
      </c>
      <c r="G464" s="148" t="s">
        <v>199</v>
      </c>
      <c r="H464" s="148" t="s">
        <v>200</v>
      </c>
      <c r="I464" s="148" t="s">
        <v>201</v>
      </c>
      <c r="J464" s="148" t="s">
        <v>202</v>
      </c>
      <c r="K464" s="148" t="s">
        <v>203</v>
      </c>
      <c r="L464" s="148" t="s">
        <v>204</v>
      </c>
      <c r="M464" s="148" t="s">
        <v>205</v>
      </c>
      <c r="N464" s="148" t="s">
        <v>206</v>
      </c>
      <c r="O464" s="148" t="s">
        <v>207</v>
      </c>
      <c r="P464" s="148" t="s">
        <v>208</v>
      </c>
      <c r="Q464" s="148" t="s">
        <v>209</v>
      </c>
      <c r="R464" s="148" t="s">
        <v>222</v>
      </c>
      <c r="S464" s="149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 t="s">
        <v>1</v>
      </c>
    </row>
    <row r="465" spans="1:65">
      <c r="A465" s="30"/>
      <c r="B465" s="19"/>
      <c r="C465" s="9"/>
      <c r="D465" s="10" t="s">
        <v>223</v>
      </c>
      <c r="E465" s="11" t="s">
        <v>223</v>
      </c>
      <c r="F465" s="11" t="s">
        <v>223</v>
      </c>
      <c r="G465" s="11" t="s">
        <v>224</v>
      </c>
      <c r="H465" s="11" t="s">
        <v>102</v>
      </c>
      <c r="I465" s="11" t="s">
        <v>102</v>
      </c>
      <c r="J465" s="11" t="s">
        <v>223</v>
      </c>
      <c r="K465" s="11" t="s">
        <v>224</v>
      </c>
      <c r="L465" s="11" t="s">
        <v>223</v>
      </c>
      <c r="M465" s="11" t="s">
        <v>224</v>
      </c>
      <c r="N465" s="11" t="s">
        <v>223</v>
      </c>
      <c r="O465" s="11" t="s">
        <v>102</v>
      </c>
      <c r="P465" s="11" t="s">
        <v>224</v>
      </c>
      <c r="Q465" s="11" t="s">
        <v>223</v>
      </c>
      <c r="R465" s="11" t="s">
        <v>223</v>
      </c>
      <c r="S465" s="149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9"/>
      <c r="C466" s="9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149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</v>
      </c>
    </row>
    <row r="467" spans="1:65">
      <c r="A467" s="30"/>
      <c r="B467" s="18">
        <v>1</v>
      </c>
      <c r="C467" s="14">
        <v>1</v>
      </c>
      <c r="D467" s="208">
        <v>0.67</v>
      </c>
      <c r="E467" s="208">
        <v>0.65</v>
      </c>
      <c r="F467" s="208">
        <v>0.69</v>
      </c>
      <c r="G467" s="208">
        <v>0.68</v>
      </c>
      <c r="H467" s="208">
        <v>0.67200000000000004</v>
      </c>
      <c r="I467" s="208">
        <v>0.70800000000000007</v>
      </c>
      <c r="J467" s="208">
        <v>0.68810000000000004</v>
      </c>
      <c r="K467" s="208">
        <v>0.68</v>
      </c>
      <c r="L467" s="208">
        <v>0.69</v>
      </c>
      <c r="M467" s="208">
        <v>0.63</v>
      </c>
      <c r="N467" s="213">
        <v>0.81000000000000016</v>
      </c>
      <c r="O467" s="208">
        <v>0.65</v>
      </c>
      <c r="P467" s="213">
        <v>0.85000000000000009</v>
      </c>
      <c r="Q467" s="208">
        <v>0.67</v>
      </c>
      <c r="R467" s="208">
        <v>0.7</v>
      </c>
      <c r="S467" s="209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  <c r="BI467" s="210"/>
      <c r="BJ467" s="210"/>
      <c r="BK467" s="210"/>
      <c r="BL467" s="210"/>
      <c r="BM467" s="211">
        <v>1</v>
      </c>
    </row>
    <row r="468" spans="1:65">
      <c r="A468" s="30"/>
      <c r="B468" s="19">
        <v>1</v>
      </c>
      <c r="C468" s="9">
        <v>2</v>
      </c>
      <c r="D468" s="24">
        <v>0.7</v>
      </c>
      <c r="E468" s="24">
        <v>0.64</v>
      </c>
      <c r="F468" s="24">
        <v>0.67</v>
      </c>
      <c r="G468" s="24">
        <v>0.68</v>
      </c>
      <c r="H468" s="24">
        <v>0.68209999999999993</v>
      </c>
      <c r="I468" s="24">
        <v>0.70400000000000007</v>
      </c>
      <c r="J468" s="24">
        <v>0.65789999999999993</v>
      </c>
      <c r="K468" s="24">
        <v>0.7</v>
      </c>
      <c r="L468" s="24">
        <v>0.7</v>
      </c>
      <c r="M468" s="24">
        <v>0.65</v>
      </c>
      <c r="N468" s="214">
        <v>0.75</v>
      </c>
      <c r="O468" s="24">
        <v>0.64</v>
      </c>
      <c r="P468" s="214">
        <v>0.86999999999999988</v>
      </c>
      <c r="Q468" s="24">
        <v>0.65</v>
      </c>
      <c r="R468" s="24">
        <v>0.7</v>
      </c>
      <c r="S468" s="209"/>
      <c r="T468" s="210"/>
      <c r="U468" s="210"/>
      <c r="V468" s="210"/>
      <c r="W468" s="210"/>
      <c r="X468" s="210"/>
      <c r="Y468" s="210"/>
      <c r="Z468" s="210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  <c r="BI468" s="210"/>
      <c r="BJ468" s="210"/>
      <c r="BK468" s="210"/>
      <c r="BL468" s="210"/>
      <c r="BM468" s="211" t="e">
        <v>#N/A</v>
      </c>
    </row>
    <row r="469" spans="1:65">
      <c r="A469" s="30"/>
      <c r="B469" s="19">
        <v>1</v>
      </c>
      <c r="C469" s="9">
        <v>3</v>
      </c>
      <c r="D469" s="24">
        <v>0.68</v>
      </c>
      <c r="E469" s="24">
        <v>0.64</v>
      </c>
      <c r="F469" s="24">
        <v>0.67</v>
      </c>
      <c r="G469" s="24">
        <v>0.66</v>
      </c>
      <c r="H469" s="24">
        <v>0.69010000000000005</v>
      </c>
      <c r="I469" s="24">
        <v>0.70800000000000007</v>
      </c>
      <c r="J469" s="24">
        <v>0.66969999999999996</v>
      </c>
      <c r="K469" s="24">
        <v>0.64</v>
      </c>
      <c r="L469" s="24">
        <v>0.7</v>
      </c>
      <c r="M469" s="24">
        <v>0.64</v>
      </c>
      <c r="N469" s="214">
        <v>0.77</v>
      </c>
      <c r="O469" s="24">
        <v>0.64</v>
      </c>
      <c r="P469" s="214">
        <v>0.78</v>
      </c>
      <c r="Q469" s="24">
        <v>0.65</v>
      </c>
      <c r="R469" s="24">
        <v>0.67</v>
      </c>
      <c r="S469" s="209"/>
      <c r="T469" s="210"/>
      <c r="U469" s="210"/>
      <c r="V469" s="210"/>
      <c r="W469" s="210"/>
      <c r="X469" s="210"/>
      <c r="Y469" s="210"/>
      <c r="Z469" s="210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  <c r="BI469" s="210"/>
      <c r="BJ469" s="210"/>
      <c r="BK469" s="210"/>
      <c r="BL469" s="210"/>
      <c r="BM469" s="211">
        <v>16</v>
      </c>
    </row>
    <row r="470" spans="1:65">
      <c r="A470" s="30"/>
      <c r="B470" s="19">
        <v>1</v>
      </c>
      <c r="C470" s="9">
        <v>4</v>
      </c>
      <c r="D470" s="24">
        <v>0.68</v>
      </c>
      <c r="E470" s="24">
        <v>0.66</v>
      </c>
      <c r="F470" s="24">
        <v>0.66</v>
      </c>
      <c r="G470" s="24">
        <v>0.67</v>
      </c>
      <c r="H470" s="24">
        <v>0.65510000000000002</v>
      </c>
      <c r="I470" s="24">
        <v>0.69899999999999995</v>
      </c>
      <c r="J470" s="24">
        <v>0.67330000000000001</v>
      </c>
      <c r="K470" s="24">
        <v>0.64</v>
      </c>
      <c r="L470" s="24">
        <v>0.71</v>
      </c>
      <c r="M470" s="24">
        <v>0.65</v>
      </c>
      <c r="N470" s="214">
        <v>0.8</v>
      </c>
      <c r="O470" s="24">
        <v>0.63</v>
      </c>
      <c r="P470" s="214">
        <v>0.86</v>
      </c>
      <c r="Q470" s="24">
        <v>0.61</v>
      </c>
      <c r="R470" s="24">
        <v>0.68</v>
      </c>
      <c r="S470" s="209"/>
      <c r="T470" s="210"/>
      <c r="U470" s="210"/>
      <c r="V470" s="210"/>
      <c r="W470" s="210"/>
      <c r="X470" s="210"/>
      <c r="Y470" s="210"/>
      <c r="Z470" s="210"/>
      <c r="AA470" s="210"/>
      <c r="AB470" s="210"/>
      <c r="AC470" s="210"/>
      <c r="AD470" s="210"/>
      <c r="AE470" s="210"/>
      <c r="AF470" s="210"/>
      <c r="AG470" s="210"/>
      <c r="AH470" s="210"/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  <c r="BI470" s="210"/>
      <c r="BJ470" s="210"/>
      <c r="BK470" s="210"/>
      <c r="BL470" s="210"/>
      <c r="BM470" s="211">
        <v>0.67113076923076909</v>
      </c>
    </row>
    <row r="471" spans="1:65">
      <c r="A471" s="30"/>
      <c r="B471" s="19">
        <v>1</v>
      </c>
      <c r="C471" s="9">
        <v>5</v>
      </c>
      <c r="D471" s="24">
        <v>0.7</v>
      </c>
      <c r="E471" s="24">
        <v>0.66</v>
      </c>
      <c r="F471" s="24">
        <v>0.65</v>
      </c>
      <c r="G471" s="24">
        <v>0.66</v>
      </c>
      <c r="H471" s="24">
        <v>0.68369999999999997</v>
      </c>
      <c r="I471" s="24">
        <v>0.70000000000000007</v>
      </c>
      <c r="J471" s="24">
        <v>0.67089999999999994</v>
      </c>
      <c r="K471" s="24">
        <v>0.67</v>
      </c>
      <c r="L471" s="24">
        <v>0.72</v>
      </c>
      <c r="M471" s="24">
        <v>0.65</v>
      </c>
      <c r="N471" s="214">
        <v>0.81000000000000016</v>
      </c>
      <c r="O471" s="24">
        <v>0.65</v>
      </c>
      <c r="P471" s="214">
        <v>0.81000000000000016</v>
      </c>
      <c r="Q471" s="24">
        <v>0.68</v>
      </c>
      <c r="R471" s="24">
        <v>0.68</v>
      </c>
      <c r="S471" s="209"/>
      <c r="T471" s="210"/>
      <c r="U471" s="210"/>
      <c r="V471" s="210"/>
      <c r="W471" s="210"/>
      <c r="X471" s="210"/>
      <c r="Y471" s="210"/>
      <c r="Z471" s="210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  <c r="BI471" s="210"/>
      <c r="BJ471" s="210"/>
      <c r="BK471" s="210"/>
      <c r="BL471" s="210"/>
      <c r="BM471" s="211">
        <v>26</v>
      </c>
    </row>
    <row r="472" spans="1:65">
      <c r="A472" s="30"/>
      <c r="B472" s="19">
        <v>1</v>
      </c>
      <c r="C472" s="9">
        <v>6</v>
      </c>
      <c r="D472" s="24">
        <v>0.67</v>
      </c>
      <c r="E472" s="24">
        <v>0.65</v>
      </c>
      <c r="F472" s="24">
        <v>0.65</v>
      </c>
      <c r="G472" s="24">
        <v>0.67</v>
      </c>
      <c r="H472" s="24">
        <v>0.68009999999999993</v>
      </c>
      <c r="I472" s="24">
        <v>0.69699999999999995</v>
      </c>
      <c r="J472" s="24">
        <v>0.69920000000000004</v>
      </c>
      <c r="K472" s="24">
        <v>0.69</v>
      </c>
      <c r="L472" s="24">
        <v>0.72</v>
      </c>
      <c r="M472" s="24">
        <v>0.66</v>
      </c>
      <c r="N472" s="214">
        <v>0.84</v>
      </c>
      <c r="O472" s="24">
        <v>0.63</v>
      </c>
      <c r="P472" s="214">
        <v>0.78</v>
      </c>
      <c r="Q472" s="24">
        <v>0.67</v>
      </c>
      <c r="R472" s="24">
        <v>0.66</v>
      </c>
      <c r="S472" s="209"/>
      <c r="T472" s="210"/>
      <c r="U472" s="210"/>
      <c r="V472" s="210"/>
      <c r="W472" s="210"/>
      <c r="X472" s="210"/>
      <c r="Y472" s="210"/>
      <c r="Z472" s="210"/>
      <c r="AA472" s="210"/>
      <c r="AB472" s="210"/>
      <c r="AC472" s="210"/>
      <c r="AD472" s="210"/>
      <c r="AE472" s="210"/>
      <c r="AF472" s="210"/>
      <c r="AG472" s="210"/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  <c r="AT472" s="210"/>
      <c r="AU472" s="210"/>
      <c r="AV472" s="210"/>
      <c r="AW472" s="210"/>
      <c r="AX472" s="210"/>
      <c r="AY472" s="210"/>
      <c r="AZ472" s="210"/>
      <c r="BA472" s="210"/>
      <c r="BB472" s="210"/>
      <c r="BC472" s="210"/>
      <c r="BD472" s="210"/>
      <c r="BE472" s="210"/>
      <c r="BF472" s="210"/>
      <c r="BG472" s="210"/>
      <c r="BH472" s="210"/>
      <c r="BI472" s="210"/>
      <c r="BJ472" s="210"/>
      <c r="BK472" s="210"/>
      <c r="BL472" s="210"/>
      <c r="BM472" s="54"/>
    </row>
    <row r="473" spans="1:65">
      <c r="A473" s="30"/>
      <c r="B473" s="20" t="s">
        <v>215</v>
      </c>
      <c r="C473" s="12"/>
      <c r="D473" s="212">
        <v>0.68333333333333346</v>
      </c>
      <c r="E473" s="212">
        <v>0.65</v>
      </c>
      <c r="F473" s="212">
        <v>0.66499999999999992</v>
      </c>
      <c r="G473" s="212">
        <v>0.67</v>
      </c>
      <c r="H473" s="212">
        <v>0.67718333333333336</v>
      </c>
      <c r="I473" s="212">
        <v>0.70266666666666666</v>
      </c>
      <c r="J473" s="212">
        <v>0.67651666666666666</v>
      </c>
      <c r="K473" s="212">
        <v>0.66999999999999993</v>
      </c>
      <c r="L473" s="212">
        <v>0.70666666666666655</v>
      </c>
      <c r="M473" s="212">
        <v>0.64666666666666661</v>
      </c>
      <c r="N473" s="212">
        <v>0.79666666666666675</v>
      </c>
      <c r="O473" s="212">
        <v>0.64</v>
      </c>
      <c r="P473" s="212">
        <v>0.82500000000000007</v>
      </c>
      <c r="Q473" s="212">
        <v>0.65500000000000003</v>
      </c>
      <c r="R473" s="212">
        <v>0.68166666666666664</v>
      </c>
      <c r="S473" s="209"/>
      <c r="T473" s="210"/>
      <c r="U473" s="210"/>
      <c r="V473" s="210"/>
      <c r="W473" s="210"/>
      <c r="X473" s="210"/>
      <c r="Y473" s="210"/>
      <c r="Z473" s="210"/>
      <c r="AA473" s="210"/>
      <c r="AB473" s="210"/>
      <c r="AC473" s="210"/>
      <c r="AD473" s="210"/>
      <c r="AE473" s="210"/>
      <c r="AF473" s="210"/>
      <c r="AG473" s="210"/>
      <c r="AH473" s="210"/>
      <c r="AI473" s="210"/>
      <c r="AJ473" s="210"/>
      <c r="AK473" s="210"/>
      <c r="AL473" s="210"/>
      <c r="AM473" s="210"/>
      <c r="AN473" s="210"/>
      <c r="AO473" s="210"/>
      <c r="AP473" s="210"/>
      <c r="AQ473" s="210"/>
      <c r="AR473" s="210"/>
      <c r="AS473" s="210"/>
      <c r="AT473" s="210"/>
      <c r="AU473" s="210"/>
      <c r="AV473" s="210"/>
      <c r="AW473" s="210"/>
      <c r="AX473" s="210"/>
      <c r="AY473" s="210"/>
      <c r="AZ473" s="210"/>
      <c r="BA473" s="210"/>
      <c r="BB473" s="210"/>
      <c r="BC473" s="210"/>
      <c r="BD473" s="210"/>
      <c r="BE473" s="210"/>
      <c r="BF473" s="210"/>
      <c r="BG473" s="210"/>
      <c r="BH473" s="210"/>
      <c r="BI473" s="210"/>
      <c r="BJ473" s="210"/>
      <c r="BK473" s="210"/>
      <c r="BL473" s="210"/>
      <c r="BM473" s="54"/>
    </row>
    <row r="474" spans="1:65">
      <c r="A474" s="30"/>
      <c r="B474" s="3" t="s">
        <v>216</v>
      </c>
      <c r="C474" s="29"/>
      <c r="D474" s="24">
        <v>0.68</v>
      </c>
      <c r="E474" s="24">
        <v>0.65</v>
      </c>
      <c r="F474" s="24">
        <v>0.66500000000000004</v>
      </c>
      <c r="G474" s="24">
        <v>0.67</v>
      </c>
      <c r="H474" s="24">
        <v>0.68109999999999993</v>
      </c>
      <c r="I474" s="24">
        <v>0.70200000000000007</v>
      </c>
      <c r="J474" s="24">
        <v>0.67209999999999992</v>
      </c>
      <c r="K474" s="24">
        <v>0.67500000000000004</v>
      </c>
      <c r="L474" s="24">
        <v>0.70499999999999996</v>
      </c>
      <c r="M474" s="24">
        <v>0.65</v>
      </c>
      <c r="N474" s="24">
        <v>0.80500000000000016</v>
      </c>
      <c r="O474" s="24">
        <v>0.64</v>
      </c>
      <c r="P474" s="24">
        <v>0.83000000000000007</v>
      </c>
      <c r="Q474" s="24">
        <v>0.66</v>
      </c>
      <c r="R474" s="24">
        <v>0.68</v>
      </c>
      <c r="S474" s="209"/>
      <c r="T474" s="210"/>
      <c r="U474" s="210"/>
      <c r="V474" s="210"/>
      <c r="W474" s="210"/>
      <c r="X474" s="210"/>
      <c r="Y474" s="210"/>
      <c r="Z474" s="210"/>
      <c r="AA474" s="210"/>
      <c r="AB474" s="210"/>
      <c r="AC474" s="210"/>
      <c r="AD474" s="210"/>
      <c r="AE474" s="210"/>
      <c r="AF474" s="210"/>
      <c r="AG474" s="210"/>
      <c r="AH474" s="210"/>
      <c r="AI474" s="210"/>
      <c r="AJ474" s="210"/>
      <c r="AK474" s="210"/>
      <c r="AL474" s="210"/>
      <c r="AM474" s="210"/>
      <c r="AN474" s="210"/>
      <c r="AO474" s="210"/>
      <c r="AP474" s="210"/>
      <c r="AQ474" s="210"/>
      <c r="AR474" s="210"/>
      <c r="AS474" s="210"/>
      <c r="AT474" s="210"/>
      <c r="AU474" s="210"/>
      <c r="AV474" s="210"/>
      <c r="AW474" s="210"/>
      <c r="AX474" s="210"/>
      <c r="AY474" s="210"/>
      <c r="AZ474" s="210"/>
      <c r="BA474" s="210"/>
      <c r="BB474" s="210"/>
      <c r="BC474" s="210"/>
      <c r="BD474" s="210"/>
      <c r="BE474" s="210"/>
      <c r="BF474" s="210"/>
      <c r="BG474" s="210"/>
      <c r="BH474" s="210"/>
      <c r="BI474" s="210"/>
      <c r="BJ474" s="210"/>
      <c r="BK474" s="210"/>
      <c r="BL474" s="210"/>
      <c r="BM474" s="54"/>
    </row>
    <row r="475" spans="1:65">
      <c r="A475" s="30"/>
      <c r="B475" s="3" t="s">
        <v>217</v>
      </c>
      <c r="C475" s="29"/>
      <c r="D475" s="24">
        <v>1.3662601021279423E-2</v>
      </c>
      <c r="E475" s="24">
        <v>8.9442719099991665E-3</v>
      </c>
      <c r="F475" s="24">
        <v>1.5165750888103078E-2</v>
      </c>
      <c r="G475" s="24">
        <v>8.9442719099991665E-3</v>
      </c>
      <c r="H475" s="24">
        <v>1.2300636839882169E-2</v>
      </c>
      <c r="I475" s="24">
        <v>4.7187568984497514E-3</v>
      </c>
      <c r="J475" s="24">
        <v>1.4721741291935138E-2</v>
      </c>
      <c r="K475" s="24">
        <v>2.5298221281347011E-2</v>
      </c>
      <c r="L475" s="24">
        <v>1.2110601416389978E-2</v>
      </c>
      <c r="M475" s="24">
        <v>1.0327955589886455E-2</v>
      </c>
      <c r="N475" s="24">
        <v>3.2041639575194458E-2</v>
      </c>
      <c r="O475" s="24">
        <v>8.9442719099991665E-3</v>
      </c>
      <c r="P475" s="24">
        <v>4.0373258476372659E-2</v>
      </c>
      <c r="Q475" s="24">
        <v>2.5099800796022288E-2</v>
      </c>
      <c r="R475" s="24">
        <v>1.6020819787597184E-2</v>
      </c>
      <c r="S475" s="209"/>
      <c r="T475" s="210"/>
      <c r="U475" s="210"/>
      <c r="V475" s="210"/>
      <c r="W475" s="210"/>
      <c r="X475" s="210"/>
      <c r="Y475" s="210"/>
      <c r="Z475" s="210"/>
      <c r="AA475" s="210"/>
      <c r="AB475" s="210"/>
      <c r="AC475" s="210"/>
      <c r="AD475" s="210"/>
      <c r="AE475" s="210"/>
      <c r="AF475" s="210"/>
      <c r="AG475" s="210"/>
      <c r="AH475" s="210"/>
      <c r="AI475" s="210"/>
      <c r="AJ475" s="210"/>
      <c r="AK475" s="210"/>
      <c r="AL475" s="210"/>
      <c r="AM475" s="210"/>
      <c r="AN475" s="210"/>
      <c r="AO475" s="210"/>
      <c r="AP475" s="210"/>
      <c r="AQ475" s="210"/>
      <c r="AR475" s="210"/>
      <c r="AS475" s="210"/>
      <c r="AT475" s="210"/>
      <c r="AU475" s="210"/>
      <c r="AV475" s="210"/>
      <c r="AW475" s="210"/>
      <c r="AX475" s="210"/>
      <c r="AY475" s="210"/>
      <c r="AZ475" s="210"/>
      <c r="BA475" s="210"/>
      <c r="BB475" s="210"/>
      <c r="BC475" s="210"/>
      <c r="BD475" s="210"/>
      <c r="BE475" s="210"/>
      <c r="BF475" s="210"/>
      <c r="BG475" s="210"/>
      <c r="BH475" s="210"/>
      <c r="BI475" s="210"/>
      <c r="BJ475" s="210"/>
      <c r="BK475" s="210"/>
      <c r="BL475" s="210"/>
      <c r="BM475" s="54"/>
    </row>
    <row r="476" spans="1:65">
      <c r="A476" s="30"/>
      <c r="B476" s="3" t="s">
        <v>84</v>
      </c>
      <c r="C476" s="29"/>
      <c r="D476" s="13">
        <v>1.9994050275043054E-2</v>
      </c>
      <c r="E476" s="13">
        <v>1.3760418323075641E-2</v>
      </c>
      <c r="F476" s="13">
        <v>2.2805640433237712E-2</v>
      </c>
      <c r="G476" s="13">
        <v>1.3349659567162935E-2</v>
      </c>
      <c r="H476" s="13">
        <v>1.816441166579533E-2</v>
      </c>
      <c r="I476" s="13">
        <v>6.7154984323288683E-3</v>
      </c>
      <c r="J476" s="13">
        <v>2.1761091806462227E-2</v>
      </c>
      <c r="K476" s="13">
        <v>3.7758539225891063E-2</v>
      </c>
      <c r="L476" s="13">
        <v>1.7137643513759408E-2</v>
      </c>
      <c r="M476" s="13">
        <v>1.5971065345185241E-2</v>
      </c>
      <c r="N476" s="13">
        <v>4.0219631265934461E-2</v>
      </c>
      <c r="O476" s="13">
        <v>1.3975424859373697E-2</v>
      </c>
      <c r="P476" s="13">
        <v>4.8937283001663827E-2</v>
      </c>
      <c r="Q476" s="13">
        <v>3.8320306558812654E-2</v>
      </c>
      <c r="R476" s="13">
        <v>2.350242511627949E-2</v>
      </c>
      <c r="S476" s="149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3"/>
    </row>
    <row r="477" spans="1:65">
      <c r="A477" s="30"/>
      <c r="B477" s="3" t="s">
        <v>218</v>
      </c>
      <c r="C477" s="29"/>
      <c r="D477" s="13">
        <v>1.8182096041507112E-2</v>
      </c>
      <c r="E477" s="13">
        <v>-3.1485323277591015E-2</v>
      </c>
      <c r="F477" s="13">
        <v>-9.1349845839970856E-3</v>
      </c>
      <c r="G477" s="13">
        <v>-1.6848716861321833E-3</v>
      </c>
      <c r="H477" s="13">
        <v>9.0184571771334543E-3</v>
      </c>
      <c r="I477" s="13">
        <v>4.6989199246583624E-2</v>
      </c>
      <c r="J477" s="13">
        <v>8.0251087907514673E-3</v>
      </c>
      <c r="K477" s="13">
        <v>-1.6848716861324053E-3</v>
      </c>
      <c r="L477" s="13">
        <v>5.2949289564875324E-2</v>
      </c>
      <c r="M477" s="13">
        <v>-3.6452065209500839E-2</v>
      </c>
      <c r="N477" s="13">
        <v>0.18705132172643979</v>
      </c>
      <c r="O477" s="13">
        <v>-4.6385549073320376E-2</v>
      </c>
      <c r="P477" s="13">
        <v>0.22926862814767301</v>
      </c>
      <c r="Q477" s="13">
        <v>-2.4035210379726224E-2</v>
      </c>
      <c r="R477" s="13">
        <v>1.5698725075552034E-2</v>
      </c>
      <c r="S477" s="149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3"/>
    </row>
    <row r="478" spans="1:65">
      <c r="A478" s="30"/>
      <c r="B478" s="45" t="s">
        <v>219</v>
      </c>
      <c r="C478" s="46"/>
      <c r="D478" s="44">
        <v>0.21</v>
      </c>
      <c r="E478" s="44">
        <v>0.83</v>
      </c>
      <c r="F478" s="44">
        <v>0.36</v>
      </c>
      <c r="G478" s="44">
        <v>0.2</v>
      </c>
      <c r="H478" s="44">
        <v>0.02</v>
      </c>
      <c r="I478" s="44">
        <v>0.82</v>
      </c>
      <c r="J478" s="44">
        <v>0</v>
      </c>
      <c r="K478" s="44">
        <v>0.2</v>
      </c>
      <c r="L478" s="44">
        <v>0.94</v>
      </c>
      <c r="M478" s="44">
        <v>0.94</v>
      </c>
      <c r="N478" s="44">
        <v>3.77</v>
      </c>
      <c r="O478" s="44">
        <v>1.1399999999999999</v>
      </c>
      <c r="P478" s="44">
        <v>4.6500000000000004</v>
      </c>
      <c r="Q478" s="44">
        <v>0.67</v>
      </c>
      <c r="R478" s="44">
        <v>0.16</v>
      </c>
      <c r="S478" s="149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3"/>
    </row>
    <row r="479" spans="1:65">
      <c r="B479" s="31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BM479" s="53"/>
    </row>
    <row r="480" spans="1:65" ht="15">
      <c r="B480" s="8" t="s">
        <v>341</v>
      </c>
      <c r="BM480" s="28" t="s">
        <v>64</v>
      </c>
    </row>
    <row r="481" spans="1:65" ht="15">
      <c r="A481" s="25" t="s">
        <v>17</v>
      </c>
      <c r="B481" s="18" t="s">
        <v>99</v>
      </c>
      <c r="C481" s="15" t="s">
        <v>100</v>
      </c>
      <c r="D481" s="14" t="s">
        <v>194</v>
      </c>
      <c r="E481" s="16" t="s">
        <v>194</v>
      </c>
      <c r="F481" s="17" t="s">
        <v>194</v>
      </c>
      <c r="G481" s="17" t="s">
        <v>194</v>
      </c>
      <c r="H481" s="17" t="s">
        <v>194</v>
      </c>
      <c r="I481" s="17" t="s">
        <v>194</v>
      </c>
      <c r="J481" s="17" t="s">
        <v>194</v>
      </c>
      <c r="K481" s="17" t="s">
        <v>194</v>
      </c>
      <c r="L481" s="17" t="s">
        <v>194</v>
      </c>
      <c r="M481" s="17" t="s">
        <v>194</v>
      </c>
      <c r="N481" s="17" t="s">
        <v>194</v>
      </c>
      <c r="O481" s="17" t="s">
        <v>194</v>
      </c>
      <c r="P481" s="17" t="s">
        <v>194</v>
      </c>
      <c r="Q481" s="17" t="s">
        <v>194</v>
      </c>
      <c r="R481" s="17" t="s">
        <v>194</v>
      </c>
      <c r="S481" s="149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 t="s">
        <v>195</v>
      </c>
      <c r="C482" s="9" t="s">
        <v>195</v>
      </c>
      <c r="D482" s="152" t="s">
        <v>233</v>
      </c>
      <c r="E482" s="147" t="s">
        <v>196</v>
      </c>
      <c r="F482" s="148" t="s">
        <v>197</v>
      </c>
      <c r="G482" s="148" t="s">
        <v>198</v>
      </c>
      <c r="H482" s="148" t="s">
        <v>199</v>
      </c>
      <c r="I482" s="148" t="s">
        <v>200</v>
      </c>
      <c r="J482" s="148" t="s">
        <v>202</v>
      </c>
      <c r="K482" s="148" t="s">
        <v>203</v>
      </c>
      <c r="L482" s="148" t="s">
        <v>204</v>
      </c>
      <c r="M482" s="148" t="s">
        <v>205</v>
      </c>
      <c r="N482" s="148" t="s">
        <v>206</v>
      </c>
      <c r="O482" s="148" t="s">
        <v>207</v>
      </c>
      <c r="P482" s="148" t="s">
        <v>208</v>
      </c>
      <c r="Q482" s="148" t="s">
        <v>209</v>
      </c>
      <c r="R482" s="148" t="s">
        <v>222</v>
      </c>
      <c r="S482" s="149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 t="s">
        <v>3</v>
      </c>
    </row>
    <row r="483" spans="1:65">
      <c r="A483" s="30"/>
      <c r="B483" s="19"/>
      <c r="C483" s="9"/>
      <c r="D483" s="9" t="s">
        <v>101</v>
      </c>
      <c r="E483" s="10" t="s">
        <v>223</v>
      </c>
      <c r="F483" s="11" t="s">
        <v>223</v>
      </c>
      <c r="G483" s="11" t="s">
        <v>223</v>
      </c>
      <c r="H483" s="11" t="s">
        <v>223</v>
      </c>
      <c r="I483" s="11" t="s">
        <v>223</v>
      </c>
      <c r="J483" s="11" t="s">
        <v>223</v>
      </c>
      <c r="K483" s="11" t="s">
        <v>224</v>
      </c>
      <c r="L483" s="11" t="s">
        <v>223</v>
      </c>
      <c r="M483" s="11" t="s">
        <v>224</v>
      </c>
      <c r="N483" s="11" t="s">
        <v>223</v>
      </c>
      <c r="O483" s="11" t="s">
        <v>223</v>
      </c>
      <c r="P483" s="11" t="s">
        <v>224</v>
      </c>
      <c r="Q483" s="11" t="s">
        <v>223</v>
      </c>
      <c r="R483" s="11" t="s">
        <v>223</v>
      </c>
      <c r="S483" s="149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</v>
      </c>
    </row>
    <row r="484" spans="1:65">
      <c r="A484" s="30"/>
      <c r="B484" s="19"/>
      <c r="C484" s="9"/>
      <c r="D484" s="27" t="s">
        <v>234</v>
      </c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149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2</v>
      </c>
    </row>
    <row r="485" spans="1:65">
      <c r="A485" s="30"/>
      <c r="B485" s="18">
        <v>1</v>
      </c>
      <c r="C485" s="14">
        <v>1</v>
      </c>
      <c r="D485" s="229">
        <v>17.87461049726857</v>
      </c>
      <c r="E485" s="199">
        <v>17.149999999999999</v>
      </c>
      <c r="F485" s="199">
        <v>16.75</v>
      </c>
      <c r="G485" s="199">
        <v>16.05</v>
      </c>
      <c r="H485" s="199">
        <v>16.84</v>
      </c>
      <c r="I485" s="199">
        <v>17.350000000000001</v>
      </c>
      <c r="J485" s="199">
        <v>18.07</v>
      </c>
      <c r="K485" s="199">
        <v>17.600000000000001</v>
      </c>
      <c r="L485" s="199">
        <v>17.489999999999998</v>
      </c>
      <c r="M485" s="199">
        <v>16.100000000000001</v>
      </c>
      <c r="N485" s="200">
        <v>20.399999999999999</v>
      </c>
      <c r="O485" s="199">
        <v>17.57</v>
      </c>
      <c r="P485" s="199">
        <v>16.7</v>
      </c>
      <c r="Q485" s="199">
        <v>17.55</v>
      </c>
      <c r="R485" s="199">
        <v>17.850000000000001</v>
      </c>
      <c r="S485" s="201"/>
      <c r="T485" s="202"/>
      <c r="U485" s="202"/>
      <c r="V485" s="202"/>
      <c r="W485" s="202"/>
      <c r="X485" s="202"/>
      <c r="Y485" s="202"/>
      <c r="Z485" s="202"/>
      <c r="AA485" s="202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O485" s="202"/>
      <c r="AP485" s="202"/>
      <c r="AQ485" s="202"/>
      <c r="AR485" s="202"/>
      <c r="AS485" s="202"/>
      <c r="AT485" s="202"/>
      <c r="AU485" s="202"/>
      <c r="AV485" s="202"/>
      <c r="AW485" s="202"/>
      <c r="AX485" s="202"/>
      <c r="AY485" s="202"/>
      <c r="AZ485" s="202"/>
      <c r="BA485" s="202"/>
      <c r="BB485" s="202"/>
      <c r="BC485" s="202"/>
      <c r="BD485" s="202"/>
      <c r="BE485" s="202"/>
      <c r="BF485" s="202"/>
      <c r="BG485" s="202"/>
      <c r="BH485" s="202"/>
      <c r="BI485" s="202"/>
      <c r="BJ485" s="202"/>
      <c r="BK485" s="202"/>
      <c r="BL485" s="202"/>
      <c r="BM485" s="203">
        <v>1</v>
      </c>
    </row>
    <row r="486" spans="1:65">
      <c r="A486" s="30"/>
      <c r="B486" s="19">
        <v>1</v>
      </c>
      <c r="C486" s="9">
        <v>2</v>
      </c>
      <c r="D486" s="230">
        <v>17.297874923788228</v>
      </c>
      <c r="E486" s="204">
        <v>17.899999999999999</v>
      </c>
      <c r="F486" s="204">
        <v>16.350000000000001</v>
      </c>
      <c r="G486" s="204">
        <v>16.25</v>
      </c>
      <c r="H486" s="204">
        <v>17.239999999999998</v>
      </c>
      <c r="I486" s="204">
        <v>17.45</v>
      </c>
      <c r="J486" s="204">
        <v>16.63</v>
      </c>
      <c r="K486" s="204">
        <v>18.399999999999999</v>
      </c>
      <c r="L486" s="204">
        <v>17.53</v>
      </c>
      <c r="M486" s="204">
        <v>17</v>
      </c>
      <c r="N486" s="205">
        <v>19.2</v>
      </c>
      <c r="O486" s="204">
        <v>18.77</v>
      </c>
      <c r="P486" s="204">
        <v>16.899999999999999</v>
      </c>
      <c r="Q486" s="204">
        <v>17.45</v>
      </c>
      <c r="R486" s="204">
        <v>17.850000000000001</v>
      </c>
      <c r="S486" s="201"/>
      <c r="T486" s="202"/>
      <c r="U486" s="202"/>
      <c r="V486" s="202"/>
      <c r="W486" s="202"/>
      <c r="X486" s="202"/>
      <c r="Y486" s="202"/>
      <c r="Z486" s="202"/>
      <c r="AA486" s="202"/>
      <c r="AB486" s="202"/>
      <c r="AC486" s="202"/>
      <c r="AD486" s="202"/>
      <c r="AE486" s="202"/>
      <c r="AF486" s="202"/>
      <c r="AG486" s="202"/>
      <c r="AH486" s="202"/>
      <c r="AI486" s="202"/>
      <c r="AJ486" s="202"/>
      <c r="AK486" s="202"/>
      <c r="AL486" s="202"/>
      <c r="AM486" s="202"/>
      <c r="AN486" s="202"/>
      <c r="AO486" s="202"/>
      <c r="AP486" s="202"/>
      <c r="AQ486" s="202"/>
      <c r="AR486" s="202"/>
      <c r="AS486" s="202"/>
      <c r="AT486" s="202"/>
      <c r="AU486" s="202"/>
      <c r="AV486" s="202"/>
      <c r="AW486" s="202"/>
      <c r="AX486" s="202"/>
      <c r="AY486" s="202"/>
      <c r="AZ486" s="202"/>
      <c r="BA486" s="202"/>
      <c r="BB486" s="202"/>
      <c r="BC486" s="202"/>
      <c r="BD486" s="202"/>
      <c r="BE486" s="202"/>
      <c r="BF486" s="202"/>
      <c r="BG486" s="202"/>
      <c r="BH486" s="202"/>
      <c r="BI486" s="202"/>
      <c r="BJ486" s="202"/>
      <c r="BK486" s="202"/>
      <c r="BL486" s="202"/>
      <c r="BM486" s="203" t="e">
        <v>#N/A</v>
      </c>
    </row>
    <row r="487" spans="1:65">
      <c r="A487" s="30"/>
      <c r="B487" s="19">
        <v>1</v>
      </c>
      <c r="C487" s="9">
        <v>3</v>
      </c>
      <c r="D487" s="230">
        <v>17.708449421680424</v>
      </c>
      <c r="E487" s="204">
        <v>16.8</v>
      </c>
      <c r="F487" s="204">
        <v>16.899999999999999</v>
      </c>
      <c r="G487" s="204">
        <v>16.45</v>
      </c>
      <c r="H487" s="204">
        <v>17.489999999999998</v>
      </c>
      <c r="I487" s="204">
        <v>17.399999999999999</v>
      </c>
      <c r="J487" s="204">
        <v>17.3</v>
      </c>
      <c r="K487" s="204">
        <v>17.399999999999999</v>
      </c>
      <c r="L487" s="204">
        <v>17.52</v>
      </c>
      <c r="M487" s="204">
        <v>16.8</v>
      </c>
      <c r="N487" s="205">
        <v>21</v>
      </c>
      <c r="O487" s="204">
        <v>18.09</v>
      </c>
      <c r="P487" s="204">
        <v>16.399999999999999</v>
      </c>
      <c r="Q487" s="204">
        <v>16.649999999999999</v>
      </c>
      <c r="R487" s="204">
        <v>17.3</v>
      </c>
      <c r="S487" s="201"/>
      <c r="T487" s="202"/>
      <c r="U487" s="202"/>
      <c r="V487" s="202"/>
      <c r="W487" s="202"/>
      <c r="X487" s="202"/>
      <c r="Y487" s="202"/>
      <c r="Z487" s="202"/>
      <c r="AA487" s="202"/>
      <c r="AB487" s="202"/>
      <c r="AC487" s="202"/>
      <c r="AD487" s="202"/>
      <c r="AE487" s="202"/>
      <c r="AF487" s="202"/>
      <c r="AG487" s="202"/>
      <c r="AH487" s="202"/>
      <c r="AI487" s="202"/>
      <c r="AJ487" s="202"/>
      <c r="AK487" s="202"/>
      <c r="AL487" s="202"/>
      <c r="AM487" s="202"/>
      <c r="AN487" s="202"/>
      <c r="AO487" s="202"/>
      <c r="AP487" s="202"/>
      <c r="AQ487" s="202"/>
      <c r="AR487" s="202"/>
      <c r="AS487" s="202"/>
      <c r="AT487" s="202"/>
      <c r="AU487" s="202"/>
      <c r="AV487" s="202"/>
      <c r="AW487" s="202"/>
      <c r="AX487" s="202"/>
      <c r="AY487" s="202"/>
      <c r="AZ487" s="202"/>
      <c r="BA487" s="202"/>
      <c r="BB487" s="202"/>
      <c r="BC487" s="202"/>
      <c r="BD487" s="202"/>
      <c r="BE487" s="202"/>
      <c r="BF487" s="202"/>
      <c r="BG487" s="202"/>
      <c r="BH487" s="202"/>
      <c r="BI487" s="202"/>
      <c r="BJ487" s="202"/>
      <c r="BK487" s="202"/>
      <c r="BL487" s="202"/>
      <c r="BM487" s="203">
        <v>16</v>
      </c>
    </row>
    <row r="488" spans="1:65">
      <c r="A488" s="30"/>
      <c r="B488" s="19">
        <v>1</v>
      </c>
      <c r="C488" s="9">
        <v>4</v>
      </c>
      <c r="D488" s="230">
        <v>17.63922539479309</v>
      </c>
      <c r="E488" s="204">
        <v>16.3</v>
      </c>
      <c r="F488" s="204">
        <v>16.75</v>
      </c>
      <c r="G488" s="204">
        <v>15.9</v>
      </c>
      <c r="H488" s="204">
        <v>17.329999999999998</v>
      </c>
      <c r="I488" s="204">
        <v>16.87</v>
      </c>
      <c r="J488" s="228">
        <v>19.54</v>
      </c>
      <c r="K488" s="204">
        <v>18.2</v>
      </c>
      <c r="L488" s="204">
        <v>17.72</v>
      </c>
      <c r="M488" s="204">
        <v>16.600000000000001</v>
      </c>
      <c r="N488" s="205">
        <v>20.8</v>
      </c>
      <c r="O488" s="204">
        <v>17.2</v>
      </c>
      <c r="P488" s="204">
        <v>16.8</v>
      </c>
      <c r="Q488" s="204">
        <v>16.45</v>
      </c>
      <c r="R488" s="204">
        <v>17.399999999999999</v>
      </c>
      <c r="S488" s="201"/>
      <c r="T488" s="202"/>
      <c r="U488" s="202"/>
      <c r="V488" s="202"/>
      <c r="W488" s="202"/>
      <c r="X488" s="202"/>
      <c r="Y488" s="202"/>
      <c r="Z488" s="202"/>
      <c r="AA488" s="202"/>
      <c r="AB488" s="202"/>
      <c r="AC488" s="202"/>
      <c r="AD488" s="202"/>
      <c r="AE488" s="202"/>
      <c r="AF488" s="202"/>
      <c r="AG488" s="202"/>
      <c r="AH488" s="202"/>
      <c r="AI488" s="202"/>
      <c r="AJ488" s="202"/>
      <c r="AK488" s="202"/>
      <c r="AL488" s="202"/>
      <c r="AM488" s="202"/>
      <c r="AN488" s="202"/>
      <c r="AO488" s="202"/>
      <c r="AP488" s="202"/>
      <c r="AQ488" s="202"/>
      <c r="AR488" s="202"/>
      <c r="AS488" s="202"/>
      <c r="AT488" s="202"/>
      <c r="AU488" s="202"/>
      <c r="AV488" s="202"/>
      <c r="AW488" s="202"/>
      <c r="AX488" s="202"/>
      <c r="AY488" s="202"/>
      <c r="AZ488" s="202"/>
      <c r="BA488" s="202"/>
      <c r="BB488" s="202"/>
      <c r="BC488" s="202"/>
      <c r="BD488" s="202"/>
      <c r="BE488" s="202"/>
      <c r="BF488" s="202"/>
      <c r="BG488" s="202"/>
      <c r="BH488" s="202"/>
      <c r="BI488" s="202"/>
      <c r="BJ488" s="202"/>
      <c r="BK488" s="202"/>
      <c r="BL488" s="202"/>
      <c r="BM488" s="203">
        <v>17.156769230769228</v>
      </c>
    </row>
    <row r="489" spans="1:65">
      <c r="A489" s="30"/>
      <c r="B489" s="19">
        <v>1</v>
      </c>
      <c r="C489" s="9">
        <v>5</v>
      </c>
      <c r="D489" s="230">
        <v>17.625629556134303</v>
      </c>
      <c r="E489" s="204">
        <v>17.95</v>
      </c>
      <c r="F489" s="204">
        <v>17.05</v>
      </c>
      <c r="G489" s="204">
        <v>15.75</v>
      </c>
      <c r="H489" s="204">
        <v>17.16</v>
      </c>
      <c r="I489" s="204">
        <v>17.14</v>
      </c>
      <c r="J489" s="204">
        <v>17.97</v>
      </c>
      <c r="K489" s="204">
        <v>17.399999999999999</v>
      </c>
      <c r="L489" s="228">
        <v>18.46</v>
      </c>
      <c r="M489" s="204">
        <v>17.100000000000001</v>
      </c>
      <c r="N489" s="205">
        <v>19.7</v>
      </c>
      <c r="O489" s="204">
        <v>17.190000000000001</v>
      </c>
      <c r="P489" s="204">
        <v>16.399999999999999</v>
      </c>
      <c r="Q489" s="204">
        <v>17.100000000000001</v>
      </c>
      <c r="R489" s="204">
        <v>18.100000000000001</v>
      </c>
      <c r="S489" s="201"/>
      <c r="T489" s="202"/>
      <c r="U489" s="202"/>
      <c r="V489" s="202"/>
      <c r="W489" s="202"/>
      <c r="X489" s="202"/>
      <c r="Y489" s="202"/>
      <c r="Z489" s="202"/>
      <c r="AA489" s="202"/>
      <c r="AB489" s="202"/>
      <c r="AC489" s="202"/>
      <c r="AD489" s="202"/>
      <c r="AE489" s="202"/>
      <c r="AF489" s="202"/>
      <c r="AG489" s="202"/>
      <c r="AH489" s="202"/>
      <c r="AI489" s="202"/>
      <c r="AJ489" s="202"/>
      <c r="AK489" s="202"/>
      <c r="AL489" s="202"/>
      <c r="AM489" s="202"/>
      <c r="AN489" s="202"/>
      <c r="AO489" s="202"/>
      <c r="AP489" s="202"/>
      <c r="AQ489" s="202"/>
      <c r="AR489" s="202"/>
      <c r="AS489" s="202"/>
      <c r="AT489" s="202"/>
      <c r="AU489" s="202"/>
      <c r="AV489" s="202"/>
      <c r="AW489" s="202"/>
      <c r="AX489" s="202"/>
      <c r="AY489" s="202"/>
      <c r="AZ489" s="202"/>
      <c r="BA489" s="202"/>
      <c r="BB489" s="202"/>
      <c r="BC489" s="202"/>
      <c r="BD489" s="202"/>
      <c r="BE489" s="202"/>
      <c r="BF489" s="202"/>
      <c r="BG489" s="202"/>
      <c r="BH489" s="202"/>
      <c r="BI489" s="202"/>
      <c r="BJ489" s="202"/>
      <c r="BK489" s="202"/>
      <c r="BL489" s="202"/>
      <c r="BM489" s="203">
        <v>27</v>
      </c>
    </row>
    <row r="490" spans="1:65">
      <c r="A490" s="30"/>
      <c r="B490" s="19">
        <v>1</v>
      </c>
      <c r="C490" s="9">
        <v>6</v>
      </c>
      <c r="D490" s="230">
        <v>17.561526691722186</v>
      </c>
      <c r="E490" s="204">
        <v>16.55</v>
      </c>
      <c r="F490" s="204">
        <v>16.8</v>
      </c>
      <c r="G490" s="204">
        <v>15.6</v>
      </c>
      <c r="H490" s="204">
        <v>17.309999999999999</v>
      </c>
      <c r="I490" s="204">
        <v>17.28</v>
      </c>
      <c r="J490" s="204">
        <v>18.05</v>
      </c>
      <c r="K490" s="204">
        <v>17.8</v>
      </c>
      <c r="L490" s="204">
        <v>17.559999999999999</v>
      </c>
      <c r="M490" s="204">
        <v>16.899999999999999</v>
      </c>
      <c r="N490" s="205">
        <v>19.8</v>
      </c>
      <c r="O490" s="204">
        <v>17.09</v>
      </c>
      <c r="P490" s="204">
        <v>16.3</v>
      </c>
      <c r="Q490" s="204">
        <v>17.100000000000001</v>
      </c>
      <c r="R490" s="204">
        <v>17.600000000000001</v>
      </c>
      <c r="S490" s="201"/>
      <c r="T490" s="202"/>
      <c r="U490" s="202"/>
      <c r="V490" s="202"/>
      <c r="W490" s="202"/>
      <c r="X490" s="202"/>
      <c r="Y490" s="202"/>
      <c r="Z490" s="202"/>
      <c r="AA490" s="202"/>
      <c r="AB490" s="202"/>
      <c r="AC490" s="202"/>
      <c r="AD490" s="202"/>
      <c r="AE490" s="202"/>
      <c r="AF490" s="202"/>
      <c r="AG490" s="202"/>
      <c r="AH490" s="202"/>
      <c r="AI490" s="202"/>
      <c r="AJ490" s="202"/>
      <c r="AK490" s="202"/>
      <c r="AL490" s="202"/>
      <c r="AM490" s="202"/>
      <c r="AN490" s="202"/>
      <c r="AO490" s="202"/>
      <c r="AP490" s="202"/>
      <c r="AQ490" s="202"/>
      <c r="AR490" s="202"/>
      <c r="AS490" s="202"/>
      <c r="AT490" s="202"/>
      <c r="AU490" s="202"/>
      <c r="AV490" s="202"/>
      <c r="AW490" s="202"/>
      <c r="AX490" s="202"/>
      <c r="AY490" s="202"/>
      <c r="AZ490" s="202"/>
      <c r="BA490" s="202"/>
      <c r="BB490" s="202"/>
      <c r="BC490" s="202"/>
      <c r="BD490" s="202"/>
      <c r="BE490" s="202"/>
      <c r="BF490" s="202"/>
      <c r="BG490" s="202"/>
      <c r="BH490" s="202"/>
      <c r="BI490" s="202"/>
      <c r="BJ490" s="202"/>
      <c r="BK490" s="202"/>
      <c r="BL490" s="202"/>
      <c r="BM490" s="206"/>
    </row>
    <row r="491" spans="1:65">
      <c r="A491" s="30"/>
      <c r="B491" s="19"/>
      <c r="C491" s="9">
        <v>7</v>
      </c>
      <c r="D491" s="230">
        <v>17.732828965569052</v>
      </c>
      <c r="E491" s="204"/>
      <c r="F491" s="204"/>
      <c r="G491" s="204"/>
      <c r="H491" s="204"/>
      <c r="I491" s="204"/>
      <c r="J491" s="204"/>
      <c r="K491" s="204"/>
      <c r="L491" s="204"/>
      <c r="M491" s="204"/>
      <c r="N491" s="204"/>
      <c r="O491" s="204"/>
      <c r="P491" s="204"/>
      <c r="Q491" s="204"/>
      <c r="R491" s="204"/>
      <c r="S491" s="201"/>
      <c r="T491" s="202"/>
      <c r="U491" s="202"/>
      <c r="V491" s="202"/>
      <c r="W491" s="202"/>
      <c r="X491" s="202"/>
      <c r="Y491" s="202"/>
      <c r="Z491" s="202"/>
      <c r="AA491" s="202"/>
      <c r="AB491" s="202"/>
      <c r="AC491" s="202"/>
      <c r="AD491" s="202"/>
      <c r="AE491" s="202"/>
      <c r="AF491" s="202"/>
      <c r="AG491" s="202"/>
      <c r="AH491" s="202"/>
      <c r="AI491" s="202"/>
      <c r="AJ491" s="202"/>
      <c r="AK491" s="202"/>
      <c r="AL491" s="202"/>
      <c r="AM491" s="202"/>
      <c r="AN491" s="202"/>
      <c r="AO491" s="202"/>
      <c r="AP491" s="202"/>
      <c r="AQ491" s="202"/>
      <c r="AR491" s="202"/>
      <c r="AS491" s="202"/>
      <c r="AT491" s="202"/>
      <c r="AU491" s="202"/>
      <c r="AV491" s="202"/>
      <c r="AW491" s="202"/>
      <c r="AX491" s="202"/>
      <c r="AY491" s="202"/>
      <c r="AZ491" s="202"/>
      <c r="BA491" s="202"/>
      <c r="BB491" s="202"/>
      <c r="BC491" s="202"/>
      <c r="BD491" s="202"/>
      <c r="BE491" s="202"/>
      <c r="BF491" s="202"/>
      <c r="BG491" s="202"/>
      <c r="BH491" s="202"/>
      <c r="BI491" s="202"/>
      <c r="BJ491" s="202"/>
      <c r="BK491" s="202"/>
      <c r="BL491" s="202"/>
      <c r="BM491" s="206"/>
    </row>
    <row r="492" spans="1:65">
      <c r="A492" s="30"/>
      <c r="B492" s="19"/>
      <c r="C492" s="9">
        <v>8</v>
      </c>
      <c r="D492" s="230">
        <v>17.524777018564475</v>
      </c>
      <c r="E492" s="204"/>
      <c r="F492" s="204"/>
      <c r="G492" s="204"/>
      <c r="H492" s="204"/>
      <c r="I492" s="204"/>
      <c r="J492" s="204"/>
      <c r="K492" s="204"/>
      <c r="L492" s="204"/>
      <c r="M492" s="204"/>
      <c r="N492" s="204"/>
      <c r="O492" s="204"/>
      <c r="P492" s="204"/>
      <c r="Q492" s="204"/>
      <c r="R492" s="204"/>
      <c r="S492" s="201"/>
      <c r="T492" s="202"/>
      <c r="U492" s="202"/>
      <c r="V492" s="202"/>
      <c r="W492" s="202"/>
      <c r="X492" s="202"/>
      <c r="Y492" s="202"/>
      <c r="Z492" s="202"/>
      <c r="AA492" s="202"/>
      <c r="AB492" s="202"/>
      <c r="AC492" s="202"/>
      <c r="AD492" s="202"/>
      <c r="AE492" s="202"/>
      <c r="AF492" s="202"/>
      <c r="AG492" s="202"/>
      <c r="AH492" s="202"/>
      <c r="AI492" s="202"/>
      <c r="AJ492" s="202"/>
      <c r="AK492" s="202"/>
      <c r="AL492" s="202"/>
      <c r="AM492" s="202"/>
      <c r="AN492" s="202"/>
      <c r="AO492" s="202"/>
      <c r="AP492" s="202"/>
      <c r="AQ492" s="202"/>
      <c r="AR492" s="202"/>
      <c r="AS492" s="202"/>
      <c r="AT492" s="202"/>
      <c r="AU492" s="202"/>
      <c r="AV492" s="202"/>
      <c r="AW492" s="202"/>
      <c r="AX492" s="202"/>
      <c r="AY492" s="202"/>
      <c r="AZ492" s="202"/>
      <c r="BA492" s="202"/>
      <c r="BB492" s="202"/>
      <c r="BC492" s="202"/>
      <c r="BD492" s="202"/>
      <c r="BE492" s="202"/>
      <c r="BF492" s="202"/>
      <c r="BG492" s="202"/>
      <c r="BH492" s="202"/>
      <c r="BI492" s="202"/>
      <c r="BJ492" s="202"/>
      <c r="BK492" s="202"/>
      <c r="BL492" s="202"/>
      <c r="BM492" s="206"/>
    </row>
    <row r="493" spans="1:65">
      <c r="A493" s="30"/>
      <c r="B493" s="19"/>
      <c r="C493" s="9">
        <v>9</v>
      </c>
      <c r="D493" s="230">
        <v>18.134860087013809</v>
      </c>
      <c r="E493" s="204"/>
      <c r="F493" s="204"/>
      <c r="G493" s="204"/>
      <c r="H493" s="204"/>
      <c r="I493" s="204"/>
      <c r="J493" s="204"/>
      <c r="K493" s="204"/>
      <c r="L493" s="204"/>
      <c r="M493" s="204"/>
      <c r="N493" s="204"/>
      <c r="O493" s="204"/>
      <c r="P493" s="204"/>
      <c r="Q493" s="204"/>
      <c r="R493" s="204"/>
      <c r="S493" s="201"/>
      <c r="T493" s="202"/>
      <c r="U493" s="202"/>
      <c r="V493" s="202"/>
      <c r="W493" s="202"/>
      <c r="X493" s="202"/>
      <c r="Y493" s="202"/>
      <c r="Z493" s="202"/>
      <c r="AA493" s="202"/>
      <c r="AB493" s="202"/>
      <c r="AC493" s="202"/>
      <c r="AD493" s="202"/>
      <c r="AE493" s="202"/>
      <c r="AF493" s="202"/>
      <c r="AG493" s="202"/>
      <c r="AH493" s="202"/>
      <c r="AI493" s="202"/>
      <c r="AJ493" s="202"/>
      <c r="AK493" s="202"/>
      <c r="AL493" s="202"/>
      <c r="AM493" s="202"/>
      <c r="AN493" s="202"/>
      <c r="AO493" s="202"/>
      <c r="AP493" s="202"/>
      <c r="AQ493" s="202"/>
      <c r="AR493" s="202"/>
      <c r="AS493" s="202"/>
      <c r="AT493" s="202"/>
      <c r="AU493" s="202"/>
      <c r="AV493" s="202"/>
      <c r="AW493" s="202"/>
      <c r="AX493" s="202"/>
      <c r="AY493" s="202"/>
      <c r="AZ493" s="202"/>
      <c r="BA493" s="202"/>
      <c r="BB493" s="202"/>
      <c r="BC493" s="202"/>
      <c r="BD493" s="202"/>
      <c r="BE493" s="202"/>
      <c r="BF493" s="202"/>
      <c r="BG493" s="202"/>
      <c r="BH493" s="202"/>
      <c r="BI493" s="202"/>
      <c r="BJ493" s="202"/>
      <c r="BK493" s="202"/>
      <c r="BL493" s="202"/>
      <c r="BM493" s="206"/>
    </row>
    <row r="494" spans="1:65">
      <c r="A494" s="30"/>
      <c r="B494" s="19"/>
      <c r="C494" s="9">
        <v>10</v>
      </c>
      <c r="D494" s="230">
        <v>17.640909396804258</v>
      </c>
      <c r="E494" s="204"/>
      <c r="F494" s="204"/>
      <c r="G494" s="204"/>
      <c r="H494" s="204"/>
      <c r="I494" s="204"/>
      <c r="J494" s="204"/>
      <c r="K494" s="204"/>
      <c r="L494" s="204"/>
      <c r="M494" s="204"/>
      <c r="N494" s="204"/>
      <c r="O494" s="204"/>
      <c r="P494" s="204"/>
      <c r="Q494" s="204"/>
      <c r="R494" s="204"/>
      <c r="S494" s="201"/>
      <c r="T494" s="202"/>
      <c r="U494" s="202"/>
      <c r="V494" s="202"/>
      <c r="W494" s="202"/>
      <c r="X494" s="202"/>
      <c r="Y494" s="202"/>
      <c r="Z494" s="202"/>
      <c r="AA494" s="202"/>
      <c r="AB494" s="202"/>
      <c r="AC494" s="202"/>
      <c r="AD494" s="202"/>
      <c r="AE494" s="202"/>
      <c r="AF494" s="202"/>
      <c r="AG494" s="202"/>
      <c r="AH494" s="202"/>
      <c r="AI494" s="202"/>
      <c r="AJ494" s="202"/>
      <c r="AK494" s="202"/>
      <c r="AL494" s="202"/>
      <c r="AM494" s="202"/>
      <c r="AN494" s="202"/>
      <c r="AO494" s="202"/>
      <c r="AP494" s="202"/>
      <c r="AQ494" s="202"/>
      <c r="AR494" s="202"/>
      <c r="AS494" s="202"/>
      <c r="AT494" s="202"/>
      <c r="AU494" s="202"/>
      <c r="AV494" s="202"/>
      <c r="AW494" s="202"/>
      <c r="AX494" s="202"/>
      <c r="AY494" s="202"/>
      <c r="AZ494" s="202"/>
      <c r="BA494" s="202"/>
      <c r="BB494" s="202"/>
      <c r="BC494" s="202"/>
      <c r="BD494" s="202"/>
      <c r="BE494" s="202"/>
      <c r="BF494" s="202"/>
      <c r="BG494" s="202"/>
      <c r="BH494" s="202"/>
      <c r="BI494" s="202"/>
      <c r="BJ494" s="202"/>
      <c r="BK494" s="202"/>
      <c r="BL494" s="202"/>
      <c r="BM494" s="206"/>
    </row>
    <row r="495" spans="1:65">
      <c r="A495" s="30"/>
      <c r="B495" s="19"/>
      <c r="C495" s="9">
        <v>11</v>
      </c>
      <c r="D495" s="230">
        <v>17.210316361211287</v>
      </c>
      <c r="E495" s="204"/>
      <c r="F495" s="204"/>
      <c r="G495" s="204"/>
      <c r="H495" s="204"/>
      <c r="I495" s="204"/>
      <c r="J495" s="204"/>
      <c r="K495" s="204"/>
      <c r="L495" s="204"/>
      <c r="M495" s="204"/>
      <c r="N495" s="204"/>
      <c r="O495" s="204"/>
      <c r="P495" s="204"/>
      <c r="Q495" s="204"/>
      <c r="R495" s="204"/>
      <c r="S495" s="201"/>
      <c r="T495" s="202"/>
      <c r="U495" s="202"/>
      <c r="V495" s="202"/>
      <c r="W495" s="202"/>
      <c r="X495" s="202"/>
      <c r="Y495" s="202"/>
      <c r="Z495" s="202"/>
      <c r="AA495" s="202"/>
      <c r="AB495" s="202"/>
      <c r="AC495" s="202"/>
      <c r="AD495" s="202"/>
      <c r="AE495" s="202"/>
      <c r="AF495" s="202"/>
      <c r="AG495" s="202"/>
      <c r="AH495" s="202"/>
      <c r="AI495" s="202"/>
      <c r="AJ495" s="202"/>
      <c r="AK495" s="202"/>
      <c r="AL495" s="202"/>
      <c r="AM495" s="202"/>
      <c r="AN495" s="202"/>
      <c r="AO495" s="202"/>
      <c r="AP495" s="202"/>
      <c r="AQ495" s="202"/>
      <c r="AR495" s="202"/>
      <c r="AS495" s="202"/>
      <c r="AT495" s="202"/>
      <c r="AU495" s="202"/>
      <c r="AV495" s="202"/>
      <c r="AW495" s="202"/>
      <c r="AX495" s="202"/>
      <c r="AY495" s="202"/>
      <c r="AZ495" s="202"/>
      <c r="BA495" s="202"/>
      <c r="BB495" s="202"/>
      <c r="BC495" s="202"/>
      <c r="BD495" s="202"/>
      <c r="BE495" s="202"/>
      <c r="BF495" s="202"/>
      <c r="BG495" s="202"/>
      <c r="BH495" s="202"/>
      <c r="BI495" s="202"/>
      <c r="BJ495" s="202"/>
      <c r="BK495" s="202"/>
      <c r="BL495" s="202"/>
      <c r="BM495" s="206"/>
    </row>
    <row r="496" spans="1:65">
      <c r="A496" s="30"/>
      <c r="B496" s="19"/>
      <c r="C496" s="9">
        <v>12</v>
      </c>
      <c r="D496" s="230">
        <v>16.954111615307419</v>
      </c>
      <c r="E496" s="204"/>
      <c r="F496" s="204"/>
      <c r="G496" s="204"/>
      <c r="H496" s="204"/>
      <c r="I496" s="204"/>
      <c r="J496" s="204"/>
      <c r="K496" s="204"/>
      <c r="L496" s="204"/>
      <c r="M496" s="204"/>
      <c r="N496" s="204"/>
      <c r="O496" s="204"/>
      <c r="P496" s="204"/>
      <c r="Q496" s="204"/>
      <c r="R496" s="204"/>
      <c r="S496" s="201"/>
      <c r="T496" s="202"/>
      <c r="U496" s="202"/>
      <c r="V496" s="202"/>
      <c r="W496" s="202"/>
      <c r="X496" s="202"/>
      <c r="Y496" s="202"/>
      <c r="Z496" s="202"/>
      <c r="AA496" s="202"/>
      <c r="AB496" s="202"/>
      <c r="AC496" s="202"/>
      <c r="AD496" s="202"/>
      <c r="AE496" s="202"/>
      <c r="AF496" s="202"/>
      <c r="AG496" s="202"/>
      <c r="AH496" s="202"/>
      <c r="AI496" s="202"/>
      <c r="AJ496" s="202"/>
      <c r="AK496" s="202"/>
      <c r="AL496" s="202"/>
      <c r="AM496" s="202"/>
      <c r="AN496" s="202"/>
      <c r="AO496" s="202"/>
      <c r="AP496" s="202"/>
      <c r="AQ496" s="202"/>
      <c r="AR496" s="202"/>
      <c r="AS496" s="202"/>
      <c r="AT496" s="202"/>
      <c r="AU496" s="202"/>
      <c r="AV496" s="202"/>
      <c r="AW496" s="202"/>
      <c r="AX496" s="202"/>
      <c r="AY496" s="202"/>
      <c r="AZ496" s="202"/>
      <c r="BA496" s="202"/>
      <c r="BB496" s="202"/>
      <c r="BC496" s="202"/>
      <c r="BD496" s="202"/>
      <c r="BE496" s="202"/>
      <c r="BF496" s="202"/>
      <c r="BG496" s="202"/>
      <c r="BH496" s="202"/>
      <c r="BI496" s="202"/>
      <c r="BJ496" s="202"/>
      <c r="BK496" s="202"/>
      <c r="BL496" s="202"/>
      <c r="BM496" s="206"/>
    </row>
    <row r="497" spans="1:65">
      <c r="A497" s="30"/>
      <c r="B497" s="19"/>
      <c r="C497" s="9">
        <v>13</v>
      </c>
      <c r="D497" s="230">
        <v>18.30336478254797</v>
      </c>
      <c r="E497" s="204"/>
      <c r="F497" s="204"/>
      <c r="G497" s="204"/>
      <c r="H497" s="204"/>
      <c r="I497" s="204"/>
      <c r="J497" s="204"/>
      <c r="K497" s="204"/>
      <c r="L497" s="204"/>
      <c r="M497" s="204"/>
      <c r="N497" s="204"/>
      <c r="O497" s="204"/>
      <c r="P497" s="204"/>
      <c r="Q497" s="204"/>
      <c r="R497" s="204"/>
      <c r="S497" s="201"/>
      <c r="T497" s="202"/>
      <c r="U497" s="202"/>
      <c r="V497" s="202"/>
      <c r="W497" s="202"/>
      <c r="X497" s="202"/>
      <c r="Y497" s="202"/>
      <c r="Z497" s="202"/>
      <c r="AA497" s="202"/>
      <c r="AB497" s="202"/>
      <c r="AC497" s="202"/>
      <c r="AD497" s="202"/>
      <c r="AE497" s="202"/>
      <c r="AF497" s="202"/>
      <c r="AG497" s="202"/>
      <c r="AH497" s="202"/>
      <c r="AI497" s="202"/>
      <c r="AJ497" s="202"/>
      <c r="AK497" s="202"/>
      <c r="AL497" s="202"/>
      <c r="AM497" s="202"/>
      <c r="AN497" s="202"/>
      <c r="AO497" s="202"/>
      <c r="AP497" s="202"/>
      <c r="AQ497" s="202"/>
      <c r="AR497" s="202"/>
      <c r="AS497" s="202"/>
      <c r="AT497" s="202"/>
      <c r="AU497" s="202"/>
      <c r="AV497" s="202"/>
      <c r="AW497" s="202"/>
      <c r="AX497" s="202"/>
      <c r="AY497" s="202"/>
      <c r="AZ497" s="202"/>
      <c r="BA497" s="202"/>
      <c r="BB497" s="202"/>
      <c r="BC497" s="202"/>
      <c r="BD497" s="202"/>
      <c r="BE497" s="202"/>
      <c r="BF497" s="202"/>
      <c r="BG497" s="202"/>
      <c r="BH497" s="202"/>
      <c r="BI497" s="202"/>
      <c r="BJ497" s="202"/>
      <c r="BK497" s="202"/>
      <c r="BL497" s="202"/>
      <c r="BM497" s="206"/>
    </row>
    <row r="498" spans="1:65">
      <c r="A498" s="30"/>
      <c r="B498" s="19"/>
      <c r="C498" s="9">
        <v>14</v>
      </c>
      <c r="D498" s="230">
        <v>17.28320872144716</v>
      </c>
      <c r="E498" s="204"/>
      <c r="F498" s="204"/>
      <c r="G498" s="204"/>
      <c r="H498" s="204"/>
      <c r="I498" s="204"/>
      <c r="J498" s="204"/>
      <c r="K498" s="204"/>
      <c r="L498" s="204"/>
      <c r="M498" s="204"/>
      <c r="N498" s="204"/>
      <c r="O498" s="204"/>
      <c r="P498" s="204"/>
      <c r="Q498" s="204"/>
      <c r="R498" s="204"/>
      <c r="S498" s="201"/>
      <c r="T498" s="202"/>
      <c r="U498" s="202"/>
      <c r="V498" s="202"/>
      <c r="W498" s="202"/>
      <c r="X498" s="202"/>
      <c r="Y498" s="202"/>
      <c r="Z498" s="202"/>
      <c r="AA498" s="202"/>
      <c r="AB498" s="202"/>
      <c r="AC498" s="202"/>
      <c r="AD498" s="202"/>
      <c r="AE498" s="202"/>
      <c r="AF498" s="202"/>
      <c r="AG498" s="202"/>
      <c r="AH498" s="202"/>
      <c r="AI498" s="202"/>
      <c r="AJ498" s="202"/>
      <c r="AK498" s="202"/>
      <c r="AL498" s="202"/>
      <c r="AM498" s="202"/>
      <c r="AN498" s="202"/>
      <c r="AO498" s="202"/>
      <c r="AP498" s="202"/>
      <c r="AQ498" s="202"/>
      <c r="AR498" s="202"/>
      <c r="AS498" s="202"/>
      <c r="AT498" s="202"/>
      <c r="AU498" s="202"/>
      <c r="AV498" s="202"/>
      <c r="AW498" s="202"/>
      <c r="AX498" s="202"/>
      <c r="AY498" s="202"/>
      <c r="AZ498" s="202"/>
      <c r="BA498" s="202"/>
      <c r="BB498" s="202"/>
      <c r="BC498" s="202"/>
      <c r="BD498" s="202"/>
      <c r="BE498" s="202"/>
      <c r="BF498" s="202"/>
      <c r="BG498" s="202"/>
      <c r="BH498" s="202"/>
      <c r="BI498" s="202"/>
      <c r="BJ498" s="202"/>
      <c r="BK498" s="202"/>
      <c r="BL498" s="202"/>
      <c r="BM498" s="206"/>
    </row>
    <row r="499" spans="1:65">
      <c r="A499" s="30"/>
      <c r="B499" s="19"/>
      <c r="C499" s="9">
        <v>15</v>
      </c>
      <c r="D499" s="230">
        <v>17.673678928159841</v>
      </c>
      <c r="E499" s="204"/>
      <c r="F499" s="204"/>
      <c r="G499" s="204"/>
      <c r="H499" s="204"/>
      <c r="I499" s="204"/>
      <c r="J499" s="204"/>
      <c r="K499" s="204"/>
      <c r="L499" s="204"/>
      <c r="M499" s="204"/>
      <c r="N499" s="204"/>
      <c r="O499" s="204"/>
      <c r="P499" s="204"/>
      <c r="Q499" s="204"/>
      <c r="R499" s="204"/>
      <c r="S499" s="201"/>
      <c r="T499" s="202"/>
      <c r="U499" s="202"/>
      <c r="V499" s="202"/>
      <c r="W499" s="202"/>
      <c r="X499" s="202"/>
      <c r="Y499" s="202"/>
      <c r="Z499" s="202"/>
      <c r="AA499" s="202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  <c r="AL499" s="202"/>
      <c r="AM499" s="202"/>
      <c r="AN499" s="202"/>
      <c r="AO499" s="202"/>
      <c r="AP499" s="202"/>
      <c r="AQ499" s="202"/>
      <c r="AR499" s="202"/>
      <c r="AS499" s="202"/>
      <c r="AT499" s="202"/>
      <c r="AU499" s="202"/>
      <c r="AV499" s="202"/>
      <c r="AW499" s="202"/>
      <c r="AX499" s="202"/>
      <c r="AY499" s="202"/>
      <c r="AZ499" s="202"/>
      <c r="BA499" s="202"/>
      <c r="BB499" s="202"/>
      <c r="BC499" s="202"/>
      <c r="BD499" s="202"/>
      <c r="BE499" s="202"/>
      <c r="BF499" s="202"/>
      <c r="BG499" s="202"/>
      <c r="BH499" s="202"/>
      <c r="BI499" s="202"/>
      <c r="BJ499" s="202"/>
      <c r="BK499" s="202"/>
      <c r="BL499" s="202"/>
      <c r="BM499" s="206"/>
    </row>
    <row r="500" spans="1:65">
      <c r="A500" s="30"/>
      <c r="B500" s="19"/>
      <c r="C500" s="9">
        <v>16</v>
      </c>
      <c r="D500" s="230">
        <v>18.210589167627251</v>
      </c>
      <c r="E500" s="204"/>
      <c r="F500" s="204"/>
      <c r="G500" s="204"/>
      <c r="H500" s="204"/>
      <c r="I500" s="204"/>
      <c r="J500" s="204"/>
      <c r="K500" s="204"/>
      <c r="L500" s="204"/>
      <c r="M500" s="204"/>
      <c r="N500" s="204"/>
      <c r="O500" s="204"/>
      <c r="P500" s="204"/>
      <c r="Q500" s="204"/>
      <c r="R500" s="204"/>
      <c r="S500" s="201"/>
      <c r="T500" s="202"/>
      <c r="U500" s="202"/>
      <c r="V500" s="202"/>
      <c r="W500" s="202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O500" s="202"/>
      <c r="AP500" s="202"/>
      <c r="AQ500" s="202"/>
      <c r="AR500" s="202"/>
      <c r="AS500" s="202"/>
      <c r="AT500" s="202"/>
      <c r="AU500" s="202"/>
      <c r="AV500" s="202"/>
      <c r="AW500" s="202"/>
      <c r="AX500" s="202"/>
      <c r="AY500" s="202"/>
      <c r="AZ500" s="202"/>
      <c r="BA500" s="202"/>
      <c r="BB500" s="202"/>
      <c r="BC500" s="202"/>
      <c r="BD500" s="202"/>
      <c r="BE500" s="202"/>
      <c r="BF500" s="202"/>
      <c r="BG500" s="202"/>
      <c r="BH500" s="202"/>
      <c r="BI500" s="202"/>
      <c r="BJ500" s="202"/>
      <c r="BK500" s="202"/>
      <c r="BL500" s="202"/>
      <c r="BM500" s="206"/>
    </row>
    <row r="501" spans="1:65">
      <c r="A501" s="30"/>
      <c r="B501" s="19"/>
      <c r="C501" s="9">
        <v>17</v>
      </c>
      <c r="D501" s="230">
        <v>17.777162557846204</v>
      </c>
      <c r="E501" s="204"/>
      <c r="F501" s="204"/>
      <c r="G501" s="204"/>
      <c r="H501" s="204"/>
      <c r="I501" s="204"/>
      <c r="J501" s="204"/>
      <c r="K501" s="204"/>
      <c r="L501" s="204"/>
      <c r="M501" s="204"/>
      <c r="N501" s="204"/>
      <c r="O501" s="204"/>
      <c r="P501" s="204"/>
      <c r="Q501" s="204"/>
      <c r="R501" s="204"/>
      <c r="S501" s="201"/>
      <c r="T501" s="202"/>
      <c r="U501" s="202"/>
      <c r="V501" s="202"/>
      <c r="W501" s="202"/>
      <c r="X501" s="202"/>
      <c r="Y501" s="202"/>
      <c r="Z501" s="202"/>
      <c r="AA501" s="202"/>
      <c r="AB501" s="202"/>
      <c r="AC501" s="202"/>
      <c r="AD501" s="202"/>
      <c r="AE501" s="202"/>
      <c r="AF501" s="202"/>
      <c r="AG501" s="202"/>
      <c r="AH501" s="202"/>
      <c r="AI501" s="202"/>
      <c r="AJ501" s="202"/>
      <c r="AK501" s="202"/>
      <c r="AL501" s="202"/>
      <c r="AM501" s="202"/>
      <c r="AN501" s="202"/>
      <c r="AO501" s="202"/>
      <c r="AP501" s="202"/>
      <c r="AQ501" s="202"/>
      <c r="AR501" s="202"/>
      <c r="AS501" s="202"/>
      <c r="AT501" s="202"/>
      <c r="AU501" s="202"/>
      <c r="AV501" s="202"/>
      <c r="AW501" s="202"/>
      <c r="AX501" s="202"/>
      <c r="AY501" s="202"/>
      <c r="AZ501" s="202"/>
      <c r="BA501" s="202"/>
      <c r="BB501" s="202"/>
      <c r="BC501" s="202"/>
      <c r="BD501" s="202"/>
      <c r="BE501" s="202"/>
      <c r="BF501" s="202"/>
      <c r="BG501" s="202"/>
      <c r="BH501" s="202"/>
      <c r="BI501" s="202"/>
      <c r="BJ501" s="202"/>
      <c r="BK501" s="202"/>
      <c r="BL501" s="202"/>
      <c r="BM501" s="206"/>
    </row>
    <row r="502" spans="1:65">
      <c r="A502" s="30"/>
      <c r="B502" s="19"/>
      <c r="C502" s="9">
        <v>18</v>
      </c>
      <c r="D502" s="230">
        <v>18.278611852147648</v>
      </c>
      <c r="E502" s="204"/>
      <c r="F502" s="204"/>
      <c r="G502" s="204"/>
      <c r="H502" s="204"/>
      <c r="I502" s="204"/>
      <c r="J502" s="204"/>
      <c r="K502" s="204"/>
      <c r="L502" s="204"/>
      <c r="M502" s="204"/>
      <c r="N502" s="204"/>
      <c r="O502" s="204"/>
      <c r="P502" s="204"/>
      <c r="Q502" s="204"/>
      <c r="R502" s="204"/>
      <c r="S502" s="201"/>
      <c r="T502" s="202"/>
      <c r="U502" s="202"/>
      <c r="V502" s="202"/>
      <c r="W502" s="202"/>
      <c r="X502" s="202"/>
      <c r="Y502" s="202"/>
      <c r="Z502" s="202"/>
      <c r="AA502" s="202"/>
      <c r="AB502" s="202"/>
      <c r="AC502" s="202"/>
      <c r="AD502" s="202"/>
      <c r="AE502" s="202"/>
      <c r="AF502" s="202"/>
      <c r="AG502" s="202"/>
      <c r="AH502" s="202"/>
      <c r="AI502" s="202"/>
      <c r="AJ502" s="202"/>
      <c r="AK502" s="202"/>
      <c r="AL502" s="202"/>
      <c r="AM502" s="202"/>
      <c r="AN502" s="202"/>
      <c r="AO502" s="202"/>
      <c r="AP502" s="202"/>
      <c r="AQ502" s="202"/>
      <c r="AR502" s="202"/>
      <c r="AS502" s="202"/>
      <c r="AT502" s="202"/>
      <c r="AU502" s="202"/>
      <c r="AV502" s="202"/>
      <c r="AW502" s="202"/>
      <c r="AX502" s="202"/>
      <c r="AY502" s="202"/>
      <c r="AZ502" s="202"/>
      <c r="BA502" s="202"/>
      <c r="BB502" s="202"/>
      <c r="BC502" s="202"/>
      <c r="BD502" s="202"/>
      <c r="BE502" s="202"/>
      <c r="BF502" s="202"/>
      <c r="BG502" s="202"/>
      <c r="BH502" s="202"/>
      <c r="BI502" s="202"/>
      <c r="BJ502" s="202"/>
      <c r="BK502" s="202"/>
      <c r="BL502" s="202"/>
      <c r="BM502" s="206"/>
    </row>
    <row r="503" spans="1:65">
      <c r="A503" s="30"/>
      <c r="B503" s="19"/>
      <c r="C503" s="9">
        <v>19</v>
      </c>
      <c r="D503" s="230">
        <v>18.42291178715297</v>
      </c>
      <c r="E503" s="204"/>
      <c r="F503" s="204"/>
      <c r="G503" s="204"/>
      <c r="H503" s="204"/>
      <c r="I503" s="204"/>
      <c r="J503" s="204"/>
      <c r="K503" s="204"/>
      <c r="L503" s="204"/>
      <c r="M503" s="204"/>
      <c r="N503" s="204"/>
      <c r="O503" s="204"/>
      <c r="P503" s="204"/>
      <c r="Q503" s="204"/>
      <c r="R503" s="204"/>
      <c r="S503" s="201"/>
      <c r="T503" s="202"/>
      <c r="U503" s="202"/>
      <c r="V503" s="202"/>
      <c r="W503" s="202"/>
      <c r="X503" s="202"/>
      <c r="Y503" s="202"/>
      <c r="Z503" s="202"/>
      <c r="AA503" s="202"/>
      <c r="AB503" s="202"/>
      <c r="AC503" s="202"/>
      <c r="AD503" s="202"/>
      <c r="AE503" s="202"/>
      <c r="AF503" s="202"/>
      <c r="AG503" s="202"/>
      <c r="AH503" s="202"/>
      <c r="AI503" s="202"/>
      <c r="AJ503" s="202"/>
      <c r="AK503" s="202"/>
      <c r="AL503" s="202"/>
      <c r="AM503" s="202"/>
      <c r="AN503" s="202"/>
      <c r="AO503" s="202"/>
      <c r="AP503" s="202"/>
      <c r="AQ503" s="202"/>
      <c r="AR503" s="202"/>
      <c r="AS503" s="202"/>
      <c r="AT503" s="202"/>
      <c r="AU503" s="202"/>
      <c r="AV503" s="202"/>
      <c r="AW503" s="202"/>
      <c r="AX503" s="202"/>
      <c r="AY503" s="202"/>
      <c r="AZ503" s="202"/>
      <c r="BA503" s="202"/>
      <c r="BB503" s="202"/>
      <c r="BC503" s="202"/>
      <c r="BD503" s="202"/>
      <c r="BE503" s="202"/>
      <c r="BF503" s="202"/>
      <c r="BG503" s="202"/>
      <c r="BH503" s="202"/>
      <c r="BI503" s="202"/>
      <c r="BJ503" s="202"/>
      <c r="BK503" s="202"/>
      <c r="BL503" s="202"/>
      <c r="BM503" s="206"/>
    </row>
    <row r="504" spans="1:65">
      <c r="A504" s="30"/>
      <c r="B504" s="19"/>
      <c r="C504" s="9">
        <v>20</v>
      </c>
      <c r="D504" s="230">
        <v>17.716142895535118</v>
      </c>
      <c r="E504" s="204"/>
      <c r="F504" s="204"/>
      <c r="G504" s="204"/>
      <c r="H504" s="204"/>
      <c r="I504" s="204"/>
      <c r="J504" s="204"/>
      <c r="K504" s="204"/>
      <c r="L504" s="204"/>
      <c r="M504" s="204"/>
      <c r="N504" s="204"/>
      <c r="O504" s="204"/>
      <c r="P504" s="204"/>
      <c r="Q504" s="204"/>
      <c r="R504" s="204"/>
      <c r="S504" s="201"/>
      <c r="T504" s="202"/>
      <c r="U504" s="202"/>
      <c r="V504" s="202"/>
      <c r="W504" s="202"/>
      <c r="X504" s="202"/>
      <c r="Y504" s="202"/>
      <c r="Z504" s="202"/>
      <c r="AA504" s="202"/>
      <c r="AB504" s="202"/>
      <c r="AC504" s="202"/>
      <c r="AD504" s="202"/>
      <c r="AE504" s="202"/>
      <c r="AF504" s="202"/>
      <c r="AG504" s="202"/>
      <c r="AH504" s="202"/>
      <c r="AI504" s="202"/>
      <c r="AJ504" s="202"/>
      <c r="AK504" s="202"/>
      <c r="AL504" s="202"/>
      <c r="AM504" s="202"/>
      <c r="AN504" s="202"/>
      <c r="AO504" s="202"/>
      <c r="AP504" s="202"/>
      <c r="AQ504" s="202"/>
      <c r="AR504" s="202"/>
      <c r="AS504" s="202"/>
      <c r="AT504" s="202"/>
      <c r="AU504" s="202"/>
      <c r="AV504" s="202"/>
      <c r="AW504" s="202"/>
      <c r="AX504" s="202"/>
      <c r="AY504" s="202"/>
      <c r="AZ504" s="202"/>
      <c r="BA504" s="202"/>
      <c r="BB504" s="202"/>
      <c r="BC504" s="202"/>
      <c r="BD504" s="202"/>
      <c r="BE504" s="202"/>
      <c r="BF504" s="202"/>
      <c r="BG504" s="202"/>
      <c r="BH504" s="202"/>
      <c r="BI504" s="202"/>
      <c r="BJ504" s="202"/>
      <c r="BK504" s="202"/>
      <c r="BL504" s="202"/>
      <c r="BM504" s="206"/>
    </row>
    <row r="505" spans="1:65">
      <c r="A505" s="30"/>
      <c r="B505" s="20" t="s">
        <v>215</v>
      </c>
      <c r="C505" s="12"/>
      <c r="D505" s="207">
        <v>17.728539531116066</v>
      </c>
      <c r="E505" s="207">
        <v>17.108333333333331</v>
      </c>
      <c r="F505" s="207">
        <v>16.766666666666666</v>
      </c>
      <c r="G505" s="207">
        <v>16</v>
      </c>
      <c r="H505" s="207">
        <v>17.228333333333332</v>
      </c>
      <c r="I505" s="207">
        <v>17.248333333333331</v>
      </c>
      <c r="J505" s="207">
        <v>17.926666666666666</v>
      </c>
      <c r="K505" s="207">
        <v>17.8</v>
      </c>
      <c r="L505" s="207">
        <v>17.713333333333335</v>
      </c>
      <c r="M505" s="207">
        <v>16.75</v>
      </c>
      <c r="N505" s="207">
        <v>20.149999999999999</v>
      </c>
      <c r="O505" s="207">
        <v>17.651666666666667</v>
      </c>
      <c r="P505" s="207">
        <v>16.583333333333332</v>
      </c>
      <c r="Q505" s="207">
        <v>17.049999999999997</v>
      </c>
      <c r="R505" s="207">
        <v>17.683333333333334</v>
      </c>
      <c r="S505" s="201"/>
      <c r="T505" s="202"/>
      <c r="U505" s="202"/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2"/>
      <c r="AG505" s="202"/>
      <c r="AH505" s="202"/>
      <c r="AI505" s="202"/>
      <c r="AJ505" s="202"/>
      <c r="AK505" s="202"/>
      <c r="AL505" s="202"/>
      <c r="AM505" s="202"/>
      <c r="AN505" s="202"/>
      <c r="AO505" s="202"/>
      <c r="AP505" s="202"/>
      <c r="AQ505" s="202"/>
      <c r="AR505" s="202"/>
      <c r="AS505" s="202"/>
      <c r="AT505" s="202"/>
      <c r="AU505" s="202"/>
      <c r="AV505" s="202"/>
      <c r="AW505" s="202"/>
      <c r="AX505" s="202"/>
      <c r="AY505" s="202"/>
      <c r="AZ505" s="202"/>
      <c r="BA505" s="202"/>
      <c r="BB505" s="202"/>
      <c r="BC505" s="202"/>
      <c r="BD505" s="202"/>
      <c r="BE505" s="202"/>
      <c r="BF505" s="202"/>
      <c r="BG505" s="202"/>
      <c r="BH505" s="202"/>
      <c r="BI505" s="202"/>
      <c r="BJ505" s="202"/>
      <c r="BK505" s="202"/>
      <c r="BL505" s="202"/>
      <c r="BM505" s="206"/>
    </row>
    <row r="506" spans="1:65">
      <c r="A506" s="30"/>
      <c r="B506" s="3" t="s">
        <v>216</v>
      </c>
      <c r="C506" s="29"/>
      <c r="D506" s="204">
        <v>17.691064174920133</v>
      </c>
      <c r="E506" s="204">
        <v>16.975000000000001</v>
      </c>
      <c r="F506" s="204">
        <v>16.774999999999999</v>
      </c>
      <c r="G506" s="204">
        <v>15.975000000000001</v>
      </c>
      <c r="H506" s="204">
        <v>17.274999999999999</v>
      </c>
      <c r="I506" s="204">
        <v>17.315000000000001</v>
      </c>
      <c r="J506" s="204">
        <v>18.009999999999998</v>
      </c>
      <c r="K506" s="204">
        <v>17.700000000000003</v>
      </c>
      <c r="L506" s="204">
        <v>17.545000000000002</v>
      </c>
      <c r="M506" s="204">
        <v>16.850000000000001</v>
      </c>
      <c r="N506" s="204">
        <v>20.100000000000001</v>
      </c>
      <c r="O506" s="204">
        <v>17.384999999999998</v>
      </c>
      <c r="P506" s="204">
        <v>16.549999999999997</v>
      </c>
      <c r="Q506" s="204">
        <v>17.100000000000001</v>
      </c>
      <c r="R506" s="204">
        <v>17.725000000000001</v>
      </c>
      <c r="S506" s="201"/>
      <c r="T506" s="202"/>
      <c r="U506" s="202"/>
      <c r="V506" s="202"/>
      <c r="W506" s="202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O506" s="202"/>
      <c r="AP506" s="202"/>
      <c r="AQ506" s="202"/>
      <c r="AR506" s="202"/>
      <c r="AS506" s="202"/>
      <c r="AT506" s="202"/>
      <c r="AU506" s="202"/>
      <c r="AV506" s="202"/>
      <c r="AW506" s="202"/>
      <c r="AX506" s="202"/>
      <c r="AY506" s="202"/>
      <c r="AZ506" s="202"/>
      <c r="BA506" s="202"/>
      <c r="BB506" s="202"/>
      <c r="BC506" s="202"/>
      <c r="BD506" s="202"/>
      <c r="BE506" s="202"/>
      <c r="BF506" s="202"/>
      <c r="BG506" s="202"/>
      <c r="BH506" s="202"/>
      <c r="BI506" s="202"/>
      <c r="BJ506" s="202"/>
      <c r="BK506" s="202"/>
      <c r="BL506" s="202"/>
      <c r="BM506" s="206"/>
    </row>
    <row r="507" spans="1:65">
      <c r="A507" s="30"/>
      <c r="B507" s="3" t="s">
        <v>217</v>
      </c>
      <c r="C507" s="29"/>
      <c r="D507" s="24">
        <v>0.38984851020020428</v>
      </c>
      <c r="E507" s="24">
        <v>0.69239921047518926</v>
      </c>
      <c r="F507" s="24">
        <v>0.23380903889000193</v>
      </c>
      <c r="G507" s="24">
        <v>0.31622776601683783</v>
      </c>
      <c r="H507" s="24">
        <v>0.2195829380135588</v>
      </c>
      <c r="I507" s="24">
        <v>0.21442170288164963</v>
      </c>
      <c r="J507" s="24">
        <v>0.97103381334877636</v>
      </c>
      <c r="K507" s="24">
        <v>0.41952353926806046</v>
      </c>
      <c r="L507" s="24">
        <v>0.37468208746438236</v>
      </c>
      <c r="M507" s="24">
        <v>0.36193922141707668</v>
      </c>
      <c r="N507" s="24">
        <v>0.69785385289471635</v>
      </c>
      <c r="O507" s="24">
        <v>0.66061839716031701</v>
      </c>
      <c r="P507" s="24">
        <v>0.24832774042918895</v>
      </c>
      <c r="Q507" s="24">
        <v>0.43243496620879357</v>
      </c>
      <c r="R507" s="24">
        <v>0.30441200151549069</v>
      </c>
      <c r="S507" s="149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30"/>
      <c r="B508" s="3" t="s">
        <v>84</v>
      </c>
      <c r="C508" s="29"/>
      <c r="D508" s="13">
        <v>2.1989883008465848E-2</v>
      </c>
      <c r="E508" s="13">
        <v>4.0471458965914628E-2</v>
      </c>
      <c r="F508" s="13">
        <v>1.3944873094831129E-2</v>
      </c>
      <c r="G508" s="13">
        <v>1.9764235376052364E-2</v>
      </c>
      <c r="H508" s="13">
        <v>1.2745454465331846E-2</v>
      </c>
      <c r="I508" s="13">
        <v>1.2431444751086075E-2</v>
      </c>
      <c r="J508" s="13">
        <v>5.4167003347830589E-2</v>
      </c>
      <c r="K508" s="13">
        <v>2.3568738161126992E-2</v>
      </c>
      <c r="L508" s="13">
        <v>2.1152545396935396E-2</v>
      </c>
      <c r="M508" s="13">
        <v>2.1608311726392639E-2</v>
      </c>
      <c r="N508" s="13">
        <v>3.4632945553087664E-2</v>
      </c>
      <c r="O508" s="13">
        <v>3.74252703518261E-2</v>
      </c>
      <c r="P508" s="13">
        <v>1.4974537111307877E-2</v>
      </c>
      <c r="Q508" s="13">
        <v>2.5362754616351534E-2</v>
      </c>
      <c r="R508" s="13">
        <v>1.7214627795409464E-2</v>
      </c>
      <c r="S508" s="149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30"/>
      <c r="B509" s="3" t="s">
        <v>218</v>
      </c>
      <c r="C509" s="29"/>
      <c r="D509" s="13">
        <v>3.3326222009293804E-2</v>
      </c>
      <c r="E509" s="13">
        <v>-2.8231362667646698E-3</v>
      </c>
      <c r="F509" s="13">
        <v>-2.273753052544103E-2</v>
      </c>
      <c r="G509" s="13">
        <v>-6.742348837417822E-2</v>
      </c>
      <c r="H509" s="13">
        <v>4.1711875704291135E-3</v>
      </c>
      <c r="I509" s="13">
        <v>5.3369082099612442E-3</v>
      </c>
      <c r="J509" s="13">
        <v>4.4874266567431098E-2</v>
      </c>
      <c r="K509" s="13">
        <v>3.7491369183726642E-2</v>
      </c>
      <c r="L509" s="13">
        <v>3.2439913079086891E-2</v>
      </c>
      <c r="M509" s="13">
        <v>-2.3708964391717879E-2</v>
      </c>
      <c r="N509" s="13">
        <v>0.1744635443287692</v>
      </c>
      <c r="O509" s="13">
        <v>2.8845607773862358E-2</v>
      </c>
      <c r="P509" s="13">
        <v>-3.342330305448693E-2</v>
      </c>
      <c r="Q509" s="13">
        <v>-6.2231547987339209E-3</v>
      </c>
      <c r="R509" s="13">
        <v>3.0691332119788362E-2</v>
      </c>
      <c r="S509" s="149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30"/>
      <c r="B510" s="45" t="s">
        <v>219</v>
      </c>
      <c r="C510" s="46"/>
      <c r="D510" s="44" t="s">
        <v>220</v>
      </c>
      <c r="E510" s="44">
        <v>0.19</v>
      </c>
      <c r="F510" s="44">
        <v>0.67</v>
      </c>
      <c r="G510" s="44">
        <v>1.76</v>
      </c>
      <c r="H510" s="44">
        <v>0.01</v>
      </c>
      <c r="I510" s="44">
        <v>0.01</v>
      </c>
      <c r="J510" s="44">
        <v>0.98</v>
      </c>
      <c r="K510" s="44">
        <v>0.8</v>
      </c>
      <c r="L510" s="44">
        <v>0.68</v>
      </c>
      <c r="M510" s="44">
        <v>0.7</v>
      </c>
      <c r="N510" s="44">
        <v>4.1500000000000004</v>
      </c>
      <c r="O510" s="44">
        <v>0.59</v>
      </c>
      <c r="P510" s="44">
        <v>0.93</v>
      </c>
      <c r="Q510" s="44">
        <v>0.27</v>
      </c>
      <c r="R510" s="44">
        <v>0.63</v>
      </c>
      <c r="S510" s="149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B511" s="31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BM511" s="53"/>
    </row>
    <row r="512" spans="1:65" ht="15">
      <c r="B512" s="8" t="s">
        <v>342</v>
      </c>
      <c r="BM512" s="28" t="s">
        <v>64</v>
      </c>
    </row>
    <row r="513" spans="1:65" ht="15">
      <c r="A513" s="25" t="s">
        <v>20</v>
      </c>
      <c r="B513" s="18" t="s">
        <v>99</v>
      </c>
      <c r="C513" s="15" t="s">
        <v>100</v>
      </c>
      <c r="D513" s="16" t="s">
        <v>194</v>
      </c>
      <c r="E513" s="17" t="s">
        <v>194</v>
      </c>
      <c r="F513" s="17" t="s">
        <v>194</v>
      </c>
      <c r="G513" s="17" t="s">
        <v>194</v>
      </c>
      <c r="H513" s="17" t="s">
        <v>194</v>
      </c>
      <c r="I513" s="17" t="s">
        <v>194</v>
      </c>
      <c r="J513" s="17" t="s">
        <v>194</v>
      </c>
      <c r="K513" s="17" t="s">
        <v>194</v>
      </c>
      <c r="L513" s="17" t="s">
        <v>194</v>
      </c>
      <c r="M513" s="17" t="s">
        <v>194</v>
      </c>
      <c r="N513" s="17" t="s">
        <v>194</v>
      </c>
      <c r="O513" s="17" t="s">
        <v>194</v>
      </c>
      <c r="P513" s="17" t="s">
        <v>194</v>
      </c>
      <c r="Q513" s="17" t="s">
        <v>194</v>
      </c>
      <c r="R513" s="17" t="s">
        <v>194</v>
      </c>
      <c r="S513" s="149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195</v>
      </c>
      <c r="C514" s="9" t="s">
        <v>195</v>
      </c>
      <c r="D514" s="147" t="s">
        <v>196</v>
      </c>
      <c r="E514" s="148" t="s">
        <v>197</v>
      </c>
      <c r="F514" s="148" t="s">
        <v>198</v>
      </c>
      <c r="G514" s="148" t="s">
        <v>199</v>
      </c>
      <c r="H514" s="148" t="s">
        <v>200</v>
      </c>
      <c r="I514" s="148" t="s">
        <v>201</v>
      </c>
      <c r="J514" s="148" t="s">
        <v>202</v>
      </c>
      <c r="K514" s="148" t="s">
        <v>203</v>
      </c>
      <c r="L514" s="148" t="s">
        <v>204</v>
      </c>
      <c r="M514" s="148" t="s">
        <v>205</v>
      </c>
      <c r="N514" s="148" t="s">
        <v>206</v>
      </c>
      <c r="O514" s="148" t="s">
        <v>207</v>
      </c>
      <c r="P514" s="148" t="s">
        <v>208</v>
      </c>
      <c r="Q514" s="148" t="s">
        <v>209</v>
      </c>
      <c r="R514" s="148" t="s">
        <v>222</v>
      </c>
      <c r="S514" s="149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3</v>
      </c>
    </row>
    <row r="515" spans="1:65">
      <c r="A515" s="30"/>
      <c r="B515" s="19"/>
      <c r="C515" s="9"/>
      <c r="D515" s="10" t="s">
        <v>223</v>
      </c>
      <c r="E515" s="11" t="s">
        <v>223</v>
      </c>
      <c r="F515" s="11" t="s">
        <v>223</v>
      </c>
      <c r="G515" s="11" t="s">
        <v>224</v>
      </c>
      <c r="H515" s="11" t="s">
        <v>223</v>
      </c>
      <c r="I515" s="11" t="s">
        <v>223</v>
      </c>
      <c r="J515" s="11" t="s">
        <v>223</v>
      </c>
      <c r="K515" s="11" t="s">
        <v>224</v>
      </c>
      <c r="L515" s="11" t="s">
        <v>223</v>
      </c>
      <c r="M515" s="11" t="s">
        <v>224</v>
      </c>
      <c r="N515" s="11" t="s">
        <v>223</v>
      </c>
      <c r="O515" s="11" t="s">
        <v>223</v>
      </c>
      <c r="P515" s="11" t="s">
        <v>224</v>
      </c>
      <c r="Q515" s="11" t="s">
        <v>223</v>
      </c>
      <c r="R515" s="11" t="s">
        <v>223</v>
      </c>
      <c r="S515" s="149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9"/>
      <c r="C516" s="9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149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3</v>
      </c>
    </row>
    <row r="517" spans="1:65">
      <c r="A517" s="30"/>
      <c r="B517" s="18">
        <v>1</v>
      </c>
      <c r="C517" s="14">
        <v>1</v>
      </c>
      <c r="D517" s="22">
        <v>7.7000000000000011</v>
      </c>
      <c r="E517" s="22">
        <v>7.4</v>
      </c>
      <c r="F517" s="22">
        <v>8.1</v>
      </c>
      <c r="G517" s="145">
        <v>7</v>
      </c>
      <c r="H517" s="22">
        <v>8.1</v>
      </c>
      <c r="I517" s="22">
        <v>6.6</v>
      </c>
      <c r="J517" s="22">
        <v>7</v>
      </c>
      <c r="K517" s="145">
        <v>8</v>
      </c>
      <c r="L517" s="22">
        <v>7.55</v>
      </c>
      <c r="M517" s="22">
        <v>6.7</v>
      </c>
      <c r="N517" s="22">
        <v>7.1</v>
      </c>
      <c r="O517" s="22">
        <v>7.7600000000000007</v>
      </c>
      <c r="P517" s="145">
        <v>11</v>
      </c>
      <c r="Q517" s="22">
        <v>7.4</v>
      </c>
      <c r="R517" s="22">
        <v>6.8</v>
      </c>
      <c r="S517" s="149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>
        <v>1</v>
      </c>
      <c r="C518" s="9">
        <v>2</v>
      </c>
      <c r="D518" s="11">
        <v>7.5</v>
      </c>
      <c r="E518" s="11">
        <v>7.6</v>
      </c>
      <c r="F518" s="11">
        <v>7.9</v>
      </c>
      <c r="G518" s="146">
        <v>7</v>
      </c>
      <c r="H518" s="11">
        <v>7.3</v>
      </c>
      <c r="I518" s="11">
        <v>6.9</v>
      </c>
      <c r="J518" s="11">
        <v>6.9</v>
      </c>
      <c r="K518" s="146">
        <v>8</v>
      </c>
      <c r="L518" s="11">
        <v>7.52</v>
      </c>
      <c r="M518" s="11">
        <v>6.7</v>
      </c>
      <c r="N518" s="11">
        <v>6.9</v>
      </c>
      <c r="O518" s="11">
        <v>8.1199999999999992</v>
      </c>
      <c r="P518" s="146">
        <v>11</v>
      </c>
      <c r="Q518" s="11">
        <v>7</v>
      </c>
      <c r="R518" s="11">
        <v>6.7</v>
      </c>
      <c r="S518" s="149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 t="e">
        <v>#N/A</v>
      </c>
    </row>
    <row r="519" spans="1:65">
      <c r="A519" s="30"/>
      <c r="B519" s="19">
        <v>1</v>
      </c>
      <c r="C519" s="9">
        <v>3</v>
      </c>
      <c r="D519" s="11">
        <v>7.3</v>
      </c>
      <c r="E519" s="11">
        <v>7.4</v>
      </c>
      <c r="F519" s="150">
        <v>8.3000000000000007</v>
      </c>
      <c r="G519" s="146">
        <v>7</v>
      </c>
      <c r="H519" s="11">
        <v>7.2</v>
      </c>
      <c r="I519" s="11">
        <v>6.5</v>
      </c>
      <c r="J519" s="11">
        <v>7.1</v>
      </c>
      <c r="K519" s="146">
        <v>8</v>
      </c>
      <c r="L519" s="11">
        <v>7.84</v>
      </c>
      <c r="M519" s="11">
        <v>7</v>
      </c>
      <c r="N519" s="11">
        <v>7</v>
      </c>
      <c r="O519" s="11">
        <v>8.44</v>
      </c>
      <c r="P519" s="146">
        <v>9</v>
      </c>
      <c r="Q519" s="11">
        <v>7.1</v>
      </c>
      <c r="R519" s="150">
        <v>6.3</v>
      </c>
      <c r="S519" s="149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16</v>
      </c>
    </row>
    <row r="520" spans="1:65">
      <c r="A520" s="30"/>
      <c r="B520" s="19">
        <v>1</v>
      </c>
      <c r="C520" s="9">
        <v>4</v>
      </c>
      <c r="D520" s="11">
        <v>7.4</v>
      </c>
      <c r="E520" s="11">
        <v>7.4</v>
      </c>
      <c r="F520" s="11">
        <v>7.9</v>
      </c>
      <c r="G520" s="146">
        <v>7</v>
      </c>
      <c r="H520" s="11">
        <v>7.7000000000000011</v>
      </c>
      <c r="I520" s="11">
        <v>6.8</v>
      </c>
      <c r="J520" s="11">
        <v>7.1</v>
      </c>
      <c r="K520" s="146">
        <v>8</v>
      </c>
      <c r="L520" s="11">
        <v>7.85</v>
      </c>
      <c r="M520" s="11">
        <v>6.4</v>
      </c>
      <c r="N520" s="11">
        <v>7.1</v>
      </c>
      <c r="O520" s="11">
        <v>7.13</v>
      </c>
      <c r="P520" s="146">
        <v>10</v>
      </c>
      <c r="Q520" s="11">
        <v>7.4</v>
      </c>
      <c r="R520" s="11">
        <v>6.7</v>
      </c>
      <c r="S520" s="149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7.2802777777777763</v>
      </c>
    </row>
    <row r="521" spans="1:65">
      <c r="A521" s="30"/>
      <c r="B521" s="19">
        <v>1</v>
      </c>
      <c r="C521" s="9">
        <v>5</v>
      </c>
      <c r="D521" s="11">
        <v>7.6</v>
      </c>
      <c r="E521" s="11">
        <v>7.6</v>
      </c>
      <c r="F521" s="11">
        <v>7.8</v>
      </c>
      <c r="G521" s="146">
        <v>7</v>
      </c>
      <c r="H521" s="11">
        <v>7.2</v>
      </c>
      <c r="I521" s="11">
        <v>6.8</v>
      </c>
      <c r="J521" s="11">
        <v>7.4</v>
      </c>
      <c r="K521" s="146">
        <v>7</v>
      </c>
      <c r="L521" s="11">
        <v>7.7100000000000009</v>
      </c>
      <c r="M521" s="11">
        <v>6.4</v>
      </c>
      <c r="N521" s="11">
        <v>7</v>
      </c>
      <c r="O521" s="11">
        <v>8.08</v>
      </c>
      <c r="P521" s="146">
        <v>10</v>
      </c>
      <c r="Q521" s="11">
        <v>7.2</v>
      </c>
      <c r="R521" s="11">
        <v>6.8</v>
      </c>
      <c r="S521" s="149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28</v>
      </c>
    </row>
    <row r="522" spans="1:65">
      <c r="A522" s="30"/>
      <c r="B522" s="19">
        <v>1</v>
      </c>
      <c r="C522" s="9">
        <v>6</v>
      </c>
      <c r="D522" s="11">
        <v>7.1</v>
      </c>
      <c r="E522" s="11">
        <v>7.3</v>
      </c>
      <c r="F522" s="11">
        <v>7.9</v>
      </c>
      <c r="G522" s="146">
        <v>7</v>
      </c>
      <c r="H522" s="11">
        <v>7.4</v>
      </c>
      <c r="I522" s="11">
        <v>7</v>
      </c>
      <c r="J522" s="11">
        <v>7.1</v>
      </c>
      <c r="K522" s="146">
        <v>8</v>
      </c>
      <c r="L522" s="11">
        <v>7.68</v>
      </c>
      <c r="M522" s="11">
        <v>6.7</v>
      </c>
      <c r="N522" s="11">
        <v>6.9</v>
      </c>
      <c r="O522" s="11">
        <v>7.7199999999999989</v>
      </c>
      <c r="P522" s="146">
        <v>11</v>
      </c>
      <c r="Q522" s="11">
        <v>7.3</v>
      </c>
      <c r="R522" s="11">
        <v>6.8</v>
      </c>
      <c r="S522" s="149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30"/>
      <c r="B523" s="20" t="s">
        <v>215</v>
      </c>
      <c r="C523" s="12"/>
      <c r="D523" s="23">
        <v>7.4333333333333336</v>
      </c>
      <c r="E523" s="23">
        <v>7.4499999999999993</v>
      </c>
      <c r="F523" s="23">
        <v>7.9833333333333334</v>
      </c>
      <c r="G523" s="23">
        <v>7</v>
      </c>
      <c r="H523" s="23">
        <v>7.4833333333333334</v>
      </c>
      <c r="I523" s="23">
        <v>6.7666666666666666</v>
      </c>
      <c r="J523" s="23">
        <v>7.1000000000000005</v>
      </c>
      <c r="K523" s="23">
        <v>7.833333333333333</v>
      </c>
      <c r="L523" s="23">
        <v>7.6916666666666664</v>
      </c>
      <c r="M523" s="23">
        <v>6.6499999999999995</v>
      </c>
      <c r="N523" s="23">
        <v>7</v>
      </c>
      <c r="O523" s="23">
        <v>7.875</v>
      </c>
      <c r="P523" s="23">
        <v>10.333333333333334</v>
      </c>
      <c r="Q523" s="23">
        <v>7.2333333333333334</v>
      </c>
      <c r="R523" s="23">
        <v>6.6833333333333327</v>
      </c>
      <c r="S523" s="149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30"/>
      <c r="B524" s="3" t="s">
        <v>216</v>
      </c>
      <c r="C524" s="29"/>
      <c r="D524" s="11">
        <v>7.45</v>
      </c>
      <c r="E524" s="11">
        <v>7.4</v>
      </c>
      <c r="F524" s="11">
        <v>7.9</v>
      </c>
      <c r="G524" s="11">
        <v>7</v>
      </c>
      <c r="H524" s="11">
        <v>7.35</v>
      </c>
      <c r="I524" s="11">
        <v>6.8</v>
      </c>
      <c r="J524" s="11">
        <v>7.1</v>
      </c>
      <c r="K524" s="11">
        <v>8</v>
      </c>
      <c r="L524" s="11">
        <v>7.6950000000000003</v>
      </c>
      <c r="M524" s="11">
        <v>6.7</v>
      </c>
      <c r="N524" s="11">
        <v>7</v>
      </c>
      <c r="O524" s="11">
        <v>7.92</v>
      </c>
      <c r="P524" s="11">
        <v>10.5</v>
      </c>
      <c r="Q524" s="11">
        <v>7.25</v>
      </c>
      <c r="R524" s="11">
        <v>6.75</v>
      </c>
      <c r="S524" s="149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30"/>
      <c r="B525" s="3" t="s">
        <v>217</v>
      </c>
      <c r="C525" s="29"/>
      <c r="D525" s="24">
        <v>0.21602468994692903</v>
      </c>
      <c r="E525" s="24">
        <v>0.12247448713915869</v>
      </c>
      <c r="F525" s="24">
        <v>0.18348478592697193</v>
      </c>
      <c r="G525" s="24">
        <v>0</v>
      </c>
      <c r="H525" s="24">
        <v>0.35449494589721114</v>
      </c>
      <c r="I525" s="24">
        <v>0.18618986725025266</v>
      </c>
      <c r="J525" s="24">
        <v>0.16733200530681516</v>
      </c>
      <c r="K525" s="24">
        <v>0.40824829046386302</v>
      </c>
      <c r="L525" s="24">
        <v>0.13934369977385661</v>
      </c>
      <c r="M525" s="24">
        <v>0.22583179581272414</v>
      </c>
      <c r="N525" s="24">
        <v>8.9442719099991269E-2</v>
      </c>
      <c r="O525" s="24">
        <v>0.45023327287085291</v>
      </c>
      <c r="P525" s="24">
        <v>0.81649658092772603</v>
      </c>
      <c r="Q525" s="24">
        <v>0.16329931618554538</v>
      </c>
      <c r="R525" s="24">
        <v>0.19407902170679517</v>
      </c>
      <c r="S525" s="209"/>
      <c r="T525" s="210"/>
      <c r="U525" s="210"/>
      <c r="V525" s="210"/>
      <c r="W525" s="210"/>
      <c r="X525" s="210"/>
      <c r="Y525" s="210"/>
      <c r="Z525" s="210"/>
      <c r="AA525" s="210"/>
      <c r="AB525" s="210"/>
      <c r="AC525" s="210"/>
      <c r="AD525" s="210"/>
      <c r="AE525" s="210"/>
      <c r="AF525" s="210"/>
      <c r="AG525" s="210"/>
      <c r="AH525" s="210"/>
      <c r="AI525" s="210"/>
      <c r="AJ525" s="210"/>
      <c r="AK525" s="210"/>
      <c r="AL525" s="210"/>
      <c r="AM525" s="210"/>
      <c r="AN525" s="210"/>
      <c r="AO525" s="210"/>
      <c r="AP525" s="210"/>
      <c r="AQ525" s="210"/>
      <c r="AR525" s="210"/>
      <c r="AS525" s="210"/>
      <c r="AT525" s="210"/>
      <c r="AU525" s="210"/>
      <c r="AV525" s="210"/>
      <c r="AW525" s="210"/>
      <c r="AX525" s="210"/>
      <c r="AY525" s="210"/>
      <c r="AZ525" s="210"/>
      <c r="BA525" s="210"/>
      <c r="BB525" s="210"/>
      <c r="BC525" s="210"/>
      <c r="BD525" s="210"/>
      <c r="BE525" s="210"/>
      <c r="BF525" s="210"/>
      <c r="BG525" s="210"/>
      <c r="BH525" s="210"/>
      <c r="BI525" s="210"/>
      <c r="BJ525" s="210"/>
      <c r="BK525" s="210"/>
      <c r="BL525" s="210"/>
      <c r="BM525" s="54"/>
    </row>
    <row r="526" spans="1:65">
      <c r="A526" s="30"/>
      <c r="B526" s="3" t="s">
        <v>84</v>
      </c>
      <c r="C526" s="29"/>
      <c r="D526" s="13">
        <v>2.9061617481649645E-2</v>
      </c>
      <c r="E526" s="13">
        <v>1.6439528475054858E-2</v>
      </c>
      <c r="F526" s="13">
        <v>2.2983480491896274E-2</v>
      </c>
      <c r="G526" s="13">
        <v>0</v>
      </c>
      <c r="H526" s="13">
        <v>4.7371262257979219E-2</v>
      </c>
      <c r="I526" s="13">
        <v>2.7515743928608768E-2</v>
      </c>
      <c r="J526" s="13">
        <v>2.3567888071382416E-2</v>
      </c>
      <c r="K526" s="13">
        <v>5.211680303793996E-2</v>
      </c>
      <c r="L526" s="13">
        <v>1.8116190653155787E-2</v>
      </c>
      <c r="M526" s="13">
        <v>3.3959668543266791E-2</v>
      </c>
      <c r="N526" s="13">
        <v>1.2777531299998753E-2</v>
      </c>
      <c r="O526" s="13">
        <v>5.717247909471148E-2</v>
      </c>
      <c r="P526" s="13">
        <v>7.901579815429606E-2</v>
      </c>
      <c r="Q526" s="13">
        <v>2.2575942329798902E-2</v>
      </c>
      <c r="R526" s="13">
        <v>2.9039255118223719E-2</v>
      </c>
      <c r="S526" s="149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30"/>
      <c r="B527" s="3" t="s">
        <v>218</v>
      </c>
      <c r="C527" s="29"/>
      <c r="D527" s="13">
        <v>2.1023312602541422E-2</v>
      </c>
      <c r="E527" s="13">
        <v>2.3312602541111893E-2</v>
      </c>
      <c r="F527" s="13">
        <v>9.6569880575375189E-2</v>
      </c>
      <c r="G527" s="13">
        <v>-3.8498225800297381E-2</v>
      </c>
      <c r="H527" s="13">
        <v>2.7891182418253502E-2</v>
      </c>
      <c r="I527" s="13">
        <v>-7.0548284940287531E-2</v>
      </c>
      <c r="J527" s="13">
        <v>-2.4762486168872999E-2</v>
      </c>
      <c r="K527" s="13">
        <v>7.5966271128238505E-2</v>
      </c>
      <c r="L527" s="13">
        <v>5.650730665038739E-2</v>
      </c>
      <c r="M527" s="13">
        <v>-8.6573314510282606E-2</v>
      </c>
      <c r="N527" s="13">
        <v>-3.8498225800297381E-2</v>
      </c>
      <c r="O527" s="13">
        <v>8.168949597466546E-2</v>
      </c>
      <c r="P527" s="13">
        <v>0.41935976191384672</v>
      </c>
      <c r="Q527" s="13">
        <v>-6.4481666603073418E-3</v>
      </c>
      <c r="R527" s="13">
        <v>-8.199473463314122E-2</v>
      </c>
      <c r="S527" s="149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30"/>
      <c r="B528" s="45" t="s">
        <v>219</v>
      </c>
      <c r="C528" s="46"/>
      <c r="D528" s="44">
        <v>0.19</v>
      </c>
      <c r="E528" s="44">
        <v>0.23</v>
      </c>
      <c r="F528" s="44">
        <v>1.27</v>
      </c>
      <c r="G528" s="44" t="s">
        <v>220</v>
      </c>
      <c r="H528" s="44">
        <v>0.28999999999999998</v>
      </c>
      <c r="I528" s="44">
        <v>1.1000000000000001</v>
      </c>
      <c r="J528" s="44">
        <v>0.45</v>
      </c>
      <c r="K528" s="44" t="s">
        <v>220</v>
      </c>
      <c r="L528" s="44">
        <v>0.7</v>
      </c>
      <c r="M528" s="44">
        <v>1.33</v>
      </c>
      <c r="N528" s="44">
        <v>0.65</v>
      </c>
      <c r="O528" s="44">
        <v>1.06</v>
      </c>
      <c r="P528" s="44" t="s">
        <v>220</v>
      </c>
      <c r="Q528" s="44">
        <v>0.19</v>
      </c>
      <c r="R528" s="44">
        <v>1.27</v>
      </c>
      <c r="S528" s="149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B529" s="31" t="s">
        <v>237</v>
      </c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BM529" s="53"/>
    </row>
    <row r="530" spans="1:65">
      <c r="BM530" s="53"/>
    </row>
    <row r="531" spans="1:65" ht="15">
      <c r="B531" s="8" t="s">
        <v>343</v>
      </c>
      <c r="BM531" s="28" t="s">
        <v>64</v>
      </c>
    </row>
    <row r="532" spans="1:65" ht="15">
      <c r="A532" s="25" t="s">
        <v>23</v>
      </c>
      <c r="B532" s="18" t="s">
        <v>99</v>
      </c>
      <c r="C532" s="15" t="s">
        <v>100</v>
      </c>
      <c r="D532" s="16" t="s">
        <v>194</v>
      </c>
      <c r="E532" s="17" t="s">
        <v>194</v>
      </c>
      <c r="F532" s="17" t="s">
        <v>194</v>
      </c>
      <c r="G532" s="17" t="s">
        <v>194</v>
      </c>
      <c r="H532" s="17" t="s">
        <v>194</v>
      </c>
      <c r="I532" s="17" t="s">
        <v>194</v>
      </c>
      <c r="J532" s="17" t="s">
        <v>194</v>
      </c>
      <c r="K532" s="149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1</v>
      </c>
    </row>
    <row r="533" spans="1:65">
      <c r="A533" s="30"/>
      <c r="B533" s="19" t="s">
        <v>195</v>
      </c>
      <c r="C533" s="9" t="s">
        <v>195</v>
      </c>
      <c r="D533" s="147" t="s">
        <v>199</v>
      </c>
      <c r="E533" s="148" t="s">
        <v>203</v>
      </c>
      <c r="F533" s="148" t="s">
        <v>204</v>
      </c>
      <c r="G533" s="148" t="s">
        <v>205</v>
      </c>
      <c r="H533" s="148" t="s">
        <v>206</v>
      </c>
      <c r="I533" s="148" t="s">
        <v>207</v>
      </c>
      <c r="J533" s="148" t="s">
        <v>208</v>
      </c>
      <c r="K533" s="149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 t="s">
        <v>3</v>
      </c>
    </row>
    <row r="534" spans="1:65">
      <c r="A534" s="30"/>
      <c r="B534" s="19"/>
      <c r="C534" s="9"/>
      <c r="D534" s="10" t="s">
        <v>223</v>
      </c>
      <c r="E534" s="11" t="s">
        <v>224</v>
      </c>
      <c r="F534" s="11" t="s">
        <v>223</v>
      </c>
      <c r="G534" s="11" t="s">
        <v>224</v>
      </c>
      <c r="H534" s="11" t="s">
        <v>223</v>
      </c>
      <c r="I534" s="11" t="s">
        <v>223</v>
      </c>
      <c r="J534" s="11" t="s">
        <v>224</v>
      </c>
      <c r="K534" s="149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2</v>
      </c>
    </row>
    <row r="535" spans="1:65">
      <c r="A535" s="30"/>
      <c r="B535" s="19"/>
      <c r="C535" s="9"/>
      <c r="D535" s="26"/>
      <c r="E535" s="26"/>
      <c r="F535" s="26"/>
      <c r="G535" s="26"/>
      <c r="H535" s="26"/>
      <c r="I535" s="26"/>
      <c r="J535" s="26"/>
      <c r="K535" s="149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2</v>
      </c>
    </row>
    <row r="536" spans="1:65">
      <c r="A536" s="30"/>
      <c r="B536" s="18">
        <v>1</v>
      </c>
      <c r="C536" s="14">
        <v>1</v>
      </c>
      <c r="D536" s="22">
        <v>0.25</v>
      </c>
      <c r="E536" s="22">
        <v>0.2</v>
      </c>
      <c r="F536" s="22">
        <v>0.25</v>
      </c>
      <c r="G536" s="22">
        <v>0.2</v>
      </c>
      <c r="H536" s="22">
        <v>0.2</v>
      </c>
      <c r="I536" s="145" t="s">
        <v>229</v>
      </c>
      <c r="J536" s="22">
        <v>0.24</v>
      </c>
      <c r="K536" s="149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>
        <v>1</v>
      </c>
      <c r="C537" s="9">
        <v>2</v>
      </c>
      <c r="D537" s="11">
        <v>0.24</v>
      </c>
      <c r="E537" s="11">
        <v>0.2</v>
      </c>
      <c r="F537" s="11">
        <v>0.24</v>
      </c>
      <c r="G537" s="11">
        <v>0.2</v>
      </c>
      <c r="H537" s="11">
        <v>0.2</v>
      </c>
      <c r="I537" s="146" t="s">
        <v>229</v>
      </c>
      <c r="J537" s="11">
        <v>0.24</v>
      </c>
      <c r="K537" s="149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 t="e">
        <v>#N/A</v>
      </c>
    </row>
    <row r="538" spans="1:65">
      <c r="A538" s="30"/>
      <c r="B538" s="19">
        <v>1</v>
      </c>
      <c r="C538" s="9">
        <v>3</v>
      </c>
      <c r="D538" s="11">
        <v>0.25</v>
      </c>
      <c r="E538" s="11">
        <v>0.2</v>
      </c>
      <c r="F538" s="11">
        <v>0.25</v>
      </c>
      <c r="G538" s="11">
        <v>0.2</v>
      </c>
      <c r="H538" s="11">
        <v>0.2</v>
      </c>
      <c r="I538" s="146" t="s">
        <v>229</v>
      </c>
      <c r="J538" s="11">
        <v>0.23</v>
      </c>
      <c r="K538" s="149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16</v>
      </c>
    </row>
    <row r="539" spans="1:65">
      <c r="A539" s="30"/>
      <c r="B539" s="19">
        <v>1</v>
      </c>
      <c r="C539" s="9">
        <v>4</v>
      </c>
      <c r="D539" s="11">
        <v>0.26</v>
      </c>
      <c r="E539" s="11">
        <v>0.2</v>
      </c>
      <c r="F539" s="11">
        <v>0.25</v>
      </c>
      <c r="G539" s="11">
        <v>0.2</v>
      </c>
      <c r="H539" s="11">
        <v>0.2</v>
      </c>
      <c r="I539" s="146" t="s">
        <v>229</v>
      </c>
      <c r="J539" s="11">
        <v>0.24</v>
      </c>
      <c r="K539" s="149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0.2225</v>
      </c>
    </row>
    <row r="540" spans="1:65">
      <c r="A540" s="30"/>
      <c r="B540" s="19">
        <v>1</v>
      </c>
      <c r="C540" s="9">
        <v>5</v>
      </c>
      <c r="D540" s="11">
        <v>0.26</v>
      </c>
      <c r="E540" s="11">
        <v>0.2</v>
      </c>
      <c r="F540" s="11">
        <v>0.25</v>
      </c>
      <c r="G540" s="11">
        <v>0.2</v>
      </c>
      <c r="H540" s="11">
        <v>0.2</v>
      </c>
      <c r="I540" s="146" t="s">
        <v>229</v>
      </c>
      <c r="J540" s="11">
        <v>0.22</v>
      </c>
      <c r="K540" s="149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29</v>
      </c>
    </row>
    <row r="541" spans="1:65">
      <c r="A541" s="30"/>
      <c r="B541" s="19">
        <v>1</v>
      </c>
      <c r="C541" s="9">
        <v>6</v>
      </c>
      <c r="D541" s="11">
        <v>0.25</v>
      </c>
      <c r="E541" s="11">
        <v>0.2</v>
      </c>
      <c r="F541" s="11">
        <v>0.26</v>
      </c>
      <c r="G541" s="11">
        <v>0.2</v>
      </c>
      <c r="H541" s="11">
        <v>0.2</v>
      </c>
      <c r="I541" s="146" t="s">
        <v>229</v>
      </c>
      <c r="J541" s="11">
        <v>0.23</v>
      </c>
      <c r="K541" s="149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A542" s="30"/>
      <c r="B542" s="20" t="s">
        <v>215</v>
      </c>
      <c r="C542" s="12"/>
      <c r="D542" s="23">
        <v>0.25166666666666665</v>
      </c>
      <c r="E542" s="23">
        <v>0.19999999999999998</v>
      </c>
      <c r="F542" s="23">
        <v>0.25</v>
      </c>
      <c r="G542" s="23">
        <v>0.19999999999999998</v>
      </c>
      <c r="H542" s="23">
        <v>0.19999999999999998</v>
      </c>
      <c r="I542" s="23" t="s">
        <v>377</v>
      </c>
      <c r="J542" s="23">
        <v>0.23333333333333331</v>
      </c>
      <c r="K542" s="149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30"/>
      <c r="B543" s="3" t="s">
        <v>216</v>
      </c>
      <c r="C543" s="29"/>
      <c r="D543" s="11">
        <v>0.25</v>
      </c>
      <c r="E543" s="11">
        <v>0.2</v>
      </c>
      <c r="F543" s="11">
        <v>0.25</v>
      </c>
      <c r="G543" s="11">
        <v>0.2</v>
      </c>
      <c r="H543" s="11">
        <v>0.2</v>
      </c>
      <c r="I543" s="11" t="s">
        <v>377</v>
      </c>
      <c r="J543" s="11">
        <v>0.23499999999999999</v>
      </c>
      <c r="K543" s="149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30"/>
      <c r="B544" s="3" t="s">
        <v>217</v>
      </c>
      <c r="C544" s="29"/>
      <c r="D544" s="24">
        <v>7.5277265270908165E-3</v>
      </c>
      <c r="E544" s="24">
        <v>3.0404709722440586E-17</v>
      </c>
      <c r="F544" s="24">
        <v>6.324555320336764E-3</v>
      </c>
      <c r="G544" s="24">
        <v>3.0404709722440586E-17</v>
      </c>
      <c r="H544" s="24">
        <v>3.0404709722440586E-17</v>
      </c>
      <c r="I544" s="24" t="s">
        <v>377</v>
      </c>
      <c r="J544" s="24">
        <v>8.1649658092772543E-3</v>
      </c>
      <c r="K544" s="149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30"/>
      <c r="B545" s="3" t="s">
        <v>84</v>
      </c>
      <c r="C545" s="29"/>
      <c r="D545" s="13">
        <v>2.9911496134135698E-2</v>
      </c>
      <c r="E545" s="13">
        <v>1.5202354861220294E-16</v>
      </c>
      <c r="F545" s="13">
        <v>2.5298221281347056E-2</v>
      </c>
      <c r="G545" s="13">
        <v>1.5202354861220294E-16</v>
      </c>
      <c r="H545" s="13">
        <v>1.5202354861220294E-16</v>
      </c>
      <c r="I545" s="13" t="s">
        <v>377</v>
      </c>
      <c r="J545" s="13">
        <v>3.4992710611188235E-2</v>
      </c>
      <c r="K545" s="149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30"/>
      <c r="B546" s="3" t="s">
        <v>218</v>
      </c>
      <c r="C546" s="29"/>
      <c r="D546" s="13">
        <v>0.13108614232209725</v>
      </c>
      <c r="E546" s="13">
        <v>-0.10112359550561811</v>
      </c>
      <c r="F546" s="13">
        <v>0.12359550561797761</v>
      </c>
      <c r="G546" s="13">
        <v>-0.10112359550561811</v>
      </c>
      <c r="H546" s="13">
        <v>-0.10112359550561811</v>
      </c>
      <c r="I546" s="13" t="s">
        <v>377</v>
      </c>
      <c r="J546" s="13">
        <v>4.8689138576778923E-2</v>
      </c>
      <c r="K546" s="149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30"/>
      <c r="B547" s="45" t="s">
        <v>219</v>
      </c>
      <c r="C547" s="46"/>
      <c r="D547" s="44">
        <v>0.67</v>
      </c>
      <c r="E547" s="44">
        <v>1.23</v>
      </c>
      <c r="F547" s="44">
        <v>0.61</v>
      </c>
      <c r="G547" s="44">
        <v>1.23</v>
      </c>
      <c r="H547" s="44">
        <v>1.23</v>
      </c>
      <c r="I547" s="44">
        <v>0.61</v>
      </c>
      <c r="J547" s="44">
        <v>0</v>
      </c>
      <c r="K547" s="149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B548" s="31"/>
      <c r="C548" s="20"/>
      <c r="D548" s="20"/>
      <c r="E548" s="20"/>
      <c r="F548" s="20"/>
      <c r="G548" s="20"/>
      <c r="H548" s="20"/>
      <c r="I548" s="20"/>
      <c r="J548" s="20"/>
      <c r="BM548" s="53"/>
    </row>
    <row r="549" spans="1:65" ht="15">
      <c r="B549" s="8" t="s">
        <v>344</v>
      </c>
      <c r="BM549" s="28" t="s">
        <v>64</v>
      </c>
    </row>
    <row r="550" spans="1:65" ht="15">
      <c r="A550" s="25" t="s">
        <v>53</v>
      </c>
      <c r="B550" s="18" t="s">
        <v>99</v>
      </c>
      <c r="C550" s="15" t="s">
        <v>100</v>
      </c>
      <c r="D550" s="16" t="s">
        <v>194</v>
      </c>
      <c r="E550" s="17" t="s">
        <v>194</v>
      </c>
      <c r="F550" s="17" t="s">
        <v>194</v>
      </c>
      <c r="G550" s="17" t="s">
        <v>194</v>
      </c>
      <c r="H550" s="17" t="s">
        <v>194</v>
      </c>
      <c r="I550" s="17" t="s">
        <v>194</v>
      </c>
      <c r="J550" s="17" t="s">
        <v>194</v>
      </c>
      <c r="K550" s="17" t="s">
        <v>194</v>
      </c>
      <c r="L550" s="17" t="s">
        <v>194</v>
      </c>
      <c r="M550" s="17" t="s">
        <v>194</v>
      </c>
      <c r="N550" s="17" t="s">
        <v>194</v>
      </c>
      <c r="O550" s="17" t="s">
        <v>194</v>
      </c>
      <c r="P550" s="17" t="s">
        <v>194</v>
      </c>
      <c r="Q550" s="17" t="s">
        <v>194</v>
      </c>
      <c r="R550" s="17" t="s">
        <v>194</v>
      </c>
      <c r="S550" s="149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 t="s">
        <v>195</v>
      </c>
      <c r="C551" s="9" t="s">
        <v>195</v>
      </c>
      <c r="D551" s="147" t="s">
        <v>196</v>
      </c>
      <c r="E551" s="148" t="s">
        <v>197</v>
      </c>
      <c r="F551" s="148" t="s">
        <v>198</v>
      </c>
      <c r="G551" s="148" t="s">
        <v>199</v>
      </c>
      <c r="H551" s="148" t="s">
        <v>200</v>
      </c>
      <c r="I551" s="148" t="s">
        <v>201</v>
      </c>
      <c r="J551" s="148" t="s">
        <v>202</v>
      </c>
      <c r="K551" s="148" t="s">
        <v>203</v>
      </c>
      <c r="L551" s="148" t="s">
        <v>204</v>
      </c>
      <c r="M551" s="148" t="s">
        <v>205</v>
      </c>
      <c r="N551" s="148" t="s">
        <v>206</v>
      </c>
      <c r="O551" s="148" t="s">
        <v>207</v>
      </c>
      <c r="P551" s="148" t="s">
        <v>208</v>
      </c>
      <c r="Q551" s="148" t="s">
        <v>209</v>
      </c>
      <c r="R551" s="148" t="s">
        <v>222</v>
      </c>
      <c r="S551" s="149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 t="s">
        <v>1</v>
      </c>
    </row>
    <row r="552" spans="1:65">
      <c r="A552" s="30"/>
      <c r="B552" s="19"/>
      <c r="C552" s="9"/>
      <c r="D552" s="10" t="s">
        <v>223</v>
      </c>
      <c r="E552" s="11" t="s">
        <v>223</v>
      </c>
      <c r="F552" s="11" t="s">
        <v>223</v>
      </c>
      <c r="G552" s="11" t="s">
        <v>224</v>
      </c>
      <c r="H552" s="11" t="s">
        <v>102</v>
      </c>
      <c r="I552" s="11" t="s">
        <v>102</v>
      </c>
      <c r="J552" s="11" t="s">
        <v>223</v>
      </c>
      <c r="K552" s="11" t="s">
        <v>224</v>
      </c>
      <c r="L552" s="11" t="s">
        <v>223</v>
      </c>
      <c r="M552" s="11" t="s">
        <v>224</v>
      </c>
      <c r="N552" s="11" t="s">
        <v>223</v>
      </c>
      <c r="O552" s="11" t="s">
        <v>102</v>
      </c>
      <c r="P552" s="11" t="s">
        <v>224</v>
      </c>
      <c r="Q552" s="11" t="s">
        <v>223</v>
      </c>
      <c r="R552" s="11" t="s">
        <v>223</v>
      </c>
      <c r="S552" s="149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2</v>
      </c>
    </row>
    <row r="553" spans="1:65">
      <c r="A553" s="30"/>
      <c r="B553" s="19"/>
      <c r="C553" s="9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149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3</v>
      </c>
    </row>
    <row r="554" spans="1:65">
      <c r="A554" s="30"/>
      <c r="B554" s="18">
        <v>1</v>
      </c>
      <c r="C554" s="14">
        <v>1</v>
      </c>
      <c r="D554" s="22">
        <v>4.33</v>
      </c>
      <c r="E554" s="22">
        <v>4.16</v>
      </c>
      <c r="F554" s="22">
        <v>4.3899999999999997</v>
      </c>
      <c r="G554" s="22">
        <v>4.266</v>
      </c>
      <c r="H554" s="22">
        <v>4.0023999999999997</v>
      </c>
      <c r="I554" s="22">
        <v>4.22</v>
      </c>
      <c r="J554" s="22">
        <v>4.17</v>
      </c>
      <c r="K554" s="22">
        <v>4.32</v>
      </c>
      <c r="L554" s="22">
        <v>4.37</v>
      </c>
      <c r="M554" s="22">
        <v>4.41</v>
      </c>
      <c r="N554" s="22">
        <v>4.32</v>
      </c>
      <c r="O554" s="22">
        <v>4.07</v>
      </c>
      <c r="P554" s="22">
        <v>4.5199999999999996</v>
      </c>
      <c r="Q554" s="22">
        <v>4.1100000000000003</v>
      </c>
      <c r="R554" s="22">
        <v>4.2699999999999996</v>
      </c>
      <c r="S554" s="149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</v>
      </c>
    </row>
    <row r="555" spans="1:65">
      <c r="A555" s="30"/>
      <c r="B555" s="19">
        <v>1</v>
      </c>
      <c r="C555" s="9">
        <v>2</v>
      </c>
      <c r="D555" s="11">
        <v>4.34</v>
      </c>
      <c r="E555" s="11">
        <v>4.2699999999999996</v>
      </c>
      <c r="F555" s="11">
        <v>4.28</v>
      </c>
      <c r="G555" s="11">
        <v>4.1870000000000003</v>
      </c>
      <c r="H555" s="11">
        <v>3.968</v>
      </c>
      <c r="I555" s="11">
        <v>4.25</v>
      </c>
      <c r="J555" s="11">
        <v>4.0090000000000003</v>
      </c>
      <c r="K555" s="11">
        <v>4.46</v>
      </c>
      <c r="L555" s="11">
        <v>4.1900000000000004</v>
      </c>
      <c r="M555" s="11">
        <v>4.32</v>
      </c>
      <c r="N555" s="11">
        <v>4.3899999999999997</v>
      </c>
      <c r="O555" s="11">
        <v>4.1500000000000004</v>
      </c>
      <c r="P555" s="11">
        <v>4.58</v>
      </c>
      <c r="Q555" s="11">
        <v>4.01</v>
      </c>
      <c r="R555" s="11">
        <v>4.1100000000000003</v>
      </c>
      <c r="S555" s="149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e">
        <v>#N/A</v>
      </c>
    </row>
    <row r="556" spans="1:65">
      <c r="A556" s="30"/>
      <c r="B556" s="19">
        <v>1</v>
      </c>
      <c r="C556" s="9">
        <v>3</v>
      </c>
      <c r="D556" s="11">
        <v>4.29</v>
      </c>
      <c r="E556" s="11">
        <v>4.1100000000000003</v>
      </c>
      <c r="F556" s="11">
        <v>4.53</v>
      </c>
      <c r="G556" s="11">
        <v>4.3920000000000003</v>
      </c>
      <c r="H556" s="11">
        <v>4.1443000000000003</v>
      </c>
      <c r="I556" s="11">
        <v>4.26</v>
      </c>
      <c r="J556" s="11">
        <v>4.1229000000000005</v>
      </c>
      <c r="K556" s="11">
        <v>4.1900000000000004</v>
      </c>
      <c r="L556" s="11">
        <v>4.2</v>
      </c>
      <c r="M556" s="11">
        <v>4.4000000000000004</v>
      </c>
      <c r="N556" s="11">
        <v>4.26</v>
      </c>
      <c r="O556" s="11">
        <v>4.17</v>
      </c>
      <c r="P556" s="11">
        <v>4.32</v>
      </c>
      <c r="Q556" s="11">
        <v>4</v>
      </c>
      <c r="R556" s="11">
        <v>4.04</v>
      </c>
      <c r="S556" s="149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16</v>
      </c>
    </row>
    <row r="557" spans="1:65">
      <c r="A557" s="30"/>
      <c r="B557" s="19">
        <v>1</v>
      </c>
      <c r="C557" s="9">
        <v>4</v>
      </c>
      <c r="D557" s="11">
        <v>4.24</v>
      </c>
      <c r="E557" s="11">
        <v>4.13</v>
      </c>
      <c r="F557" s="11">
        <v>4.37</v>
      </c>
      <c r="G557" s="11">
        <v>4.1879999999999997</v>
      </c>
      <c r="H557" s="11">
        <v>4.2934999999999999</v>
      </c>
      <c r="I557" s="11">
        <v>4.2299999999999995</v>
      </c>
      <c r="J557" s="11">
        <v>4.1758999999999995</v>
      </c>
      <c r="K557" s="11">
        <v>4.18</v>
      </c>
      <c r="L557" s="11">
        <v>4.2300000000000004</v>
      </c>
      <c r="M557" s="11">
        <v>4.25</v>
      </c>
      <c r="N557" s="11">
        <v>4.29</v>
      </c>
      <c r="O557" s="11">
        <v>4.22</v>
      </c>
      <c r="P557" s="11">
        <v>4.53</v>
      </c>
      <c r="Q557" s="11">
        <v>4.45</v>
      </c>
      <c r="R557" s="11">
        <v>4.05</v>
      </c>
      <c r="S557" s="149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4.2490477777777782</v>
      </c>
    </row>
    <row r="558" spans="1:65">
      <c r="A558" s="30"/>
      <c r="B558" s="19">
        <v>1</v>
      </c>
      <c r="C558" s="9">
        <v>5</v>
      </c>
      <c r="D558" s="11">
        <v>4.2699999999999996</v>
      </c>
      <c r="E558" s="11">
        <v>4.32</v>
      </c>
      <c r="F558" s="11">
        <v>4.08</v>
      </c>
      <c r="G558" s="11">
        <v>4.2409999999999997</v>
      </c>
      <c r="H558" s="11">
        <v>4.1362999999999994</v>
      </c>
      <c r="I558" s="11">
        <v>4.2700000000000005</v>
      </c>
      <c r="J558" s="11">
        <v>4.3802000000000003</v>
      </c>
      <c r="K558" s="11">
        <v>4.09</v>
      </c>
      <c r="L558" s="11">
        <v>4.25</v>
      </c>
      <c r="M558" s="11">
        <v>4.25</v>
      </c>
      <c r="N558" s="11">
        <v>4.53</v>
      </c>
      <c r="O558" s="11">
        <v>4.18</v>
      </c>
      <c r="P558" s="11">
        <v>4.3899999999999997</v>
      </c>
      <c r="Q558" s="11">
        <v>4.18</v>
      </c>
      <c r="R558" s="11">
        <v>4.1100000000000003</v>
      </c>
      <c r="S558" s="149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30</v>
      </c>
    </row>
    <row r="559" spans="1:65">
      <c r="A559" s="30"/>
      <c r="B559" s="19">
        <v>1</v>
      </c>
      <c r="C559" s="9">
        <v>6</v>
      </c>
      <c r="D559" s="11">
        <v>4.2</v>
      </c>
      <c r="E559" s="11">
        <v>4.13</v>
      </c>
      <c r="F559" s="11">
        <v>4.38</v>
      </c>
      <c r="G559" s="11">
        <v>4.1920000000000002</v>
      </c>
      <c r="H559" s="11">
        <v>4.1524999999999999</v>
      </c>
      <c r="I559" s="11">
        <v>4.26</v>
      </c>
      <c r="J559" s="11">
        <v>4.3033000000000001</v>
      </c>
      <c r="K559" s="11">
        <v>4.45</v>
      </c>
      <c r="L559" s="11">
        <v>4.1900000000000004</v>
      </c>
      <c r="M559" s="11">
        <v>4.45</v>
      </c>
      <c r="N559" s="11">
        <v>4.43</v>
      </c>
      <c r="O559" s="11">
        <v>4.18</v>
      </c>
      <c r="P559" s="11">
        <v>4.58</v>
      </c>
      <c r="Q559" s="11">
        <v>4.0599999999999996</v>
      </c>
      <c r="R559" s="11">
        <v>4.08</v>
      </c>
      <c r="S559" s="149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30"/>
      <c r="B560" s="20" t="s">
        <v>215</v>
      </c>
      <c r="C560" s="12"/>
      <c r="D560" s="23">
        <v>4.2783333333333333</v>
      </c>
      <c r="E560" s="23">
        <v>4.1866666666666665</v>
      </c>
      <c r="F560" s="23">
        <v>4.3383333333333329</v>
      </c>
      <c r="G560" s="23">
        <v>4.2443333333333326</v>
      </c>
      <c r="H560" s="23">
        <v>4.1161666666666665</v>
      </c>
      <c r="I560" s="23">
        <v>4.2483333333333322</v>
      </c>
      <c r="J560" s="23">
        <v>4.1935499999999992</v>
      </c>
      <c r="K560" s="23">
        <v>4.2816666666666672</v>
      </c>
      <c r="L560" s="23">
        <v>4.2383333333333342</v>
      </c>
      <c r="M560" s="23">
        <v>4.3466666666666667</v>
      </c>
      <c r="N560" s="23">
        <v>4.37</v>
      </c>
      <c r="O560" s="23">
        <v>4.1616666666666662</v>
      </c>
      <c r="P560" s="23">
        <v>4.4866666666666672</v>
      </c>
      <c r="Q560" s="23">
        <v>4.1349999999999998</v>
      </c>
      <c r="R560" s="23">
        <v>4.1099999999999994</v>
      </c>
      <c r="S560" s="149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30"/>
      <c r="B561" s="3" t="s">
        <v>216</v>
      </c>
      <c r="C561" s="29"/>
      <c r="D561" s="11">
        <v>4.2799999999999994</v>
      </c>
      <c r="E561" s="11">
        <v>4.1449999999999996</v>
      </c>
      <c r="F561" s="11">
        <v>4.375</v>
      </c>
      <c r="G561" s="11">
        <v>4.2164999999999999</v>
      </c>
      <c r="H561" s="11">
        <v>4.1402999999999999</v>
      </c>
      <c r="I561" s="11">
        <v>4.2549999999999999</v>
      </c>
      <c r="J561" s="11">
        <v>4.1729500000000002</v>
      </c>
      <c r="K561" s="11">
        <v>4.2550000000000008</v>
      </c>
      <c r="L561" s="11">
        <v>4.2149999999999999</v>
      </c>
      <c r="M561" s="11">
        <v>4.3600000000000003</v>
      </c>
      <c r="N561" s="11">
        <v>4.3550000000000004</v>
      </c>
      <c r="O561" s="11">
        <v>4.1749999999999998</v>
      </c>
      <c r="P561" s="11">
        <v>4.5250000000000004</v>
      </c>
      <c r="Q561" s="11">
        <v>4.085</v>
      </c>
      <c r="R561" s="11">
        <v>4.0950000000000006</v>
      </c>
      <c r="S561" s="149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A562" s="30"/>
      <c r="B562" s="3" t="s">
        <v>217</v>
      </c>
      <c r="C562" s="29"/>
      <c r="D562" s="24">
        <v>5.3447793842839368E-2</v>
      </c>
      <c r="E562" s="24">
        <v>8.6871552689396905E-2</v>
      </c>
      <c r="F562" s="24">
        <v>0.14985548594117823</v>
      </c>
      <c r="G562" s="24">
        <v>7.9354058917403117E-2</v>
      </c>
      <c r="H562" s="24">
        <v>0.11735439773040747</v>
      </c>
      <c r="I562" s="24">
        <v>1.9407902170679728E-2</v>
      </c>
      <c r="J562" s="24">
        <v>0.13175699981405162</v>
      </c>
      <c r="K562" s="24">
        <v>0.15302505241517381</v>
      </c>
      <c r="L562" s="24">
        <v>6.882344561751215E-2</v>
      </c>
      <c r="M562" s="24">
        <v>8.5945719303911122E-2</v>
      </c>
      <c r="N562" s="24">
        <v>0.10059821071967438</v>
      </c>
      <c r="O562" s="24">
        <v>5.0365331992022491E-2</v>
      </c>
      <c r="P562" s="24">
        <v>0.10726913193769522</v>
      </c>
      <c r="Q562" s="24">
        <v>0.16813684902483464</v>
      </c>
      <c r="R562" s="24">
        <v>8.3666002653407415E-2</v>
      </c>
      <c r="S562" s="209"/>
      <c r="T562" s="210"/>
      <c r="U562" s="210"/>
      <c r="V562" s="210"/>
      <c r="W562" s="210"/>
      <c r="X562" s="210"/>
      <c r="Y562" s="210"/>
      <c r="Z562" s="210"/>
      <c r="AA562" s="210"/>
      <c r="AB562" s="210"/>
      <c r="AC562" s="210"/>
      <c r="AD562" s="210"/>
      <c r="AE562" s="210"/>
      <c r="AF562" s="210"/>
      <c r="AG562" s="210"/>
      <c r="AH562" s="210"/>
      <c r="AI562" s="210"/>
      <c r="AJ562" s="210"/>
      <c r="AK562" s="210"/>
      <c r="AL562" s="210"/>
      <c r="AM562" s="210"/>
      <c r="AN562" s="210"/>
      <c r="AO562" s="210"/>
      <c r="AP562" s="210"/>
      <c r="AQ562" s="210"/>
      <c r="AR562" s="210"/>
      <c r="AS562" s="210"/>
      <c r="AT562" s="210"/>
      <c r="AU562" s="210"/>
      <c r="AV562" s="210"/>
      <c r="AW562" s="210"/>
      <c r="AX562" s="210"/>
      <c r="AY562" s="210"/>
      <c r="AZ562" s="210"/>
      <c r="BA562" s="210"/>
      <c r="BB562" s="210"/>
      <c r="BC562" s="210"/>
      <c r="BD562" s="210"/>
      <c r="BE562" s="210"/>
      <c r="BF562" s="210"/>
      <c r="BG562" s="210"/>
      <c r="BH562" s="210"/>
      <c r="BI562" s="210"/>
      <c r="BJ562" s="210"/>
      <c r="BK562" s="210"/>
      <c r="BL562" s="210"/>
      <c r="BM562" s="54"/>
    </row>
    <row r="563" spans="1:65">
      <c r="A563" s="30"/>
      <c r="B563" s="3" t="s">
        <v>84</v>
      </c>
      <c r="C563" s="29"/>
      <c r="D563" s="13">
        <v>1.2492667045463039E-2</v>
      </c>
      <c r="E563" s="13">
        <v>2.0749574686957862E-2</v>
      </c>
      <c r="F563" s="13">
        <v>3.4542178856975393E-2</v>
      </c>
      <c r="G563" s="13">
        <v>1.8696471903888272E-2</v>
      </c>
      <c r="H563" s="13">
        <v>2.8510603975480619E-2</v>
      </c>
      <c r="I563" s="13">
        <v>4.5683567290732991E-3</v>
      </c>
      <c r="J563" s="13">
        <v>3.141896479451816E-2</v>
      </c>
      <c r="K563" s="13">
        <v>3.5739599629857635E-2</v>
      </c>
      <c r="L563" s="13">
        <v>1.6238327711564013E-2</v>
      </c>
      <c r="M563" s="13">
        <v>1.9772788183415137E-2</v>
      </c>
      <c r="N563" s="13">
        <v>2.3020185519376287E-2</v>
      </c>
      <c r="O563" s="13">
        <v>1.2102202320870444E-2</v>
      </c>
      <c r="P563" s="13">
        <v>2.3908424651789422E-2</v>
      </c>
      <c r="Q563" s="13">
        <v>4.0661874008424338E-2</v>
      </c>
      <c r="R563" s="13">
        <v>2.0356691643164823E-2</v>
      </c>
      <c r="S563" s="149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A564" s="30"/>
      <c r="B564" s="3" t="s">
        <v>218</v>
      </c>
      <c r="C564" s="29"/>
      <c r="D564" s="13">
        <v>6.892263181580649E-3</v>
      </c>
      <c r="E564" s="13">
        <v>-1.4681197852695504E-2</v>
      </c>
      <c r="F564" s="13">
        <v>2.1013074040379554E-2</v>
      </c>
      <c r="G564" s="13">
        <v>-1.1095296384054931E-3</v>
      </c>
      <c r="H564" s="13">
        <v>-3.1273150611784262E-2</v>
      </c>
      <c r="I564" s="13">
        <v>-1.6814224781902531E-4</v>
      </c>
      <c r="J564" s="13">
        <v>-1.3061227051394564E-2</v>
      </c>
      <c r="K564" s="13">
        <v>7.6767526737362424E-3</v>
      </c>
      <c r="L564" s="13">
        <v>-2.5216107242850283E-3</v>
      </c>
      <c r="M564" s="13">
        <v>2.2974297770768315E-2</v>
      </c>
      <c r="N564" s="13">
        <v>2.8465724215856802E-2</v>
      </c>
      <c r="O564" s="13">
        <v>-2.0564869043861789E-2</v>
      </c>
      <c r="P564" s="13">
        <v>5.5922856441299462E-2</v>
      </c>
      <c r="Q564" s="13">
        <v>-2.6840784981105759E-2</v>
      </c>
      <c r="R564" s="13">
        <v>-3.2724456172272043E-2</v>
      </c>
      <c r="S564" s="149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30"/>
      <c r="B565" s="45" t="s">
        <v>219</v>
      </c>
      <c r="C565" s="46"/>
      <c r="D565" s="44">
        <v>0.28000000000000003</v>
      </c>
      <c r="E565" s="44">
        <v>0.47</v>
      </c>
      <c r="F565" s="44">
        <v>0.77</v>
      </c>
      <c r="G565" s="44">
        <v>0</v>
      </c>
      <c r="H565" s="44">
        <v>1.05</v>
      </c>
      <c r="I565" s="44">
        <v>0.03</v>
      </c>
      <c r="J565" s="44">
        <v>0.41</v>
      </c>
      <c r="K565" s="44">
        <v>0.3</v>
      </c>
      <c r="L565" s="44">
        <v>0.05</v>
      </c>
      <c r="M565" s="44">
        <v>0.83</v>
      </c>
      <c r="N565" s="44">
        <v>1.03</v>
      </c>
      <c r="O565" s="44">
        <v>0.67</v>
      </c>
      <c r="P565" s="44">
        <v>1.98</v>
      </c>
      <c r="Q565" s="44">
        <v>0.89</v>
      </c>
      <c r="R565" s="44">
        <v>1.1000000000000001</v>
      </c>
      <c r="S565" s="149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B566" s="31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BM566" s="53"/>
    </row>
    <row r="567" spans="1:65" ht="15">
      <c r="B567" s="8" t="s">
        <v>345</v>
      </c>
      <c r="BM567" s="28" t="s">
        <v>64</v>
      </c>
    </row>
    <row r="568" spans="1:65" ht="15">
      <c r="A568" s="25" t="s">
        <v>54</v>
      </c>
      <c r="B568" s="18" t="s">
        <v>99</v>
      </c>
      <c r="C568" s="15" t="s">
        <v>100</v>
      </c>
      <c r="D568" s="16" t="s">
        <v>194</v>
      </c>
      <c r="E568" s="17" t="s">
        <v>194</v>
      </c>
      <c r="F568" s="17" t="s">
        <v>194</v>
      </c>
      <c r="G568" s="17" t="s">
        <v>194</v>
      </c>
      <c r="H568" s="17" t="s">
        <v>194</v>
      </c>
      <c r="I568" s="17" t="s">
        <v>194</v>
      </c>
      <c r="J568" s="17" t="s">
        <v>194</v>
      </c>
      <c r="K568" s="17" t="s">
        <v>194</v>
      </c>
      <c r="L568" s="17" t="s">
        <v>194</v>
      </c>
      <c r="M568" s="17" t="s">
        <v>194</v>
      </c>
      <c r="N568" s="17" t="s">
        <v>194</v>
      </c>
      <c r="O568" s="17" t="s">
        <v>194</v>
      </c>
      <c r="P568" s="17" t="s">
        <v>194</v>
      </c>
      <c r="Q568" s="17" t="s">
        <v>194</v>
      </c>
      <c r="R568" s="17" t="s">
        <v>194</v>
      </c>
      <c r="S568" s="149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</v>
      </c>
    </row>
    <row r="569" spans="1:65">
      <c r="A569" s="30"/>
      <c r="B569" s="19" t="s">
        <v>195</v>
      </c>
      <c r="C569" s="9" t="s">
        <v>195</v>
      </c>
      <c r="D569" s="147" t="s">
        <v>196</v>
      </c>
      <c r="E569" s="148" t="s">
        <v>197</v>
      </c>
      <c r="F569" s="148" t="s">
        <v>198</v>
      </c>
      <c r="G569" s="148" t="s">
        <v>199</v>
      </c>
      <c r="H569" s="148" t="s">
        <v>200</v>
      </c>
      <c r="I569" s="148" t="s">
        <v>201</v>
      </c>
      <c r="J569" s="148" t="s">
        <v>202</v>
      </c>
      <c r="K569" s="148" t="s">
        <v>203</v>
      </c>
      <c r="L569" s="148" t="s">
        <v>204</v>
      </c>
      <c r="M569" s="148" t="s">
        <v>205</v>
      </c>
      <c r="N569" s="148" t="s">
        <v>206</v>
      </c>
      <c r="O569" s="148" t="s">
        <v>207</v>
      </c>
      <c r="P569" s="148" t="s">
        <v>208</v>
      </c>
      <c r="Q569" s="148" t="s">
        <v>209</v>
      </c>
      <c r="R569" s="148" t="s">
        <v>222</v>
      </c>
      <c r="S569" s="149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 t="s">
        <v>1</v>
      </c>
    </row>
    <row r="570" spans="1:65">
      <c r="A570" s="30"/>
      <c r="B570" s="19"/>
      <c r="C570" s="9"/>
      <c r="D570" s="10" t="s">
        <v>223</v>
      </c>
      <c r="E570" s="11" t="s">
        <v>223</v>
      </c>
      <c r="F570" s="11" t="s">
        <v>223</v>
      </c>
      <c r="G570" s="11" t="s">
        <v>224</v>
      </c>
      <c r="H570" s="11" t="s">
        <v>102</v>
      </c>
      <c r="I570" s="11" t="s">
        <v>102</v>
      </c>
      <c r="J570" s="11" t="s">
        <v>223</v>
      </c>
      <c r="K570" s="11" t="s">
        <v>224</v>
      </c>
      <c r="L570" s="11" t="s">
        <v>223</v>
      </c>
      <c r="M570" s="11" t="s">
        <v>224</v>
      </c>
      <c r="N570" s="11" t="s">
        <v>223</v>
      </c>
      <c r="O570" s="11" t="s">
        <v>102</v>
      </c>
      <c r="P570" s="11" t="s">
        <v>224</v>
      </c>
      <c r="Q570" s="11" t="s">
        <v>223</v>
      </c>
      <c r="R570" s="11" t="s">
        <v>223</v>
      </c>
      <c r="S570" s="149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</v>
      </c>
    </row>
    <row r="571" spans="1:65">
      <c r="A571" s="30"/>
      <c r="B571" s="19"/>
      <c r="C571" s="9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149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3</v>
      </c>
    </row>
    <row r="572" spans="1:65">
      <c r="A572" s="30"/>
      <c r="B572" s="18">
        <v>1</v>
      </c>
      <c r="C572" s="14">
        <v>1</v>
      </c>
      <c r="D572" s="208">
        <v>0.107</v>
      </c>
      <c r="E572" s="208">
        <v>0.10200000000000001</v>
      </c>
      <c r="F572" s="208">
        <v>0.1075</v>
      </c>
      <c r="G572" s="208">
        <v>0.1095</v>
      </c>
      <c r="H572" s="208">
        <v>0.10829999999999999</v>
      </c>
      <c r="I572" s="208">
        <v>0.106</v>
      </c>
      <c r="J572" s="208">
        <v>0.1067</v>
      </c>
      <c r="K572" s="208">
        <v>0.109</v>
      </c>
      <c r="L572" s="208">
        <v>0.1082</v>
      </c>
      <c r="M572" s="208">
        <v>0.11030000000000001</v>
      </c>
      <c r="N572" s="208">
        <v>0.10020000000000001</v>
      </c>
      <c r="O572" s="208">
        <v>9.9289999999999989E-2</v>
      </c>
      <c r="P572" s="213">
        <v>0.1129</v>
      </c>
      <c r="Q572" s="208">
        <v>0.10349999999999999</v>
      </c>
      <c r="R572" s="208">
        <v>0.11650000000000001</v>
      </c>
      <c r="S572" s="209"/>
      <c r="T572" s="210"/>
      <c r="U572" s="210"/>
      <c r="V572" s="210"/>
      <c r="W572" s="210"/>
      <c r="X572" s="210"/>
      <c r="Y572" s="210"/>
      <c r="Z572" s="210"/>
      <c r="AA572" s="210"/>
      <c r="AB572" s="210"/>
      <c r="AC572" s="210"/>
      <c r="AD572" s="210"/>
      <c r="AE572" s="210"/>
      <c r="AF572" s="210"/>
      <c r="AG572" s="210"/>
      <c r="AH572" s="210"/>
      <c r="AI572" s="210"/>
      <c r="AJ572" s="210"/>
      <c r="AK572" s="210"/>
      <c r="AL572" s="210"/>
      <c r="AM572" s="210"/>
      <c r="AN572" s="210"/>
      <c r="AO572" s="210"/>
      <c r="AP572" s="210"/>
      <c r="AQ572" s="210"/>
      <c r="AR572" s="210"/>
      <c r="AS572" s="210"/>
      <c r="AT572" s="210"/>
      <c r="AU572" s="210"/>
      <c r="AV572" s="210"/>
      <c r="AW572" s="210"/>
      <c r="AX572" s="210"/>
      <c r="AY572" s="210"/>
      <c r="AZ572" s="210"/>
      <c r="BA572" s="210"/>
      <c r="BB572" s="210"/>
      <c r="BC572" s="210"/>
      <c r="BD572" s="210"/>
      <c r="BE572" s="210"/>
      <c r="BF572" s="210"/>
      <c r="BG572" s="210"/>
      <c r="BH572" s="210"/>
      <c r="BI572" s="210"/>
      <c r="BJ572" s="210"/>
      <c r="BK572" s="210"/>
      <c r="BL572" s="210"/>
      <c r="BM572" s="211">
        <v>1</v>
      </c>
    </row>
    <row r="573" spans="1:65">
      <c r="A573" s="30"/>
      <c r="B573" s="19">
        <v>1</v>
      </c>
      <c r="C573" s="9">
        <v>2</v>
      </c>
      <c r="D573" s="24">
        <v>0.107</v>
      </c>
      <c r="E573" s="24">
        <v>0.104</v>
      </c>
      <c r="F573" s="24">
        <v>0.1045</v>
      </c>
      <c r="G573" s="24">
        <v>0.10970000000000001</v>
      </c>
      <c r="H573" s="24">
        <v>0.10269999999999999</v>
      </c>
      <c r="I573" s="24">
        <v>0.107</v>
      </c>
      <c r="J573" s="24">
        <v>0.1037</v>
      </c>
      <c r="K573" s="24">
        <v>0.11100000000000002</v>
      </c>
      <c r="L573" s="24">
        <v>0.1095</v>
      </c>
      <c r="M573" s="24">
        <v>0.10980000000000001</v>
      </c>
      <c r="N573" s="24">
        <v>0.1018</v>
      </c>
      <c r="O573" s="24">
        <v>9.9820000000000006E-2</v>
      </c>
      <c r="P573" s="214">
        <v>0.11499999999999999</v>
      </c>
      <c r="Q573" s="24">
        <v>0.10349999999999999</v>
      </c>
      <c r="R573" s="24">
        <v>0.105</v>
      </c>
      <c r="S573" s="209"/>
      <c r="T573" s="210"/>
      <c r="U573" s="210"/>
      <c r="V573" s="210"/>
      <c r="W573" s="210"/>
      <c r="X573" s="210"/>
      <c r="Y573" s="210"/>
      <c r="Z573" s="210"/>
      <c r="AA573" s="210"/>
      <c r="AB573" s="210"/>
      <c r="AC573" s="210"/>
      <c r="AD573" s="210"/>
      <c r="AE573" s="210"/>
      <c r="AF573" s="210"/>
      <c r="AG573" s="210"/>
      <c r="AH573" s="210"/>
      <c r="AI573" s="210"/>
      <c r="AJ573" s="210"/>
      <c r="AK573" s="210"/>
      <c r="AL573" s="210"/>
      <c r="AM573" s="210"/>
      <c r="AN573" s="210"/>
      <c r="AO573" s="210"/>
      <c r="AP573" s="210"/>
      <c r="AQ573" s="210"/>
      <c r="AR573" s="210"/>
      <c r="AS573" s="210"/>
      <c r="AT573" s="210"/>
      <c r="AU573" s="210"/>
      <c r="AV573" s="210"/>
      <c r="AW573" s="210"/>
      <c r="AX573" s="210"/>
      <c r="AY573" s="210"/>
      <c r="AZ573" s="210"/>
      <c r="BA573" s="210"/>
      <c r="BB573" s="210"/>
      <c r="BC573" s="210"/>
      <c r="BD573" s="210"/>
      <c r="BE573" s="210"/>
      <c r="BF573" s="210"/>
      <c r="BG573" s="210"/>
      <c r="BH573" s="210"/>
      <c r="BI573" s="210"/>
      <c r="BJ573" s="210"/>
      <c r="BK573" s="210"/>
      <c r="BL573" s="210"/>
      <c r="BM573" s="211" t="e">
        <v>#N/A</v>
      </c>
    </row>
    <row r="574" spans="1:65">
      <c r="A574" s="30"/>
      <c r="B574" s="19">
        <v>1</v>
      </c>
      <c r="C574" s="9">
        <v>3</v>
      </c>
      <c r="D574" s="24">
        <v>0.1065</v>
      </c>
      <c r="E574" s="24">
        <v>0.10150000000000001</v>
      </c>
      <c r="F574" s="24">
        <v>0.1095</v>
      </c>
      <c r="G574" s="24">
        <v>0.11030000000000001</v>
      </c>
      <c r="H574" s="24">
        <v>0.10490000000000001</v>
      </c>
      <c r="I574" s="24">
        <v>0.107</v>
      </c>
      <c r="J574" s="24">
        <v>0.10289999999999999</v>
      </c>
      <c r="K574" s="24">
        <v>0.104</v>
      </c>
      <c r="L574" s="24">
        <v>0.11050000000000001</v>
      </c>
      <c r="M574" s="24">
        <v>0.11180000000000001</v>
      </c>
      <c r="N574" s="24">
        <v>9.9500000000000005E-2</v>
      </c>
      <c r="O574" s="24">
        <v>0.1023</v>
      </c>
      <c r="P574" s="214">
        <v>0.11509999999999999</v>
      </c>
      <c r="Q574" s="24">
        <v>0.10100000000000001</v>
      </c>
      <c r="R574" s="24">
        <v>0.109</v>
      </c>
      <c r="S574" s="209"/>
      <c r="T574" s="210"/>
      <c r="U574" s="210"/>
      <c r="V574" s="210"/>
      <c r="W574" s="210"/>
      <c r="X574" s="210"/>
      <c r="Y574" s="210"/>
      <c r="Z574" s="210"/>
      <c r="AA574" s="210"/>
      <c r="AB574" s="210"/>
      <c r="AC574" s="210"/>
      <c r="AD574" s="210"/>
      <c r="AE574" s="210"/>
      <c r="AF574" s="210"/>
      <c r="AG574" s="210"/>
      <c r="AH574" s="210"/>
      <c r="AI574" s="210"/>
      <c r="AJ574" s="210"/>
      <c r="AK574" s="210"/>
      <c r="AL574" s="210"/>
      <c r="AM574" s="210"/>
      <c r="AN574" s="210"/>
      <c r="AO574" s="210"/>
      <c r="AP574" s="210"/>
      <c r="AQ574" s="210"/>
      <c r="AR574" s="210"/>
      <c r="AS574" s="210"/>
      <c r="AT574" s="210"/>
      <c r="AU574" s="210"/>
      <c r="AV574" s="210"/>
      <c r="AW574" s="210"/>
      <c r="AX574" s="210"/>
      <c r="AY574" s="210"/>
      <c r="AZ574" s="210"/>
      <c r="BA574" s="210"/>
      <c r="BB574" s="210"/>
      <c r="BC574" s="210"/>
      <c r="BD574" s="210"/>
      <c r="BE574" s="210"/>
      <c r="BF574" s="210"/>
      <c r="BG574" s="210"/>
      <c r="BH574" s="210"/>
      <c r="BI574" s="210"/>
      <c r="BJ574" s="210"/>
      <c r="BK574" s="210"/>
      <c r="BL574" s="210"/>
      <c r="BM574" s="211">
        <v>16</v>
      </c>
    </row>
    <row r="575" spans="1:65">
      <c r="A575" s="30"/>
      <c r="B575" s="19">
        <v>1</v>
      </c>
      <c r="C575" s="9">
        <v>4</v>
      </c>
      <c r="D575" s="24">
        <v>0.10349999999999999</v>
      </c>
      <c r="E575" s="24">
        <v>0.10100000000000001</v>
      </c>
      <c r="F575" s="24">
        <v>0.1075</v>
      </c>
      <c r="G575" s="24">
        <v>0.109</v>
      </c>
      <c r="H575" s="24">
        <v>0.10970000000000001</v>
      </c>
      <c r="I575" s="24">
        <v>0.107</v>
      </c>
      <c r="J575" s="24">
        <v>0.1065</v>
      </c>
      <c r="K575" s="24">
        <v>0.105</v>
      </c>
      <c r="L575" s="24">
        <v>0.1111</v>
      </c>
      <c r="M575" s="24">
        <v>0.109</v>
      </c>
      <c r="N575" s="24">
        <v>9.9500000000000005E-2</v>
      </c>
      <c r="O575" s="24">
        <v>0.1016</v>
      </c>
      <c r="P575" s="214">
        <v>0.1148</v>
      </c>
      <c r="Q575" s="24">
        <v>0.107</v>
      </c>
      <c r="R575" s="24">
        <v>9.9000000000000005E-2</v>
      </c>
      <c r="S575" s="209"/>
      <c r="T575" s="210"/>
      <c r="U575" s="210"/>
      <c r="V575" s="210"/>
      <c r="W575" s="210"/>
      <c r="X575" s="210"/>
      <c r="Y575" s="210"/>
      <c r="Z575" s="210"/>
      <c r="AA575" s="210"/>
      <c r="AB575" s="210"/>
      <c r="AC575" s="210"/>
      <c r="AD575" s="210"/>
      <c r="AE575" s="210"/>
      <c r="AF575" s="210"/>
      <c r="AG575" s="210"/>
      <c r="AH575" s="210"/>
      <c r="AI575" s="210"/>
      <c r="AJ575" s="210"/>
      <c r="AK575" s="210"/>
      <c r="AL575" s="210"/>
      <c r="AM575" s="210"/>
      <c r="AN575" s="210"/>
      <c r="AO575" s="210"/>
      <c r="AP575" s="210"/>
      <c r="AQ575" s="210"/>
      <c r="AR575" s="210"/>
      <c r="AS575" s="210"/>
      <c r="AT575" s="210"/>
      <c r="AU575" s="210"/>
      <c r="AV575" s="210"/>
      <c r="AW575" s="210"/>
      <c r="AX575" s="210"/>
      <c r="AY575" s="210"/>
      <c r="AZ575" s="210"/>
      <c r="BA575" s="210"/>
      <c r="BB575" s="210"/>
      <c r="BC575" s="210"/>
      <c r="BD575" s="210"/>
      <c r="BE575" s="210"/>
      <c r="BF575" s="210"/>
      <c r="BG575" s="210"/>
      <c r="BH575" s="210"/>
      <c r="BI575" s="210"/>
      <c r="BJ575" s="210"/>
      <c r="BK575" s="210"/>
      <c r="BL575" s="210"/>
      <c r="BM575" s="211">
        <v>0.1060595238095238</v>
      </c>
    </row>
    <row r="576" spans="1:65">
      <c r="A576" s="30"/>
      <c r="B576" s="19">
        <v>1</v>
      </c>
      <c r="C576" s="9">
        <v>5</v>
      </c>
      <c r="D576" s="24">
        <v>0.1055</v>
      </c>
      <c r="E576" s="24">
        <v>0.105</v>
      </c>
      <c r="F576" s="24">
        <v>0.10100000000000001</v>
      </c>
      <c r="G576" s="24">
        <v>0.1099</v>
      </c>
      <c r="H576" s="24">
        <v>0.10740000000000001</v>
      </c>
      <c r="I576" s="24">
        <v>0.107</v>
      </c>
      <c r="J576" s="24">
        <v>0.1099</v>
      </c>
      <c r="K576" s="24">
        <v>0.104</v>
      </c>
      <c r="L576" s="24">
        <v>0.1106</v>
      </c>
      <c r="M576" s="24">
        <v>0.10709999999999999</v>
      </c>
      <c r="N576" s="24">
        <v>0.1045</v>
      </c>
      <c r="O576" s="24">
        <v>9.9989999999999996E-2</v>
      </c>
      <c r="P576" s="214">
        <v>0.11379999999999998</v>
      </c>
      <c r="Q576" s="24">
        <v>0.11050000000000001</v>
      </c>
      <c r="R576" s="24">
        <v>0.11750000000000001</v>
      </c>
      <c r="S576" s="209"/>
      <c r="T576" s="210"/>
      <c r="U576" s="210"/>
      <c r="V576" s="210"/>
      <c r="W576" s="210"/>
      <c r="X576" s="210"/>
      <c r="Y576" s="210"/>
      <c r="Z576" s="210"/>
      <c r="AA576" s="210"/>
      <c r="AB576" s="210"/>
      <c r="AC576" s="210"/>
      <c r="AD576" s="210"/>
      <c r="AE576" s="210"/>
      <c r="AF576" s="210"/>
      <c r="AG576" s="210"/>
      <c r="AH576" s="210"/>
      <c r="AI576" s="210"/>
      <c r="AJ576" s="210"/>
      <c r="AK576" s="210"/>
      <c r="AL576" s="210"/>
      <c r="AM576" s="210"/>
      <c r="AN576" s="210"/>
      <c r="AO576" s="210"/>
      <c r="AP576" s="210"/>
      <c r="AQ576" s="210"/>
      <c r="AR576" s="210"/>
      <c r="AS576" s="210"/>
      <c r="AT576" s="210"/>
      <c r="AU576" s="210"/>
      <c r="AV576" s="210"/>
      <c r="AW576" s="210"/>
      <c r="AX576" s="210"/>
      <c r="AY576" s="210"/>
      <c r="AZ576" s="210"/>
      <c r="BA576" s="210"/>
      <c r="BB576" s="210"/>
      <c r="BC576" s="210"/>
      <c r="BD576" s="210"/>
      <c r="BE576" s="210"/>
      <c r="BF576" s="210"/>
      <c r="BG576" s="210"/>
      <c r="BH576" s="210"/>
      <c r="BI576" s="210"/>
      <c r="BJ576" s="210"/>
      <c r="BK576" s="210"/>
      <c r="BL576" s="210"/>
      <c r="BM576" s="211">
        <v>31</v>
      </c>
    </row>
    <row r="577" spans="1:65">
      <c r="A577" s="30"/>
      <c r="B577" s="19">
        <v>1</v>
      </c>
      <c r="C577" s="9">
        <v>6</v>
      </c>
      <c r="D577" s="24">
        <v>0.106</v>
      </c>
      <c r="E577" s="24">
        <v>0.10150000000000001</v>
      </c>
      <c r="F577" s="24">
        <v>0.1055</v>
      </c>
      <c r="G577" s="24">
        <v>0.10879999999999999</v>
      </c>
      <c r="H577" s="24">
        <v>0.1089</v>
      </c>
      <c r="I577" s="24">
        <v>0.108</v>
      </c>
      <c r="J577" s="24">
        <v>0.1072</v>
      </c>
      <c r="K577" s="24">
        <v>0.109</v>
      </c>
      <c r="L577" s="24">
        <v>0.10709999999999999</v>
      </c>
      <c r="M577" s="24">
        <v>0.1095</v>
      </c>
      <c r="N577" s="24">
        <v>0.1021</v>
      </c>
      <c r="O577" s="24">
        <v>9.9900000000000017E-2</v>
      </c>
      <c r="P577" s="214">
        <v>0.1148</v>
      </c>
      <c r="Q577" s="24">
        <v>0.1045</v>
      </c>
      <c r="R577" s="24">
        <v>0.10100000000000001</v>
      </c>
      <c r="S577" s="209"/>
      <c r="T577" s="210"/>
      <c r="U577" s="210"/>
      <c r="V577" s="210"/>
      <c r="W577" s="210"/>
      <c r="X577" s="210"/>
      <c r="Y577" s="210"/>
      <c r="Z577" s="210"/>
      <c r="AA577" s="210"/>
      <c r="AB577" s="210"/>
      <c r="AC577" s="210"/>
      <c r="AD577" s="210"/>
      <c r="AE577" s="210"/>
      <c r="AF577" s="210"/>
      <c r="AG577" s="210"/>
      <c r="AH577" s="210"/>
      <c r="AI577" s="210"/>
      <c r="AJ577" s="210"/>
      <c r="AK577" s="210"/>
      <c r="AL577" s="210"/>
      <c r="AM577" s="210"/>
      <c r="AN577" s="210"/>
      <c r="AO577" s="210"/>
      <c r="AP577" s="210"/>
      <c r="AQ577" s="210"/>
      <c r="AR577" s="210"/>
      <c r="AS577" s="210"/>
      <c r="AT577" s="210"/>
      <c r="AU577" s="210"/>
      <c r="AV577" s="210"/>
      <c r="AW577" s="210"/>
      <c r="AX577" s="210"/>
      <c r="AY577" s="210"/>
      <c r="AZ577" s="210"/>
      <c r="BA577" s="210"/>
      <c r="BB577" s="210"/>
      <c r="BC577" s="210"/>
      <c r="BD577" s="210"/>
      <c r="BE577" s="210"/>
      <c r="BF577" s="210"/>
      <c r="BG577" s="210"/>
      <c r="BH577" s="210"/>
      <c r="BI577" s="210"/>
      <c r="BJ577" s="210"/>
      <c r="BK577" s="210"/>
      <c r="BL577" s="210"/>
      <c r="BM577" s="54"/>
    </row>
    <row r="578" spans="1:65">
      <c r="A578" s="30"/>
      <c r="B578" s="20" t="s">
        <v>215</v>
      </c>
      <c r="C578" s="12"/>
      <c r="D578" s="212">
        <v>0.10591666666666666</v>
      </c>
      <c r="E578" s="212">
        <v>0.10249999999999999</v>
      </c>
      <c r="F578" s="212">
        <v>0.10591666666666667</v>
      </c>
      <c r="G578" s="212">
        <v>0.10953333333333333</v>
      </c>
      <c r="H578" s="212">
        <v>0.10698333333333333</v>
      </c>
      <c r="I578" s="212">
        <v>0.107</v>
      </c>
      <c r="J578" s="212">
        <v>0.10615000000000001</v>
      </c>
      <c r="K578" s="212">
        <v>0.107</v>
      </c>
      <c r="L578" s="212">
        <v>0.1095</v>
      </c>
      <c r="M578" s="212">
        <v>0.10958333333333335</v>
      </c>
      <c r="N578" s="212">
        <v>0.10126666666666667</v>
      </c>
      <c r="O578" s="212">
        <v>0.10048333333333333</v>
      </c>
      <c r="P578" s="212">
        <v>0.1144</v>
      </c>
      <c r="Q578" s="212">
        <v>0.105</v>
      </c>
      <c r="R578" s="212">
        <v>0.108</v>
      </c>
      <c r="S578" s="209"/>
      <c r="T578" s="210"/>
      <c r="U578" s="210"/>
      <c r="V578" s="210"/>
      <c r="W578" s="210"/>
      <c r="X578" s="210"/>
      <c r="Y578" s="210"/>
      <c r="Z578" s="210"/>
      <c r="AA578" s="210"/>
      <c r="AB578" s="210"/>
      <c r="AC578" s="210"/>
      <c r="AD578" s="210"/>
      <c r="AE578" s="210"/>
      <c r="AF578" s="210"/>
      <c r="AG578" s="210"/>
      <c r="AH578" s="210"/>
      <c r="AI578" s="210"/>
      <c r="AJ578" s="210"/>
      <c r="AK578" s="210"/>
      <c r="AL578" s="210"/>
      <c r="AM578" s="210"/>
      <c r="AN578" s="210"/>
      <c r="AO578" s="210"/>
      <c r="AP578" s="210"/>
      <c r="AQ578" s="210"/>
      <c r="AR578" s="210"/>
      <c r="AS578" s="210"/>
      <c r="AT578" s="210"/>
      <c r="AU578" s="210"/>
      <c r="AV578" s="210"/>
      <c r="AW578" s="210"/>
      <c r="AX578" s="210"/>
      <c r="AY578" s="210"/>
      <c r="AZ578" s="210"/>
      <c r="BA578" s="210"/>
      <c r="BB578" s="210"/>
      <c r="BC578" s="210"/>
      <c r="BD578" s="210"/>
      <c r="BE578" s="210"/>
      <c r="BF578" s="210"/>
      <c r="BG578" s="210"/>
      <c r="BH578" s="210"/>
      <c r="BI578" s="210"/>
      <c r="BJ578" s="210"/>
      <c r="BK578" s="210"/>
      <c r="BL578" s="210"/>
      <c r="BM578" s="54"/>
    </row>
    <row r="579" spans="1:65">
      <c r="A579" s="30"/>
      <c r="B579" s="3" t="s">
        <v>216</v>
      </c>
      <c r="C579" s="29"/>
      <c r="D579" s="24">
        <v>0.10625</v>
      </c>
      <c r="E579" s="24">
        <v>0.10175000000000001</v>
      </c>
      <c r="F579" s="24">
        <v>0.1065</v>
      </c>
      <c r="G579" s="24">
        <v>0.1096</v>
      </c>
      <c r="H579" s="24">
        <v>0.10785</v>
      </c>
      <c r="I579" s="24">
        <v>0.107</v>
      </c>
      <c r="J579" s="24">
        <v>0.1066</v>
      </c>
      <c r="K579" s="24">
        <v>0.107</v>
      </c>
      <c r="L579" s="24">
        <v>0.11000000000000001</v>
      </c>
      <c r="M579" s="24">
        <v>0.10965</v>
      </c>
      <c r="N579" s="24">
        <v>0.10100000000000001</v>
      </c>
      <c r="O579" s="24">
        <v>9.9945000000000006E-2</v>
      </c>
      <c r="P579" s="24">
        <v>0.1148</v>
      </c>
      <c r="Q579" s="24">
        <v>0.104</v>
      </c>
      <c r="R579" s="24">
        <v>0.107</v>
      </c>
      <c r="S579" s="209"/>
      <c r="T579" s="210"/>
      <c r="U579" s="210"/>
      <c r="V579" s="210"/>
      <c r="W579" s="210"/>
      <c r="X579" s="210"/>
      <c r="Y579" s="210"/>
      <c r="Z579" s="210"/>
      <c r="AA579" s="210"/>
      <c r="AB579" s="210"/>
      <c r="AC579" s="210"/>
      <c r="AD579" s="210"/>
      <c r="AE579" s="210"/>
      <c r="AF579" s="210"/>
      <c r="AG579" s="210"/>
      <c r="AH579" s="210"/>
      <c r="AI579" s="210"/>
      <c r="AJ579" s="210"/>
      <c r="AK579" s="210"/>
      <c r="AL579" s="210"/>
      <c r="AM579" s="210"/>
      <c r="AN579" s="210"/>
      <c r="AO579" s="210"/>
      <c r="AP579" s="210"/>
      <c r="AQ579" s="210"/>
      <c r="AR579" s="210"/>
      <c r="AS579" s="210"/>
      <c r="AT579" s="210"/>
      <c r="AU579" s="210"/>
      <c r="AV579" s="210"/>
      <c r="AW579" s="210"/>
      <c r="AX579" s="210"/>
      <c r="AY579" s="210"/>
      <c r="AZ579" s="210"/>
      <c r="BA579" s="210"/>
      <c r="BB579" s="210"/>
      <c r="BC579" s="210"/>
      <c r="BD579" s="210"/>
      <c r="BE579" s="210"/>
      <c r="BF579" s="210"/>
      <c r="BG579" s="210"/>
      <c r="BH579" s="210"/>
      <c r="BI579" s="210"/>
      <c r="BJ579" s="210"/>
      <c r="BK579" s="210"/>
      <c r="BL579" s="210"/>
      <c r="BM579" s="54"/>
    </row>
    <row r="580" spans="1:65">
      <c r="A580" s="30"/>
      <c r="B580" s="3" t="s">
        <v>217</v>
      </c>
      <c r="C580" s="29"/>
      <c r="D580" s="24">
        <v>1.3197221929886116E-3</v>
      </c>
      <c r="E580" s="24">
        <v>1.6124515496597047E-3</v>
      </c>
      <c r="F580" s="24">
        <v>2.9734940165849762E-3</v>
      </c>
      <c r="G580" s="24">
        <v>5.6095157247900763E-4</v>
      </c>
      <c r="H580" s="24">
        <v>2.670143566677022E-3</v>
      </c>
      <c r="I580" s="24">
        <v>6.3245553203367642E-4</v>
      </c>
      <c r="J580" s="24">
        <v>2.5359416397070359E-3</v>
      </c>
      <c r="K580" s="24">
        <v>3.0331501776206266E-3</v>
      </c>
      <c r="L580" s="24">
        <v>1.563329779669031E-3</v>
      </c>
      <c r="M580" s="24">
        <v>1.5484400752585462E-3</v>
      </c>
      <c r="N580" s="24">
        <v>1.9397594352565082E-3</v>
      </c>
      <c r="O580" s="24">
        <v>1.1827876676169173E-3</v>
      </c>
      <c r="P580" s="24">
        <v>8.69482604771366E-4</v>
      </c>
      <c r="Q580" s="24">
        <v>3.3166247903554037E-3</v>
      </c>
      <c r="R580" s="24">
        <v>7.7781745930520238E-3</v>
      </c>
      <c r="S580" s="209"/>
      <c r="T580" s="210"/>
      <c r="U580" s="210"/>
      <c r="V580" s="210"/>
      <c r="W580" s="210"/>
      <c r="X580" s="210"/>
      <c r="Y580" s="210"/>
      <c r="Z580" s="210"/>
      <c r="AA580" s="210"/>
      <c r="AB580" s="210"/>
      <c r="AC580" s="210"/>
      <c r="AD580" s="210"/>
      <c r="AE580" s="210"/>
      <c r="AF580" s="210"/>
      <c r="AG580" s="210"/>
      <c r="AH580" s="210"/>
      <c r="AI580" s="210"/>
      <c r="AJ580" s="210"/>
      <c r="AK580" s="210"/>
      <c r="AL580" s="210"/>
      <c r="AM580" s="210"/>
      <c r="AN580" s="210"/>
      <c r="AO580" s="210"/>
      <c r="AP580" s="210"/>
      <c r="AQ580" s="210"/>
      <c r="AR580" s="210"/>
      <c r="AS580" s="210"/>
      <c r="AT580" s="210"/>
      <c r="AU580" s="210"/>
      <c r="AV580" s="210"/>
      <c r="AW580" s="210"/>
      <c r="AX580" s="210"/>
      <c r="AY580" s="210"/>
      <c r="AZ580" s="210"/>
      <c r="BA580" s="210"/>
      <c r="BB580" s="210"/>
      <c r="BC580" s="210"/>
      <c r="BD580" s="210"/>
      <c r="BE580" s="210"/>
      <c r="BF580" s="210"/>
      <c r="BG580" s="210"/>
      <c r="BH580" s="210"/>
      <c r="BI580" s="210"/>
      <c r="BJ580" s="210"/>
      <c r="BK580" s="210"/>
      <c r="BL580" s="210"/>
      <c r="BM580" s="54"/>
    </row>
    <row r="581" spans="1:65">
      <c r="A581" s="30"/>
      <c r="B581" s="3" t="s">
        <v>84</v>
      </c>
      <c r="C581" s="29"/>
      <c r="D581" s="13">
        <v>1.2460004969207978E-2</v>
      </c>
      <c r="E581" s="13">
        <v>1.5731234630826388E-2</v>
      </c>
      <c r="F581" s="13">
        <v>2.8073901022045405E-2</v>
      </c>
      <c r="G581" s="13">
        <v>5.1212864194675077E-3</v>
      </c>
      <c r="H581" s="13">
        <v>2.4958500389565558E-2</v>
      </c>
      <c r="I581" s="13">
        <v>5.9107993648007144E-3</v>
      </c>
      <c r="J581" s="13">
        <v>2.3890170887489737E-2</v>
      </c>
      <c r="K581" s="13">
        <v>2.8347197921688098E-2</v>
      </c>
      <c r="L581" s="13">
        <v>1.4276984289214895E-2</v>
      </c>
      <c r="M581" s="13">
        <v>1.4130251637340344E-2</v>
      </c>
      <c r="N581" s="13">
        <v>1.9154964798451364E-2</v>
      </c>
      <c r="O581" s="13">
        <v>1.1770983588823196E-2</v>
      </c>
      <c r="P581" s="13">
        <v>7.600372419330122E-3</v>
      </c>
      <c r="Q581" s="13">
        <v>3.1586902765289561E-2</v>
      </c>
      <c r="R581" s="13">
        <v>7.2020135120852077E-2</v>
      </c>
      <c r="S581" s="149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30"/>
      <c r="B582" s="3" t="s">
        <v>218</v>
      </c>
      <c r="C582" s="29"/>
      <c r="D582" s="13">
        <v>-1.346952519923672E-3</v>
      </c>
      <c r="E582" s="13">
        <v>-3.3561566954764754E-2</v>
      </c>
      <c r="F582" s="13">
        <v>-1.346952519923561E-3</v>
      </c>
      <c r="G582" s="13">
        <v>3.2753395442810751E-2</v>
      </c>
      <c r="H582" s="13">
        <v>8.7102929621731828E-3</v>
      </c>
      <c r="I582" s="13">
        <v>8.867437422831026E-3</v>
      </c>
      <c r="J582" s="13">
        <v>8.5306992928524394E-4</v>
      </c>
      <c r="K582" s="13">
        <v>8.867437422831026E-3</v>
      </c>
      <c r="L582" s="13">
        <v>3.2439106521495287E-2</v>
      </c>
      <c r="M582" s="13">
        <v>3.322482882478428E-2</v>
      </c>
      <c r="N582" s="13">
        <v>-4.5190257043439042E-2</v>
      </c>
      <c r="O582" s="13">
        <v>-5.2576046694354006E-2</v>
      </c>
      <c r="P582" s="13">
        <v>7.8639577954877193E-2</v>
      </c>
      <c r="Q582" s="13">
        <v>-9.9898978561004936E-3</v>
      </c>
      <c r="R582" s="13">
        <v>1.829610506229673E-2</v>
      </c>
      <c r="S582" s="149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30"/>
      <c r="B583" s="45" t="s">
        <v>219</v>
      </c>
      <c r="C583" s="46"/>
      <c r="D583" s="44">
        <v>0.36</v>
      </c>
      <c r="E583" s="44">
        <v>1.52</v>
      </c>
      <c r="F583" s="44">
        <v>0.36</v>
      </c>
      <c r="G583" s="44">
        <v>0.87</v>
      </c>
      <c r="H583" s="44">
        <v>0</v>
      </c>
      <c r="I583" s="44">
        <v>0.01</v>
      </c>
      <c r="J583" s="44">
        <v>0.28000000000000003</v>
      </c>
      <c r="K583" s="44">
        <v>0.01</v>
      </c>
      <c r="L583" s="44">
        <v>0.86</v>
      </c>
      <c r="M583" s="44">
        <v>0.88</v>
      </c>
      <c r="N583" s="44">
        <v>1.94</v>
      </c>
      <c r="O583" s="44">
        <v>2.21</v>
      </c>
      <c r="P583" s="44">
        <v>2.52</v>
      </c>
      <c r="Q583" s="44">
        <v>0.67</v>
      </c>
      <c r="R583" s="44">
        <v>0.35</v>
      </c>
      <c r="S583" s="149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B584" s="31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BM584" s="53"/>
    </row>
    <row r="585" spans="1:65" ht="15">
      <c r="B585" s="8" t="s">
        <v>346</v>
      </c>
      <c r="BM585" s="28" t="s">
        <v>64</v>
      </c>
    </row>
    <row r="586" spans="1:65" ht="15">
      <c r="A586" s="25" t="s">
        <v>26</v>
      </c>
      <c r="B586" s="18" t="s">
        <v>99</v>
      </c>
      <c r="C586" s="15" t="s">
        <v>100</v>
      </c>
      <c r="D586" s="16" t="s">
        <v>194</v>
      </c>
      <c r="E586" s="17" t="s">
        <v>194</v>
      </c>
      <c r="F586" s="17" t="s">
        <v>194</v>
      </c>
      <c r="G586" s="17" t="s">
        <v>194</v>
      </c>
      <c r="H586" s="17" t="s">
        <v>194</v>
      </c>
      <c r="I586" s="17" t="s">
        <v>194</v>
      </c>
      <c r="J586" s="17" t="s">
        <v>194</v>
      </c>
      <c r="K586" s="17" t="s">
        <v>194</v>
      </c>
      <c r="L586" s="17" t="s">
        <v>194</v>
      </c>
      <c r="M586" s="17" t="s">
        <v>194</v>
      </c>
      <c r="N586" s="17" t="s">
        <v>194</v>
      </c>
      <c r="O586" s="17" t="s">
        <v>194</v>
      </c>
      <c r="P586" s="17" t="s">
        <v>194</v>
      </c>
      <c r="Q586" s="17" t="s">
        <v>194</v>
      </c>
      <c r="R586" s="17" t="s">
        <v>194</v>
      </c>
      <c r="S586" s="149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</v>
      </c>
    </row>
    <row r="587" spans="1:65">
      <c r="A587" s="30"/>
      <c r="B587" s="19" t="s">
        <v>195</v>
      </c>
      <c r="C587" s="9" t="s">
        <v>195</v>
      </c>
      <c r="D587" s="147" t="s">
        <v>196</v>
      </c>
      <c r="E587" s="148" t="s">
        <v>197</v>
      </c>
      <c r="F587" s="148" t="s">
        <v>198</v>
      </c>
      <c r="G587" s="148" t="s">
        <v>199</v>
      </c>
      <c r="H587" s="148" t="s">
        <v>200</v>
      </c>
      <c r="I587" s="148" t="s">
        <v>201</v>
      </c>
      <c r="J587" s="148" t="s">
        <v>202</v>
      </c>
      <c r="K587" s="148" t="s">
        <v>203</v>
      </c>
      <c r="L587" s="148" t="s">
        <v>204</v>
      </c>
      <c r="M587" s="148" t="s">
        <v>205</v>
      </c>
      <c r="N587" s="148" t="s">
        <v>206</v>
      </c>
      <c r="O587" s="148" t="s">
        <v>207</v>
      </c>
      <c r="P587" s="148" t="s">
        <v>208</v>
      </c>
      <c r="Q587" s="148" t="s">
        <v>209</v>
      </c>
      <c r="R587" s="148" t="s">
        <v>222</v>
      </c>
      <c r="S587" s="149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 t="s">
        <v>3</v>
      </c>
    </row>
    <row r="588" spans="1:65">
      <c r="A588" s="30"/>
      <c r="B588" s="19"/>
      <c r="C588" s="9"/>
      <c r="D588" s="10" t="s">
        <v>223</v>
      </c>
      <c r="E588" s="11" t="s">
        <v>223</v>
      </c>
      <c r="F588" s="11" t="s">
        <v>223</v>
      </c>
      <c r="G588" s="11" t="s">
        <v>223</v>
      </c>
      <c r="H588" s="11" t="s">
        <v>223</v>
      </c>
      <c r="I588" s="11" t="s">
        <v>223</v>
      </c>
      <c r="J588" s="11" t="s">
        <v>223</v>
      </c>
      <c r="K588" s="11" t="s">
        <v>224</v>
      </c>
      <c r="L588" s="11" t="s">
        <v>223</v>
      </c>
      <c r="M588" s="11" t="s">
        <v>224</v>
      </c>
      <c r="N588" s="11" t="s">
        <v>223</v>
      </c>
      <c r="O588" s="11" t="s">
        <v>102</v>
      </c>
      <c r="P588" s="11" t="s">
        <v>224</v>
      </c>
      <c r="Q588" s="11" t="s">
        <v>223</v>
      </c>
      <c r="R588" s="11" t="s">
        <v>223</v>
      </c>
      <c r="S588" s="149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2</v>
      </c>
    </row>
    <row r="589" spans="1:65">
      <c r="A589" s="30"/>
      <c r="B589" s="19"/>
      <c r="C589" s="9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149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</v>
      </c>
    </row>
    <row r="590" spans="1:65">
      <c r="A590" s="30"/>
      <c r="B590" s="18">
        <v>1</v>
      </c>
      <c r="C590" s="14">
        <v>1</v>
      </c>
      <c r="D590" s="22">
        <v>1.47</v>
      </c>
      <c r="E590" s="22">
        <v>1.35</v>
      </c>
      <c r="F590" s="22">
        <v>1.5</v>
      </c>
      <c r="G590" s="22">
        <v>1.56</v>
      </c>
      <c r="H590" s="22">
        <v>1.3</v>
      </c>
      <c r="I590" s="22">
        <v>1.6</v>
      </c>
      <c r="J590" s="22">
        <v>1.4</v>
      </c>
      <c r="K590" s="145" t="s">
        <v>95</v>
      </c>
      <c r="L590" s="22">
        <v>1.71</v>
      </c>
      <c r="M590" s="22">
        <v>1.27</v>
      </c>
      <c r="N590" s="22">
        <v>1.33</v>
      </c>
      <c r="O590" s="145">
        <v>2.1800000000000002</v>
      </c>
      <c r="P590" s="145">
        <v>2.2400000000000002</v>
      </c>
      <c r="Q590" s="22">
        <v>1.47</v>
      </c>
      <c r="R590" s="151">
        <v>2.02</v>
      </c>
      <c r="S590" s="149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>
        <v>1</v>
      </c>
      <c r="C591" s="9">
        <v>2</v>
      </c>
      <c r="D591" s="11">
        <v>1.47</v>
      </c>
      <c r="E591" s="11">
        <v>1.37</v>
      </c>
      <c r="F591" s="11">
        <v>1.46</v>
      </c>
      <c r="G591" s="11">
        <v>1.51</v>
      </c>
      <c r="H591" s="11">
        <v>1.5</v>
      </c>
      <c r="I591" s="11">
        <v>1.6</v>
      </c>
      <c r="J591" s="11">
        <v>1.3</v>
      </c>
      <c r="K591" s="146" t="s">
        <v>95</v>
      </c>
      <c r="L591" s="11">
        <v>1.74</v>
      </c>
      <c r="M591" s="11">
        <v>1.29</v>
      </c>
      <c r="N591" s="11">
        <v>1.23</v>
      </c>
      <c r="O591" s="146">
        <v>2.0699999999999998</v>
      </c>
      <c r="P591" s="146">
        <v>2.29</v>
      </c>
      <c r="Q591" s="11">
        <v>1.42</v>
      </c>
      <c r="R591" s="11">
        <v>1.44</v>
      </c>
      <c r="S591" s="149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e">
        <v>#N/A</v>
      </c>
    </row>
    <row r="592" spans="1:65">
      <c r="A592" s="30"/>
      <c r="B592" s="19">
        <v>1</v>
      </c>
      <c r="C592" s="9">
        <v>3</v>
      </c>
      <c r="D592" s="11">
        <v>1.39</v>
      </c>
      <c r="E592" s="11">
        <v>1.34</v>
      </c>
      <c r="F592" s="11">
        <v>1.47</v>
      </c>
      <c r="G592" s="11">
        <v>1.51</v>
      </c>
      <c r="H592" s="11">
        <v>1.3</v>
      </c>
      <c r="I592" s="11">
        <v>1.4</v>
      </c>
      <c r="J592" s="11">
        <v>1.3</v>
      </c>
      <c r="K592" s="146" t="s">
        <v>95</v>
      </c>
      <c r="L592" s="11">
        <v>1.62</v>
      </c>
      <c r="M592" s="11">
        <v>1.26</v>
      </c>
      <c r="N592" s="11">
        <v>1.41</v>
      </c>
      <c r="O592" s="146">
        <v>2.09</v>
      </c>
      <c r="P592" s="146">
        <v>1.73</v>
      </c>
      <c r="Q592" s="11">
        <v>1.46</v>
      </c>
      <c r="R592" s="150">
        <v>1.9800000000000002</v>
      </c>
      <c r="S592" s="149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16</v>
      </c>
    </row>
    <row r="593" spans="1:65">
      <c r="A593" s="30"/>
      <c r="B593" s="19">
        <v>1</v>
      </c>
      <c r="C593" s="9">
        <v>4</v>
      </c>
      <c r="D593" s="11">
        <v>1.34</v>
      </c>
      <c r="E593" s="11">
        <v>1.31</v>
      </c>
      <c r="F593" s="11">
        <v>1.42</v>
      </c>
      <c r="G593" s="11">
        <v>1.49</v>
      </c>
      <c r="H593" s="11">
        <v>1.4</v>
      </c>
      <c r="I593" s="11">
        <v>1.5</v>
      </c>
      <c r="J593" s="11">
        <v>1.6</v>
      </c>
      <c r="K593" s="146" t="s">
        <v>95</v>
      </c>
      <c r="L593" s="11">
        <v>1.63</v>
      </c>
      <c r="M593" s="11">
        <v>1.24</v>
      </c>
      <c r="N593" s="11">
        <v>1.41</v>
      </c>
      <c r="O593" s="146">
        <v>2.14</v>
      </c>
      <c r="P593" s="146">
        <v>1.91</v>
      </c>
      <c r="Q593" s="11">
        <v>1.4</v>
      </c>
      <c r="R593" s="11">
        <v>1.37</v>
      </c>
      <c r="S593" s="149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1.4416666666666667</v>
      </c>
    </row>
    <row r="594" spans="1:65">
      <c r="A594" s="30"/>
      <c r="B594" s="19">
        <v>1</v>
      </c>
      <c r="C594" s="9">
        <v>5</v>
      </c>
      <c r="D594" s="11">
        <v>1.37</v>
      </c>
      <c r="E594" s="11">
        <v>1.4</v>
      </c>
      <c r="F594" s="11">
        <v>1.42</v>
      </c>
      <c r="G594" s="11">
        <v>1.45</v>
      </c>
      <c r="H594" s="11">
        <v>1.4</v>
      </c>
      <c r="I594" s="11">
        <v>1.5</v>
      </c>
      <c r="J594" s="11">
        <v>1.4</v>
      </c>
      <c r="K594" s="146" t="s">
        <v>95</v>
      </c>
      <c r="L594" s="11">
        <v>1.79</v>
      </c>
      <c r="M594" s="11">
        <v>1.33</v>
      </c>
      <c r="N594" s="11">
        <v>1.37</v>
      </c>
      <c r="O594" s="146">
        <v>2.2599999999999998</v>
      </c>
      <c r="P594" s="146">
        <v>1.81</v>
      </c>
      <c r="Q594" s="11">
        <v>1.47</v>
      </c>
      <c r="R594" s="11">
        <v>1.9299999999999997</v>
      </c>
      <c r="S594" s="149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32</v>
      </c>
    </row>
    <row r="595" spans="1:65">
      <c r="A595" s="30"/>
      <c r="B595" s="19">
        <v>1</v>
      </c>
      <c r="C595" s="9">
        <v>6</v>
      </c>
      <c r="D595" s="11">
        <v>1.42</v>
      </c>
      <c r="E595" s="11">
        <v>1.31</v>
      </c>
      <c r="F595" s="11">
        <v>1.4</v>
      </c>
      <c r="G595" s="11">
        <v>1.43</v>
      </c>
      <c r="H595" s="11">
        <v>1.4</v>
      </c>
      <c r="I595" s="11">
        <v>1.4</v>
      </c>
      <c r="J595" s="11">
        <v>1.3</v>
      </c>
      <c r="K595" s="146" t="s">
        <v>95</v>
      </c>
      <c r="L595" s="11">
        <v>1.78</v>
      </c>
      <c r="M595" s="11">
        <v>1.25</v>
      </c>
      <c r="N595" s="11">
        <v>1.46</v>
      </c>
      <c r="O595" s="146">
        <v>2.2200000000000002</v>
      </c>
      <c r="P595" s="146">
        <v>2.59</v>
      </c>
      <c r="Q595" s="11">
        <v>1.52</v>
      </c>
      <c r="R595" s="11">
        <v>1.38</v>
      </c>
      <c r="S595" s="149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30"/>
      <c r="B596" s="20" t="s">
        <v>215</v>
      </c>
      <c r="C596" s="12"/>
      <c r="D596" s="23">
        <v>1.4100000000000001</v>
      </c>
      <c r="E596" s="23">
        <v>1.3466666666666669</v>
      </c>
      <c r="F596" s="23">
        <v>1.4450000000000001</v>
      </c>
      <c r="G596" s="23">
        <v>1.4916666666666669</v>
      </c>
      <c r="H596" s="23">
        <v>1.3833333333333335</v>
      </c>
      <c r="I596" s="23">
        <v>1.5</v>
      </c>
      <c r="J596" s="23">
        <v>1.3833333333333335</v>
      </c>
      <c r="K596" s="23" t="s">
        <v>377</v>
      </c>
      <c r="L596" s="23">
        <v>1.7116666666666667</v>
      </c>
      <c r="M596" s="23">
        <v>1.2733333333333334</v>
      </c>
      <c r="N596" s="23">
        <v>1.3683333333333334</v>
      </c>
      <c r="O596" s="23">
        <v>2.16</v>
      </c>
      <c r="P596" s="23">
        <v>2.0950000000000002</v>
      </c>
      <c r="Q596" s="23">
        <v>1.4566666666666668</v>
      </c>
      <c r="R596" s="23">
        <v>1.6866666666666668</v>
      </c>
      <c r="S596" s="149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30"/>
      <c r="B597" s="3" t="s">
        <v>216</v>
      </c>
      <c r="C597" s="29"/>
      <c r="D597" s="11">
        <v>1.4049999999999998</v>
      </c>
      <c r="E597" s="11">
        <v>1.3450000000000002</v>
      </c>
      <c r="F597" s="11">
        <v>1.44</v>
      </c>
      <c r="G597" s="11">
        <v>1.5</v>
      </c>
      <c r="H597" s="11">
        <v>1.4</v>
      </c>
      <c r="I597" s="11">
        <v>1.5</v>
      </c>
      <c r="J597" s="11">
        <v>1.35</v>
      </c>
      <c r="K597" s="11" t="s">
        <v>377</v>
      </c>
      <c r="L597" s="11">
        <v>1.7250000000000001</v>
      </c>
      <c r="M597" s="11">
        <v>1.2650000000000001</v>
      </c>
      <c r="N597" s="11">
        <v>1.3900000000000001</v>
      </c>
      <c r="O597" s="11">
        <v>2.16</v>
      </c>
      <c r="P597" s="11">
        <v>2.0750000000000002</v>
      </c>
      <c r="Q597" s="11">
        <v>1.4649999999999999</v>
      </c>
      <c r="R597" s="11">
        <v>1.6849999999999998</v>
      </c>
      <c r="S597" s="149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30"/>
      <c r="B598" s="3" t="s">
        <v>217</v>
      </c>
      <c r="C598" s="29"/>
      <c r="D598" s="24">
        <v>5.3291650377896869E-2</v>
      </c>
      <c r="E598" s="24">
        <v>3.5023801430836492E-2</v>
      </c>
      <c r="F598" s="24">
        <v>3.7815340802378104E-2</v>
      </c>
      <c r="G598" s="24">
        <v>4.6654760385909932E-2</v>
      </c>
      <c r="H598" s="24">
        <v>7.527726527090807E-2</v>
      </c>
      <c r="I598" s="24">
        <v>8.9442719099991672E-2</v>
      </c>
      <c r="J598" s="24">
        <v>0.11690451944500123</v>
      </c>
      <c r="K598" s="24" t="s">
        <v>377</v>
      </c>
      <c r="L598" s="24">
        <v>7.305249254246339E-2</v>
      </c>
      <c r="M598" s="24">
        <v>3.2659863237109073E-2</v>
      </c>
      <c r="N598" s="24">
        <v>8.060190237622597E-2</v>
      </c>
      <c r="O598" s="24">
        <v>7.4027022093287029E-2</v>
      </c>
      <c r="P598" s="24">
        <v>0.33249060137092479</v>
      </c>
      <c r="Q598" s="24">
        <v>4.2268979957726327E-2</v>
      </c>
      <c r="R598" s="24">
        <v>0.31985413342126207</v>
      </c>
      <c r="S598" s="209"/>
      <c r="T598" s="210"/>
      <c r="U598" s="210"/>
      <c r="V598" s="210"/>
      <c r="W598" s="210"/>
      <c r="X598" s="210"/>
      <c r="Y598" s="210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  <c r="AT598" s="210"/>
      <c r="AU598" s="210"/>
      <c r="AV598" s="210"/>
      <c r="AW598" s="210"/>
      <c r="AX598" s="210"/>
      <c r="AY598" s="210"/>
      <c r="AZ598" s="210"/>
      <c r="BA598" s="210"/>
      <c r="BB598" s="210"/>
      <c r="BC598" s="210"/>
      <c r="BD598" s="210"/>
      <c r="BE598" s="210"/>
      <c r="BF598" s="210"/>
      <c r="BG598" s="210"/>
      <c r="BH598" s="210"/>
      <c r="BI598" s="210"/>
      <c r="BJ598" s="210"/>
      <c r="BK598" s="210"/>
      <c r="BL598" s="210"/>
      <c r="BM598" s="54"/>
    </row>
    <row r="599" spans="1:65">
      <c r="A599" s="30"/>
      <c r="B599" s="3" t="s">
        <v>84</v>
      </c>
      <c r="C599" s="29"/>
      <c r="D599" s="13">
        <v>3.7795496721912666E-2</v>
      </c>
      <c r="E599" s="13">
        <v>2.6007773339730065E-2</v>
      </c>
      <c r="F599" s="13">
        <v>2.616978602240699E-2</v>
      </c>
      <c r="G599" s="13">
        <v>3.1276934336922857E-2</v>
      </c>
      <c r="H599" s="13">
        <v>5.4417300195837154E-2</v>
      </c>
      <c r="I599" s="13">
        <v>5.9628479399994445E-2</v>
      </c>
      <c r="J599" s="13">
        <v>8.4509291165061118E-2</v>
      </c>
      <c r="K599" s="13" t="s">
        <v>377</v>
      </c>
      <c r="L599" s="13">
        <v>4.2679158252656314E-2</v>
      </c>
      <c r="M599" s="13">
        <v>2.5649107254274137E-2</v>
      </c>
      <c r="N599" s="13">
        <v>5.8905166170201681E-2</v>
      </c>
      <c r="O599" s="13">
        <v>3.4271769487632879E-2</v>
      </c>
      <c r="P599" s="13">
        <v>0.15870673096464188</v>
      </c>
      <c r="Q599" s="13">
        <v>2.9017606378301825E-2</v>
      </c>
      <c r="R599" s="13">
        <v>0.18963683799679568</v>
      </c>
      <c r="S599" s="149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30"/>
      <c r="B600" s="3" t="s">
        <v>218</v>
      </c>
      <c r="C600" s="29"/>
      <c r="D600" s="13">
        <v>-2.1965317919075078E-2</v>
      </c>
      <c r="E600" s="13">
        <v>-6.5895953757225234E-2</v>
      </c>
      <c r="F600" s="13">
        <v>2.3121387283238093E-3</v>
      </c>
      <c r="G600" s="13">
        <v>3.4682080924855585E-2</v>
      </c>
      <c r="H600" s="13">
        <v>-4.0462427745664553E-2</v>
      </c>
      <c r="I600" s="13">
        <v>4.0462427745664664E-2</v>
      </c>
      <c r="J600" s="13">
        <v>-4.0462427745664553E-2</v>
      </c>
      <c r="K600" s="13" t="s">
        <v>377</v>
      </c>
      <c r="L600" s="13">
        <v>0.18728323699421967</v>
      </c>
      <c r="M600" s="13">
        <v>-0.11676300578034671</v>
      </c>
      <c r="N600" s="13">
        <v>-5.0867052023121362E-2</v>
      </c>
      <c r="O600" s="13">
        <v>0.49826589595375737</v>
      </c>
      <c r="P600" s="13">
        <v>0.4531791907514453</v>
      </c>
      <c r="Q600" s="13">
        <v>1.0404624277456698E-2</v>
      </c>
      <c r="R600" s="13">
        <v>0.16994219653179199</v>
      </c>
      <c r="S600" s="149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30"/>
      <c r="B601" s="45" t="s">
        <v>219</v>
      </c>
      <c r="C601" s="46"/>
      <c r="D601" s="44">
        <v>0.31</v>
      </c>
      <c r="E601" s="44">
        <v>0.86</v>
      </c>
      <c r="F601" s="44">
        <v>0</v>
      </c>
      <c r="G601" s="44">
        <v>0.41</v>
      </c>
      <c r="H601" s="44">
        <v>0.54</v>
      </c>
      <c r="I601" s="44">
        <v>0.48</v>
      </c>
      <c r="J601" s="44">
        <v>0.54</v>
      </c>
      <c r="K601" s="44">
        <v>8.31</v>
      </c>
      <c r="L601" s="44">
        <v>2.35</v>
      </c>
      <c r="M601" s="44">
        <v>1.51</v>
      </c>
      <c r="N601" s="44">
        <v>0.67</v>
      </c>
      <c r="O601" s="44">
        <v>6.29</v>
      </c>
      <c r="P601" s="44">
        <v>5.72</v>
      </c>
      <c r="Q601" s="44">
        <v>0.1</v>
      </c>
      <c r="R601" s="44">
        <v>2.13</v>
      </c>
      <c r="S601" s="149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1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BM602" s="53"/>
    </row>
    <row r="603" spans="1:65" ht="15">
      <c r="B603" s="8" t="s">
        <v>347</v>
      </c>
      <c r="BM603" s="28" t="s">
        <v>64</v>
      </c>
    </row>
    <row r="604" spans="1:65" ht="15">
      <c r="A604" s="25" t="s">
        <v>55</v>
      </c>
      <c r="B604" s="18" t="s">
        <v>99</v>
      </c>
      <c r="C604" s="15" t="s">
        <v>100</v>
      </c>
      <c r="D604" s="16" t="s">
        <v>194</v>
      </c>
      <c r="E604" s="17" t="s">
        <v>194</v>
      </c>
      <c r="F604" s="17" t="s">
        <v>194</v>
      </c>
      <c r="G604" s="17" t="s">
        <v>194</v>
      </c>
      <c r="H604" s="17" t="s">
        <v>194</v>
      </c>
      <c r="I604" s="17" t="s">
        <v>194</v>
      </c>
      <c r="J604" s="17" t="s">
        <v>194</v>
      </c>
      <c r="K604" s="17" t="s">
        <v>194</v>
      </c>
      <c r="L604" s="17" t="s">
        <v>194</v>
      </c>
      <c r="M604" s="17" t="s">
        <v>194</v>
      </c>
      <c r="N604" s="17" t="s">
        <v>194</v>
      </c>
      <c r="O604" s="17" t="s">
        <v>194</v>
      </c>
      <c r="P604" s="17" t="s">
        <v>194</v>
      </c>
      <c r="Q604" s="17" t="s">
        <v>194</v>
      </c>
      <c r="R604" s="17" t="s">
        <v>194</v>
      </c>
      <c r="S604" s="149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195</v>
      </c>
      <c r="C605" s="9" t="s">
        <v>195</v>
      </c>
      <c r="D605" s="147" t="s">
        <v>196</v>
      </c>
      <c r="E605" s="148" t="s">
        <v>197</v>
      </c>
      <c r="F605" s="148" t="s">
        <v>198</v>
      </c>
      <c r="G605" s="148" t="s">
        <v>199</v>
      </c>
      <c r="H605" s="148" t="s">
        <v>200</v>
      </c>
      <c r="I605" s="148" t="s">
        <v>201</v>
      </c>
      <c r="J605" s="148" t="s">
        <v>202</v>
      </c>
      <c r="K605" s="148" t="s">
        <v>203</v>
      </c>
      <c r="L605" s="148" t="s">
        <v>204</v>
      </c>
      <c r="M605" s="148" t="s">
        <v>205</v>
      </c>
      <c r="N605" s="148" t="s">
        <v>206</v>
      </c>
      <c r="O605" s="148" t="s">
        <v>207</v>
      </c>
      <c r="P605" s="148" t="s">
        <v>208</v>
      </c>
      <c r="Q605" s="148" t="s">
        <v>209</v>
      </c>
      <c r="R605" s="148" t="s">
        <v>222</v>
      </c>
      <c r="S605" s="149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1</v>
      </c>
    </row>
    <row r="606" spans="1:65">
      <c r="A606" s="30"/>
      <c r="B606" s="19"/>
      <c r="C606" s="9"/>
      <c r="D606" s="10" t="s">
        <v>223</v>
      </c>
      <c r="E606" s="11" t="s">
        <v>223</v>
      </c>
      <c r="F606" s="11" t="s">
        <v>223</v>
      </c>
      <c r="G606" s="11" t="s">
        <v>224</v>
      </c>
      <c r="H606" s="11" t="s">
        <v>102</v>
      </c>
      <c r="I606" s="11" t="s">
        <v>102</v>
      </c>
      <c r="J606" s="11" t="s">
        <v>223</v>
      </c>
      <c r="K606" s="11" t="s">
        <v>224</v>
      </c>
      <c r="L606" s="11" t="s">
        <v>223</v>
      </c>
      <c r="M606" s="11" t="s">
        <v>224</v>
      </c>
      <c r="N606" s="11" t="s">
        <v>223</v>
      </c>
      <c r="O606" s="11" t="s">
        <v>102</v>
      </c>
      <c r="P606" s="11" t="s">
        <v>224</v>
      </c>
      <c r="Q606" s="11" t="s">
        <v>223</v>
      </c>
      <c r="R606" s="11" t="s">
        <v>223</v>
      </c>
      <c r="S606" s="149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149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3</v>
      </c>
    </row>
    <row r="608" spans="1:65">
      <c r="A608" s="30"/>
      <c r="B608" s="18">
        <v>1</v>
      </c>
      <c r="C608" s="14">
        <v>1</v>
      </c>
      <c r="D608" s="22">
        <v>2.35</v>
      </c>
      <c r="E608" s="22">
        <v>2.2400000000000002</v>
      </c>
      <c r="F608" s="22">
        <v>2.35</v>
      </c>
      <c r="G608" s="22">
        <v>2.371</v>
      </c>
      <c r="H608" s="22">
        <v>2.2934000000000001</v>
      </c>
      <c r="I608" s="22">
        <v>2.36</v>
      </c>
      <c r="J608" s="22">
        <v>2.3710999999999998</v>
      </c>
      <c r="K608" s="22">
        <v>2.3199999999999998</v>
      </c>
      <c r="L608" s="22">
        <v>2.34</v>
      </c>
      <c r="M608" s="22">
        <v>2.19</v>
      </c>
      <c r="N608" s="22">
        <v>2.4409999999999998</v>
      </c>
      <c r="O608" s="22">
        <v>2.42</v>
      </c>
      <c r="P608" s="145">
        <v>2.98</v>
      </c>
      <c r="Q608" s="22">
        <v>2.29</v>
      </c>
      <c r="R608" s="22">
        <v>2.34</v>
      </c>
      <c r="S608" s="149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2.42</v>
      </c>
      <c r="E609" s="11">
        <v>2.23</v>
      </c>
      <c r="F609" s="11">
        <v>2.31</v>
      </c>
      <c r="G609" s="11">
        <v>2.3769999999999998</v>
      </c>
      <c r="H609" s="11">
        <v>2.3217000000000003</v>
      </c>
      <c r="I609" s="11">
        <v>2.39</v>
      </c>
      <c r="J609" s="11">
        <v>2.2606999999999999</v>
      </c>
      <c r="K609" s="11">
        <v>2.33</v>
      </c>
      <c r="L609" s="11">
        <v>2.3199999999999998</v>
      </c>
      <c r="M609" s="11">
        <v>2.2469999999999999</v>
      </c>
      <c r="N609" s="11">
        <v>2.3330000000000002</v>
      </c>
      <c r="O609" s="11">
        <v>2.33</v>
      </c>
      <c r="P609" s="146">
        <v>3.02</v>
      </c>
      <c r="Q609" s="11">
        <v>2.2000000000000002</v>
      </c>
      <c r="R609" s="11">
        <v>2.34</v>
      </c>
      <c r="S609" s="149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 t="e">
        <v>#N/A</v>
      </c>
    </row>
    <row r="610" spans="1:65">
      <c r="A610" s="30"/>
      <c r="B610" s="19">
        <v>1</v>
      </c>
      <c r="C610" s="9">
        <v>3</v>
      </c>
      <c r="D610" s="11">
        <v>2.35</v>
      </c>
      <c r="E610" s="11">
        <v>2.2400000000000002</v>
      </c>
      <c r="F610" s="11">
        <v>2.2999999999999998</v>
      </c>
      <c r="G610" s="11">
        <v>2.3380000000000001</v>
      </c>
      <c r="H610" s="11">
        <v>2.3163</v>
      </c>
      <c r="I610" s="11">
        <v>2.36</v>
      </c>
      <c r="J610" s="11">
        <v>2.3033000000000001</v>
      </c>
      <c r="K610" s="11">
        <v>2.29</v>
      </c>
      <c r="L610" s="11">
        <v>2.34</v>
      </c>
      <c r="M610" s="11">
        <v>2.2040000000000002</v>
      </c>
      <c r="N610" s="11">
        <v>2.4079999999999999</v>
      </c>
      <c r="O610" s="11">
        <v>2.34</v>
      </c>
      <c r="P610" s="146">
        <v>2.91</v>
      </c>
      <c r="Q610" s="11">
        <v>2.23</v>
      </c>
      <c r="R610" s="11">
        <v>2.25</v>
      </c>
      <c r="S610" s="149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19">
        <v>1</v>
      </c>
      <c r="C611" s="9">
        <v>4</v>
      </c>
      <c r="D611" s="11">
        <v>2.34</v>
      </c>
      <c r="E611" s="11">
        <v>2.2799999999999998</v>
      </c>
      <c r="F611" s="11">
        <v>2.2799999999999998</v>
      </c>
      <c r="G611" s="11">
        <v>2.36</v>
      </c>
      <c r="H611" s="11">
        <v>2.2589999999999999</v>
      </c>
      <c r="I611" s="11">
        <v>2.35</v>
      </c>
      <c r="J611" s="11">
        <v>2.2911999999999999</v>
      </c>
      <c r="K611" s="11">
        <v>2.3199999999999998</v>
      </c>
      <c r="L611" s="11">
        <v>2.36</v>
      </c>
      <c r="M611" s="11">
        <v>2.2010000000000001</v>
      </c>
      <c r="N611" s="11">
        <v>2.4140000000000001</v>
      </c>
      <c r="O611" s="11">
        <v>2.36</v>
      </c>
      <c r="P611" s="146">
        <v>3.01</v>
      </c>
      <c r="Q611" s="11">
        <v>2.13</v>
      </c>
      <c r="R611" s="11">
        <v>2.2799999999999998</v>
      </c>
      <c r="S611" s="149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2.3161059523809522</v>
      </c>
    </row>
    <row r="612" spans="1:65">
      <c r="A612" s="30"/>
      <c r="B612" s="19">
        <v>1</v>
      </c>
      <c r="C612" s="9">
        <v>5</v>
      </c>
      <c r="D612" s="11">
        <v>2.44</v>
      </c>
      <c r="E612" s="11">
        <v>2.2999999999999998</v>
      </c>
      <c r="F612" s="11">
        <v>2.2400000000000002</v>
      </c>
      <c r="G612" s="11">
        <v>2.343</v>
      </c>
      <c r="H612" s="11">
        <v>2.3153999999999999</v>
      </c>
      <c r="I612" s="11">
        <v>2.36</v>
      </c>
      <c r="J612" s="11">
        <v>2.2806999999999999</v>
      </c>
      <c r="K612" s="11">
        <v>2.2400000000000002</v>
      </c>
      <c r="L612" s="11">
        <v>2.37</v>
      </c>
      <c r="M612" s="11">
        <v>2.2309999999999999</v>
      </c>
      <c r="N612" s="11">
        <v>2.4380000000000002</v>
      </c>
      <c r="O612" s="11">
        <v>2.4300000000000002</v>
      </c>
      <c r="P612" s="146">
        <v>2.85</v>
      </c>
      <c r="Q612" s="11">
        <v>2.2599999999999998</v>
      </c>
      <c r="R612" s="11">
        <v>2.2599999999999998</v>
      </c>
      <c r="S612" s="149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19">
        <v>1</v>
      </c>
      <c r="C613" s="9">
        <v>6</v>
      </c>
      <c r="D613" s="11">
        <v>2.34</v>
      </c>
      <c r="E613" s="11">
        <v>2.2599999999999998</v>
      </c>
      <c r="F613" s="11">
        <v>2.25</v>
      </c>
      <c r="G613" s="11">
        <v>2.3690000000000002</v>
      </c>
      <c r="H613" s="11">
        <v>2.3182</v>
      </c>
      <c r="I613" s="11">
        <v>2.35</v>
      </c>
      <c r="J613" s="11">
        <v>2.3479000000000001</v>
      </c>
      <c r="K613" s="11">
        <v>2.25</v>
      </c>
      <c r="L613" s="11">
        <v>2.38</v>
      </c>
      <c r="M613" s="11">
        <v>2.2570000000000001</v>
      </c>
      <c r="N613" s="11">
        <v>2.4820000000000002</v>
      </c>
      <c r="O613" s="11">
        <v>2.34</v>
      </c>
      <c r="P613" s="146">
        <v>3.12</v>
      </c>
      <c r="Q613" s="11">
        <v>2.2799999999999998</v>
      </c>
      <c r="R613" s="11">
        <v>2.2400000000000002</v>
      </c>
      <c r="S613" s="149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30"/>
      <c r="B614" s="20" t="s">
        <v>215</v>
      </c>
      <c r="C614" s="12"/>
      <c r="D614" s="23">
        <v>2.3733333333333331</v>
      </c>
      <c r="E614" s="23">
        <v>2.2583333333333333</v>
      </c>
      <c r="F614" s="23">
        <v>2.2883333333333336</v>
      </c>
      <c r="G614" s="23">
        <v>2.3596666666666666</v>
      </c>
      <c r="H614" s="23">
        <v>2.3040000000000003</v>
      </c>
      <c r="I614" s="23">
        <v>2.3616666666666664</v>
      </c>
      <c r="J614" s="23">
        <v>2.3091500000000003</v>
      </c>
      <c r="K614" s="23">
        <v>2.2916666666666665</v>
      </c>
      <c r="L614" s="23">
        <v>2.3516666666666666</v>
      </c>
      <c r="M614" s="23">
        <v>2.2216666666666667</v>
      </c>
      <c r="N614" s="23">
        <v>2.4193333333333338</v>
      </c>
      <c r="O614" s="23">
        <v>2.3699999999999997</v>
      </c>
      <c r="P614" s="23">
        <v>2.9816666666666669</v>
      </c>
      <c r="Q614" s="23">
        <v>2.2316666666666669</v>
      </c>
      <c r="R614" s="23">
        <v>2.2849999999999997</v>
      </c>
      <c r="S614" s="149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30"/>
      <c r="B615" s="3" t="s">
        <v>216</v>
      </c>
      <c r="C615" s="29"/>
      <c r="D615" s="11">
        <v>2.35</v>
      </c>
      <c r="E615" s="11">
        <v>2.25</v>
      </c>
      <c r="F615" s="11">
        <v>2.29</v>
      </c>
      <c r="G615" s="11">
        <v>2.3645</v>
      </c>
      <c r="H615" s="11">
        <v>2.3158500000000002</v>
      </c>
      <c r="I615" s="11">
        <v>2.36</v>
      </c>
      <c r="J615" s="11">
        <v>2.29725</v>
      </c>
      <c r="K615" s="11">
        <v>2.3049999999999997</v>
      </c>
      <c r="L615" s="11">
        <v>2.3499999999999996</v>
      </c>
      <c r="M615" s="11">
        <v>2.2175000000000002</v>
      </c>
      <c r="N615" s="11">
        <v>2.4260000000000002</v>
      </c>
      <c r="O615" s="11">
        <v>2.3499999999999996</v>
      </c>
      <c r="P615" s="11">
        <v>2.9950000000000001</v>
      </c>
      <c r="Q615" s="11">
        <v>2.2450000000000001</v>
      </c>
      <c r="R615" s="11">
        <v>2.2699999999999996</v>
      </c>
      <c r="S615" s="149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30"/>
      <c r="B616" s="3" t="s">
        <v>217</v>
      </c>
      <c r="C616" s="29"/>
      <c r="D616" s="24">
        <v>4.4572039067858067E-2</v>
      </c>
      <c r="E616" s="24">
        <v>2.7141603981096236E-2</v>
      </c>
      <c r="F616" s="24">
        <v>4.0702170294305742E-2</v>
      </c>
      <c r="G616" s="24">
        <v>1.5895492023421783E-2</v>
      </c>
      <c r="H616" s="24">
        <v>2.422205606466973E-2</v>
      </c>
      <c r="I616" s="24">
        <v>1.4719601443879774E-2</v>
      </c>
      <c r="J616" s="24">
        <v>4.2077535574222946E-2</v>
      </c>
      <c r="K616" s="24">
        <v>3.8686776379877656E-2</v>
      </c>
      <c r="L616" s="24">
        <v>2.2286019533929096E-2</v>
      </c>
      <c r="M616" s="24">
        <v>2.7273919165874665E-2</v>
      </c>
      <c r="N616" s="24">
        <v>4.970982464932526E-2</v>
      </c>
      <c r="O616" s="24">
        <v>4.3817804600413346E-2</v>
      </c>
      <c r="P616" s="24">
        <v>9.3683865562148222E-2</v>
      </c>
      <c r="Q616" s="24">
        <v>5.9805239458317221E-2</v>
      </c>
      <c r="R616" s="24">
        <v>4.4609416046390842E-2</v>
      </c>
      <c r="S616" s="209"/>
      <c r="T616" s="210"/>
      <c r="U616" s="210"/>
      <c r="V616" s="210"/>
      <c r="W616" s="210"/>
      <c r="X616" s="210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  <c r="AL616" s="210"/>
      <c r="AM616" s="210"/>
      <c r="AN616" s="210"/>
      <c r="AO616" s="210"/>
      <c r="AP616" s="210"/>
      <c r="AQ616" s="210"/>
      <c r="AR616" s="210"/>
      <c r="AS616" s="210"/>
      <c r="AT616" s="210"/>
      <c r="AU616" s="210"/>
      <c r="AV616" s="210"/>
      <c r="AW616" s="210"/>
      <c r="AX616" s="210"/>
      <c r="AY616" s="210"/>
      <c r="AZ616" s="210"/>
      <c r="BA616" s="210"/>
      <c r="BB616" s="210"/>
      <c r="BC616" s="210"/>
      <c r="BD616" s="210"/>
      <c r="BE616" s="210"/>
      <c r="BF616" s="210"/>
      <c r="BG616" s="210"/>
      <c r="BH616" s="210"/>
      <c r="BI616" s="210"/>
      <c r="BJ616" s="210"/>
      <c r="BK616" s="210"/>
      <c r="BL616" s="210"/>
      <c r="BM616" s="54"/>
    </row>
    <row r="617" spans="1:65">
      <c r="A617" s="30"/>
      <c r="B617" s="3" t="s">
        <v>84</v>
      </c>
      <c r="C617" s="29"/>
      <c r="D617" s="13">
        <v>1.8780353539827838E-2</v>
      </c>
      <c r="E617" s="13">
        <v>1.2018422427053683E-2</v>
      </c>
      <c r="F617" s="13">
        <v>1.7786818773913651E-2</v>
      </c>
      <c r="G617" s="13">
        <v>6.7363294349859233E-3</v>
      </c>
      <c r="H617" s="13">
        <v>1.0513045166957348E-2</v>
      </c>
      <c r="I617" s="13">
        <v>6.2327176191445772E-3</v>
      </c>
      <c r="J617" s="13">
        <v>1.8222088462950845E-2</v>
      </c>
      <c r="K617" s="13">
        <v>1.6881502420310251E-2</v>
      </c>
      <c r="L617" s="13">
        <v>9.4766915098210194E-3</v>
      </c>
      <c r="M617" s="13">
        <v>1.2276332707820555E-2</v>
      </c>
      <c r="N617" s="13">
        <v>2.0546910160922534E-2</v>
      </c>
      <c r="O617" s="13">
        <v>1.8488525147853735E-2</v>
      </c>
      <c r="P617" s="13">
        <v>3.1419966091273857E-2</v>
      </c>
      <c r="Q617" s="13">
        <v>2.6798464283039829E-2</v>
      </c>
      <c r="R617" s="13">
        <v>1.952272037041175E-2</v>
      </c>
      <c r="S617" s="149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30"/>
      <c r="B618" s="3" t="s">
        <v>218</v>
      </c>
      <c r="C618" s="29"/>
      <c r="D618" s="13">
        <v>2.4708446905700177E-2</v>
      </c>
      <c r="E618" s="13">
        <v>-2.4943858457005752E-2</v>
      </c>
      <c r="F618" s="13">
        <v>-1.1991083144995307E-2</v>
      </c>
      <c r="G618" s="13">
        <v>1.8807738152451181E-2</v>
      </c>
      <c r="H618" s="13">
        <v>-5.2268560376121931E-3</v>
      </c>
      <c r="I618" s="13">
        <v>1.9671256506585078E-2</v>
      </c>
      <c r="J618" s="13">
        <v>-3.0032962757170489E-3</v>
      </c>
      <c r="K618" s="13">
        <v>-1.0551885888105517E-2</v>
      </c>
      <c r="L618" s="13">
        <v>1.5353664735915151E-2</v>
      </c>
      <c r="M618" s="13">
        <v>-4.0775028282796E-2</v>
      </c>
      <c r="N618" s="13">
        <v>4.4569369050782903E-2</v>
      </c>
      <c r="O618" s="13">
        <v>2.3269249648810053E-2</v>
      </c>
      <c r="P618" s="13">
        <v>0.2873619462881305</v>
      </c>
      <c r="Q618" s="13">
        <v>-3.6457436512125851E-2</v>
      </c>
      <c r="R618" s="13">
        <v>-1.3430280401885653E-2</v>
      </c>
      <c r="S618" s="149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30"/>
      <c r="B619" s="45" t="s">
        <v>219</v>
      </c>
      <c r="C619" s="46"/>
      <c r="D619" s="44">
        <v>0.85</v>
      </c>
      <c r="E619" s="44">
        <v>0.67</v>
      </c>
      <c r="F619" s="44">
        <v>0.28000000000000003</v>
      </c>
      <c r="G619" s="44">
        <v>0.67</v>
      </c>
      <c r="H619" s="44">
        <v>7.0000000000000007E-2</v>
      </c>
      <c r="I619" s="44">
        <v>0.7</v>
      </c>
      <c r="J619" s="44">
        <v>0</v>
      </c>
      <c r="K619" s="44">
        <v>0.23</v>
      </c>
      <c r="L619" s="44">
        <v>0.56000000000000005</v>
      </c>
      <c r="M619" s="44">
        <v>1.1599999999999999</v>
      </c>
      <c r="N619" s="44">
        <v>1.46</v>
      </c>
      <c r="O619" s="44">
        <v>0.81</v>
      </c>
      <c r="P619" s="44">
        <v>8.92</v>
      </c>
      <c r="Q619" s="44">
        <v>1.03</v>
      </c>
      <c r="R619" s="44">
        <v>0.32</v>
      </c>
      <c r="S619" s="149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B620" s="3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BM620" s="53"/>
    </row>
    <row r="621" spans="1:65" ht="15">
      <c r="B621" s="8" t="s">
        <v>348</v>
      </c>
      <c r="BM621" s="28" t="s">
        <v>221</v>
      </c>
    </row>
    <row r="622" spans="1:65" ht="15">
      <c r="A622" s="25" t="s">
        <v>29</v>
      </c>
      <c r="B622" s="18" t="s">
        <v>99</v>
      </c>
      <c r="C622" s="15" t="s">
        <v>100</v>
      </c>
      <c r="D622" s="16" t="s">
        <v>194</v>
      </c>
      <c r="E622" s="17" t="s">
        <v>194</v>
      </c>
      <c r="F622" s="17" t="s">
        <v>194</v>
      </c>
      <c r="G622" s="17" t="s">
        <v>194</v>
      </c>
      <c r="H622" s="17" t="s">
        <v>194</v>
      </c>
      <c r="I622" s="17" t="s">
        <v>194</v>
      </c>
      <c r="J622" s="17" t="s">
        <v>194</v>
      </c>
      <c r="K622" s="17" t="s">
        <v>194</v>
      </c>
      <c r="L622" s="17" t="s">
        <v>194</v>
      </c>
      <c r="M622" s="17" t="s">
        <v>194</v>
      </c>
      <c r="N622" s="17" t="s">
        <v>194</v>
      </c>
      <c r="O622" s="17" t="s">
        <v>194</v>
      </c>
      <c r="P622" s="17" t="s">
        <v>194</v>
      </c>
      <c r="Q622" s="17" t="s">
        <v>194</v>
      </c>
      <c r="R622" s="17" t="s">
        <v>194</v>
      </c>
      <c r="S622" s="149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195</v>
      </c>
      <c r="C623" s="9" t="s">
        <v>195</v>
      </c>
      <c r="D623" s="147" t="s">
        <v>196</v>
      </c>
      <c r="E623" s="148" t="s">
        <v>197</v>
      </c>
      <c r="F623" s="148" t="s">
        <v>198</v>
      </c>
      <c r="G623" s="148" t="s">
        <v>199</v>
      </c>
      <c r="H623" s="148" t="s">
        <v>200</v>
      </c>
      <c r="I623" s="148" t="s">
        <v>201</v>
      </c>
      <c r="J623" s="148" t="s">
        <v>202</v>
      </c>
      <c r="K623" s="148" t="s">
        <v>203</v>
      </c>
      <c r="L623" s="148" t="s">
        <v>204</v>
      </c>
      <c r="M623" s="148" t="s">
        <v>205</v>
      </c>
      <c r="N623" s="148" t="s">
        <v>206</v>
      </c>
      <c r="O623" s="148" t="s">
        <v>207</v>
      </c>
      <c r="P623" s="148" t="s">
        <v>208</v>
      </c>
      <c r="Q623" s="148" t="s">
        <v>209</v>
      </c>
      <c r="R623" s="148" t="s">
        <v>222</v>
      </c>
      <c r="S623" s="149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223</v>
      </c>
      <c r="E624" s="11" t="s">
        <v>223</v>
      </c>
      <c r="F624" s="11" t="s">
        <v>223</v>
      </c>
      <c r="G624" s="11" t="s">
        <v>223</v>
      </c>
      <c r="H624" s="11" t="s">
        <v>223</v>
      </c>
      <c r="I624" s="11" t="s">
        <v>223</v>
      </c>
      <c r="J624" s="11" t="s">
        <v>223</v>
      </c>
      <c r="K624" s="11" t="s">
        <v>224</v>
      </c>
      <c r="L624" s="11" t="s">
        <v>223</v>
      </c>
      <c r="M624" s="11" t="s">
        <v>224</v>
      </c>
      <c r="N624" s="11" t="s">
        <v>223</v>
      </c>
      <c r="O624" s="11" t="s">
        <v>223</v>
      </c>
      <c r="P624" s="11" t="s">
        <v>224</v>
      </c>
      <c r="Q624" s="11" t="s">
        <v>223</v>
      </c>
      <c r="R624" s="11" t="s">
        <v>223</v>
      </c>
      <c r="S624" s="149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/>
      <c r="C625" s="9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149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8">
        <v>1</v>
      </c>
      <c r="C626" s="14">
        <v>1</v>
      </c>
      <c r="D626" s="199">
        <v>21.3</v>
      </c>
      <c r="E626" s="199">
        <v>20.5</v>
      </c>
      <c r="F626" s="199">
        <v>22</v>
      </c>
      <c r="G626" s="199">
        <v>21.6</v>
      </c>
      <c r="H626" s="199">
        <v>21.34</v>
      </c>
      <c r="I626" s="199">
        <v>21.2</v>
      </c>
      <c r="J626" s="199">
        <v>22.24</v>
      </c>
      <c r="K626" s="233">
        <v>3.2</v>
      </c>
      <c r="L626" s="200">
        <v>24.57</v>
      </c>
      <c r="M626" s="200">
        <v>19.190000000000001</v>
      </c>
      <c r="N626" s="200">
        <v>22.7</v>
      </c>
      <c r="O626" s="199">
        <v>21.14</v>
      </c>
      <c r="P626" s="200">
        <v>23</v>
      </c>
      <c r="Q626" s="199">
        <v>21.5</v>
      </c>
      <c r="R626" s="199">
        <v>21.7</v>
      </c>
      <c r="S626" s="201"/>
      <c r="T626" s="202"/>
      <c r="U626" s="202"/>
      <c r="V626" s="202"/>
      <c r="W626" s="202"/>
      <c r="X626" s="202"/>
      <c r="Y626" s="202"/>
      <c r="Z626" s="202"/>
      <c r="AA626" s="202"/>
      <c r="AB626" s="202"/>
      <c r="AC626" s="202"/>
      <c r="AD626" s="202"/>
      <c r="AE626" s="202"/>
      <c r="AF626" s="202"/>
      <c r="AG626" s="202"/>
      <c r="AH626" s="202"/>
      <c r="AI626" s="202"/>
      <c r="AJ626" s="202"/>
      <c r="AK626" s="202"/>
      <c r="AL626" s="202"/>
      <c r="AM626" s="202"/>
      <c r="AN626" s="202"/>
      <c r="AO626" s="202"/>
      <c r="AP626" s="202"/>
      <c r="AQ626" s="202"/>
      <c r="AR626" s="202"/>
      <c r="AS626" s="202"/>
      <c r="AT626" s="202"/>
      <c r="AU626" s="202"/>
      <c r="AV626" s="202"/>
      <c r="AW626" s="202"/>
      <c r="AX626" s="202"/>
      <c r="AY626" s="202"/>
      <c r="AZ626" s="202"/>
      <c r="BA626" s="202"/>
      <c r="BB626" s="202"/>
      <c r="BC626" s="202"/>
      <c r="BD626" s="202"/>
      <c r="BE626" s="202"/>
      <c r="BF626" s="202"/>
      <c r="BG626" s="202"/>
      <c r="BH626" s="202"/>
      <c r="BI626" s="202"/>
      <c r="BJ626" s="202"/>
      <c r="BK626" s="202"/>
      <c r="BL626" s="202"/>
      <c r="BM626" s="203">
        <v>1</v>
      </c>
    </row>
    <row r="627" spans="1:65">
      <c r="A627" s="30"/>
      <c r="B627" s="19">
        <v>1</v>
      </c>
      <c r="C627" s="9">
        <v>2</v>
      </c>
      <c r="D627" s="204">
        <v>22</v>
      </c>
      <c r="E627" s="204">
        <v>20.2</v>
      </c>
      <c r="F627" s="204">
        <v>22</v>
      </c>
      <c r="G627" s="204">
        <v>21.8</v>
      </c>
      <c r="H627" s="204">
        <v>21.86</v>
      </c>
      <c r="I627" s="204">
        <v>21.9</v>
      </c>
      <c r="J627" s="204">
        <v>21.39</v>
      </c>
      <c r="K627" s="205">
        <v>0.2</v>
      </c>
      <c r="L627" s="205">
        <v>24.78</v>
      </c>
      <c r="M627" s="205">
        <v>20.14</v>
      </c>
      <c r="N627" s="205">
        <v>21.55</v>
      </c>
      <c r="O627" s="204">
        <v>22.04</v>
      </c>
      <c r="P627" s="205">
        <v>23.6</v>
      </c>
      <c r="Q627" s="204">
        <v>21.1</v>
      </c>
      <c r="R627" s="204">
        <v>22.1</v>
      </c>
      <c r="S627" s="201"/>
      <c r="T627" s="202"/>
      <c r="U627" s="202"/>
      <c r="V627" s="202"/>
      <c r="W627" s="202"/>
      <c r="X627" s="202"/>
      <c r="Y627" s="202"/>
      <c r="Z627" s="202"/>
      <c r="AA627" s="202"/>
      <c r="AB627" s="202"/>
      <c r="AC627" s="202"/>
      <c r="AD627" s="202"/>
      <c r="AE627" s="202"/>
      <c r="AF627" s="202"/>
      <c r="AG627" s="202"/>
      <c r="AH627" s="202"/>
      <c r="AI627" s="202"/>
      <c r="AJ627" s="202"/>
      <c r="AK627" s="202"/>
      <c r="AL627" s="202"/>
      <c r="AM627" s="202"/>
      <c r="AN627" s="202"/>
      <c r="AO627" s="202"/>
      <c r="AP627" s="202"/>
      <c r="AQ627" s="202"/>
      <c r="AR627" s="202"/>
      <c r="AS627" s="202"/>
      <c r="AT627" s="202"/>
      <c r="AU627" s="202"/>
      <c r="AV627" s="202"/>
      <c r="AW627" s="202"/>
      <c r="AX627" s="202"/>
      <c r="AY627" s="202"/>
      <c r="AZ627" s="202"/>
      <c r="BA627" s="202"/>
      <c r="BB627" s="202"/>
      <c r="BC627" s="202"/>
      <c r="BD627" s="202"/>
      <c r="BE627" s="202"/>
      <c r="BF627" s="202"/>
      <c r="BG627" s="202"/>
      <c r="BH627" s="202"/>
      <c r="BI627" s="202"/>
      <c r="BJ627" s="202"/>
      <c r="BK627" s="202"/>
      <c r="BL627" s="202"/>
      <c r="BM627" s="203">
        <v>4</v>
      </c>
    </row>
    <row r="628" spans="1:65">
      <c r="A628" s="30"/>
      <c r="B628" s="19">
        <v>1</v>
      </c>
      <c r="C628" s="9">
        <v>3</v>
      </c>
      <c r="D628" s="204">
        <v>21.2</v>
      </c>
      <c r="E628" s="204">
        <v>20.5</v>
      </c>
      <c r="F628" s="204">
        <v>21.5</v>
      </c>
      <c r="G628" s="204">
        <v>22</v>
      </c>
      <c r="H628" s="204">
        <v>21.49</v>
      </c>
      <c r="I628" s="204">
        <v>21</v>
      </c>
      <c r="J628" s="204">
        <v>21.75</v>
      </c>
      <c r="K628" s="205">
        <v>0.1</v>
      </c>
      <c r="L628" s="205">
        <v>24.51</v>
      </c>
      <c r="M628" s="205">
        <v>19.760000000000002</v>
      </c>
      <c r="N628" s="205">
        <v>23.64</v>
      </c>
      <c r="O628" s="204">
        <v>21.51</v>
      </c>
      <c r="P628" s="205">
        <v>22.3</v>
      </c>
      <c r="Q628" s="204">
        <v>21.4</v>
      </c>
      <c r="R628" s="204">
        <v>21.5</v>
      </c>
      <c r="S628" s="201"/>
      <c r="T628" s="202"/>
      <c r="U628" s="202"/>
      <c r="V628" s="202"/>
      <c r="W628" s="202"/>
      <c r="X628" s="202"/>
      <c r="Y628" s="202"/>
      <c r="Z628" s="202"/>
      <c r="AA628" s="202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  <c r="AL628" s="202"/>
      <c r="AM628" s="202"/>
      <c r="AN628" s="202"/>
      <c r="AO628" s="202"/>
      <c r="AP628" s="202"/>
      <c r="AQ628" s="202"/>
      <c r="AR628" s="202"/>
      <c r="AS628" s="202"/>
      <c r="AT628" s="202"/>
      <c r="AU628" s="202"/>
      <c r="AV628" s="202"/>
      <c r="AW628" s="202"/>
      <c r="AX628" s="202"/>
      <c r="AY628" s="202"/>
      <c r="AZ628" s="202"/>
      <c r="BA628" s="202"/>
      <c r="BB628" s="202"/>
      <c r="BC628" s="202"/>
      <c r="BD628" s="202"/>
      <c r="BE628" s="202"/>
      <c r="BF628" s="202"/>
      <c r="BG628" s="202"/>
      <c r="BH628" s="202"/>
      <c r="BI628" s="202"/>
      <c r="BJ628" s="202"/>
      <c r="BK628" s="202"/>
      <c r="BL628" s="202"/>
      <c r="BM628" s="203">
        <v>16</v>
      </c>
    </row>
    <row r="629" spans="1:65">
      <c r="A629" s="30"/>
      <c r="B629" s="19">
        <v>1</v>
      </c>
      <c r="C629" s="9">
        <v>4</v>
      </c>
      <c r="D629" s="204">
        <v>22.3</v>
      </c>
      <c r="E629" s="204">
        <v>20.399999999999999</v>
      </c>
      <c r="F629" s="204">
        <v>21.6</v>
      </c>
      <c r="G629" s="204">
        <v>20.9</v>
      </c>
      <c r="H629" s="204">
        <v>21.32</v>
      </c>
      <c r="I629" s="204">
        <v>21.6</v>
      </c>
      <c r="J629" s="204">
        <v>21.73</v>
      </c>
      <c r="K629" s="205">
        <v>0.4</v>
      </c>
      <c r="L629" s="205">
        <v>23.58</v>
      </c>
      <c r="M629" s="205">
        <v>19.079999999999998</v>
      </c>
      <c r="N629" s="205">
        <v>22.5</v>
      </c>
      <c r="O629" s="204">
        <v>19.850000000000001</v>
      </c>
      <c r="P629" s="205">
        <v>23.6</v>
      </c>
      <c r="Q629" s="204">
        <v>20.5</v>
      </c>
      <c r="R629" s="204">
        <v>20.8</v>
      </c>
      <c r="S629" s="201"/>
      <c r="T629" s="202"/>
      <c r="U629" s="202"/>
      <c r="V629" s="202"/>
      <c r="W629" s="202"/>
      <c r="X629" s="202"/>
      <c r="Y629" s="202"/>
      <c r="Z629" s="202"/>
      <c r="AA629" s="202"/>
      <c r="AB629" s="202"/>
      <c r="AC629" s="202"/>
      <c r="AD629" s="202"/>
      <c r="AE629" s="202"/>
      <c r="AF629" s="202"/>
      <c r="AG629" s="202"/>
      <c r="AH629" s="202"/>
      <c r="AI629" s="202"/>
      <c r="AJ629" s="202"/>
      <c r="AK629" s="202"/>
      <c r="AL629" s="202"/>
      <c r="AM629" s="202"/>
      <c r="AN629" s="202"/>
      <c r="AO629" s="202"/>
      <c r="AP629" s="202"/>
      <c r="AQ629" s="202"/>
      <c r="AR629" s="202"/>
      <c r="AS629" s="202"/>
      <c r="AT629" s="202"/>
      <c r="AU629" s="202"/>
      <c r="AV629" s="202"/>
      <c r="AW629" s="202"/>
      <c r="AX629" s="202"/>
      <c r="AY629" s="202"/>
      <c r="AZ629" s="202"/>
      <c r="BA629" s="202"/>
      <c r="BB629" s="202"/>
      <c r="BC629" s="202"/>
      <c r="BD629" s="202"/>
      <c r="BE629" s="202"/>
      <c r="BF629" s="202"/>
      <c r="BG629" s="202"/>
      <c r="BH629" s="202"/>
      <c r="BI629" s="202"/>
      <c r="BJ629" s="202"/>
      <c r="BK629" s="202"/>
      <c r="BL629" s="202"/>
      <c r="BM629" s="203">
        <v>21.428833333333301</v>
      </c>
    </row>
    <row r="630" spans="1:65">
      <c r="A630" s="30"/>
      <c r="B630" s="19">
        <v>1</v>
      </c>
      <c r="C630" s="9">
        <v>5</v>
      </c>
      <c r="D630" s="204">
        <v>23</v>
      </c>
      <c r="E630" s="204">
        <v>21.1</v>
      </c>
      <c r="F630" s="204">
        <v>21.5</v>
      </c>
      <c r="G630" s="204">
        <v>21.4</v>
      </c>
      <c r="H630" s="204">
        <v>21.6</v>
      </c>
      <c r="I630" s="204">
        <v>21.4</v>
      </c>
      <c r="J630" s="204">
        <v>21.82</v>
      </c>
      <c r="K630" s="205">
        <v>0.1</v>
      </c>
      <c r="L630" s="205">
        <v>23.92</v>
      </c>
      <c r="M630" s="205">
        <v>19.41</v>
      </c>
      <c r="N630" s="205">
        <v>22.74</v>
      </c>
      <c r="O630" s="204">
        <v>21.44</v>
      </c>
      <c r="P630" s="205">
        <v>22.9</v>
      </c>
      <c r="Q630" s="204">
        <v>21.7</v>
      </c>
      <c r="R630" s="204">
        <v>22.2</v>
      </c>
      <c r="S630" s="201"/>
      <c r="T630" s="202"/>
      <c r="U630" s="202"/>
      <c r="V630" s="202"/>
      <c r="W630" s="202"/>
      <c r="X630" s="202"/>
      <c r="Y630" s="202"/>
      <c r="Z630" s="202"/>
      <c r="AA630" s="202"/>
      <c r="AB630" s="202"/>
      <c r="AC630" s="202"/>
      <c r="AD630" s="202"/>
      <c r="AE630" s="202"/>
      <c r="AF630" s="202"/>
      <c r="AG630" s="202"/>
      <c r="AH630" s="202"/>
      <c r="AI630" s="202"/>
      <c r="AJ630" s="202"/>
      <c r="AK630" s="202"/>
      <c r="AL630" s="202"/>
      <c r="AM630" s="202"/>
      <c r="AN630" s="202"/>
      <c r="AO630" s="202"/>
      <c r="AP630" s="202"/>
      <c r="AQ630" s="202"/>
      <c r="AR630" s="202"/>
      <c r="AS630" s="202"/>
      <c r="AT630" s="202"/>
      <c r="AU630" s="202"/>
      <c r="AV630" s="202"/>
      <c r="AW630" s="202"/>
      <c r="AX630" s="202"/>
      <c r="AY630" s="202"/>
      <c r="AZ630" s="202"/>
      <c r="BA630" s="202"/>
      <c r="BB630" s="202"/>
      <c r="BC630" s="202"/>
      <c r="BD630" s="202"/>
      <c r="BE630" s="202"/>
      <c r="BF630" s="202"/>
      <c r="BG630" s="202"/>
      <c r="BH630" s="202"/>
      <c r="BI630" s="202"/>
      <c r="BJ630" s="202"/>
      <c r="BK630" s="202"/>
      <c r="BL630" s="202"/>
      <c r="BM630" s="203">
        <v>10</v>
      </c>
    </row>
    <row r="631" spans="1:65">
      <c r="A631" s="30"/>
      <c r="B631" s="19">
        <v>1</v>
      </c>
      <c r="C631" s="9">
        <v>6</v>
      </c>
      <c r="D631" s="204">
        <v>20.7</v>
      </c>
      <c r="E631" s="204">
        <v>20.8</v>
      </c>
      <c r="F631" s="204">
        <v>20.8</v>
      </c>
      <c r="G631" s="204">
        <v>21</v>
      </c>
      <c r="H631" s="204">
        <v>21.8</v>
      </c>
      <c r="I631" s="204">
        <v>21.6</v>
      </c>
      <c r="J631" s="204">
        <v>22.17</v>
      </c>
      <c r="K631" s="205">
        <v>0.2</v>
      </c>
      <c r="L631" s="205">
        <v>24.23</v>
      </c>
      <c r="M631" s="205">
        <v>20.41</v>
      </c>
      <c r="N631" s="205">
        <v>22.81</v>
      </c>
      <c r="O631" s="204">
        <v>20.34</v>
      </c>
      <c r="P631" s="205">
        <v>23</v>
      </c>
      <c r="Q631" s="204">
        <v>21.7</v>
      </c>
      <c r="R631" s="204">
        <v>21.9</v>
      </c>
      <c r="S631" s="201"/>
      <c r="T631" s="202"/>
      <c r="U631" s="202"/>
      <c r="V631" s="202"/>
      <c r="W631" s="202"/>
      <c r="X631" s="202"/>
      <c r="Y631" s="202"/>
      <c r="Z631" s="202"/>
      <c r="AA631" s="202"/>
      <c r="AB631" s="202"/>
      <c r="AC631" s="202"/>
      <c r="AD631" s="202"/>
      <c r="AE631" s="202"/>
      <c r="AF631" s="202"/>
      <c r="AG631" s="202"/>
      <c r="AH631" s="202"/>
      <c r="AI631" s="202"/>
      <c r="AJ631" s="202"/>
      <c r="AK631" s="202"/>
      <c r="AL631" s="202"/>
      <c r="AM631" s="202"/>
      <c r="AN631" s="202"/>
      <c r="AO631" s="202"/>
      <c r="AP631" s="202"/>
      <c r="AQ631" s="202"/>
      <c r="AR631" s="202"/>
      <c r="AS631" s="202"/>
      <c r="AT631" s="202"/>
      <c r="AU631" s="202"/>
      <c r="AV631" s="202"/>
      <c r="AW631" s="202"/>
      <c r="AX631" s="202"/>
      <c r="AY631" s="202"/>
      <c r="AZ631" s="202"/>
      <c r="BA631" s="202"/>
      <c r="BB631" s="202"/>
      <c r="BC631" s="202"/>
      <c r="BD631" s="202"/>
      <c r="BE631" s="202"/>
      <c r="BF631" s="202"/>
      <c r="BG631" s="202"/>
      <c r="BH631" s="202"/>
      <c r="BI631" s="202"/>
      <c r="BJ631" s="202"/>
      <c r="BK631" s="202"/>
      <c r="BL631" s="202"/>
      <c r="BM631" s="206"/>
    </row>
    <row r="632" spans="1:65">
      <c r="A632" s="30"/>
      <c r="B632" s="20" t="s">
        <v>215</v>
      </c>
      <c r="C632" s="12"/>
      <c r="D632" s="207">
        <v>21.75</v>
      </c>
      <c r="E632" s="207">
        <v>20.583333333333332</v>
      </c>
      <c r="F632" s="207">
        <v>21.566666666666666</v>
      </c>
      <c r="G632" s="207">
        <v>21.450000000000003</v>
      </c>
      <c r="H632" s="207">
        <v>21.568333333333332</v>
      </c>
      <c r="I632" s="207">
        <v>21.45</v>
      </c>
      <c r="J632" s="207">
        <v>21.850000000000005</v>
      </c>
      <c r="K632" s="207">
        <v>0.70000000000000007</v>
      </c>
      <c r="L632" s="207">
        <v>24.265000000000001</v>
      </c>
      <c r="M632" s="207">
        <v>19.664999999999999</v>
      </c>
      <c r="N632" s="207">
        <v>22.656666666666666</v>
      </c>
      <c r="O632" s="207">
        <v>21.053333333333331</v>
      </c>
      <c r="P632" s="207">
        <v>23.066666666666666</v>
      </c>
      <c r="Q632" s="207">
        <v>21.316666666666666</v>
      </c>
      <c r="R632" s="207">
        <v>21.7</v>
      </c>
      <c r="S632" s="201"/>
      <c r="T632" s="202"/>
      <c r="U632" s="202"/>
      <c r="V632" s="202"/>
      <c r="W632" s="202"/>
      <c r="X632" s="202"/>
      <c r="Y632" s="202"/>
      <c r="Z632" s="202"/>
      <c r="AA632" s="202"/>
      <c r="AB632" s="202"/>
      <c r="AC632" s="202"/>
      <c r="AD632" s="202"/>
      <c r="AE632" s="202"/>
      <c r="AF632" s="202"/>
      <c r="AG632" s="202"/>
      <c r="AH632" s="202"/>
      <c r="AI632" s="202"/>
      <c r="AJ632" s="202"/>
      <c r="AK632" s="202"/>
      <c r="AL632" s="202"/>
      <c r="AM632" s="202"/>
      <c r="AN632" s="202"/>
      <c r="AO632" s="202"/>
      <c r="AP632" s="202"/>
      <c r="AQ632" s="202"/>
      <c r="AR632" s="202"/>
      <c r="AS632" s="202"/>
      <c r="AT632" s="202"/>
      <c r="AU632" s="202"/>
      <c r="AV632" s="202"/>
      <c r="AW632" s="202"/>
      <c r="AX632" s="202"/>
      <c r="AY632" s="202"/>
      <c r="AZ632" s="202"/>
      <c r="BA632" s="202"/>
      <c r="BB632" s="202"/>
      <c r="BC632" s="202"/>
      <c r="BD632" s="202"/>
      <c r="BE632" s="202"/>
      <c r="BF632" s="202"/>
      <c r="BG632" s="202"/>
      <c r="BH632" s="202"/>
      <c r="BI632" s="202"/>
      <c r="BJ632" s="202"/>
      <c r="BK632" s="202"/>
      <c r="BL632" s="202"/>
      <c r="BM632" s="206"/>
    </row>
    <row r="633" spans="1:65">
      <c r="A633" s="30"/>
      <c r="B633" s="3" t="s">
        <v>216</v>
      </c>
      <c r="C633" s="29"/>
      <c r="D633" s="204">
        <v>21.65</v>
      </c>
      <c r="E633" s="204">
        <v>20.5</v>
      </c>
      <c r="F633" s="204">
        <v>21.55</v>
      </c>
      <c r="G633" s="204">
        <v>21.5</v>
      </c>
      <c r="H633" s="204">
        <v>21.545000000000002</v>
      </c>
      <c r="I633" s="204">
        <v>21.5</v>
      </c>
      <c r="J633" s="204">
        <v>21.785</v>
      </c>
      <c r="K633" s="204">
        <v>0.2</v>
      </c>
      <c r="L633" s="204">
        <v>24.37</v>
      </c>
      <c r="M633" s="204">
        <v>19.585000000000001</v>
      </c>
      <c r="N633" s="204">
        <v>22.72</v>
      </c>
      <c r="O633" s="204">
        <v>21.29</v>
      </c>
      <c r="P633" s="204">
        <v>23</v>
      </c>
      <c r="Q633" s="204">
        <v>21.45</v>
      </c>
      <c r="R633" s="204">
        <v>21.799999999999997</v>
      </c>
      <c r="S633" s="201"/>
      <c r="T633" s="202"/>
      <c r="U633" s="202"/>
      <c r="V633" s="202"/>
      <c r="W633" s="202"/>
      <c r="X633" s="202"/>
      <c r="Y633" s="202"/>
      <c r="Z633" s="202"/>
      <c r="AA633" s="202"/>
      <c r="AB633" s="202"/>
      <c r="AC633" s="202"/>
      <c r="AD633" s="202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P633" s="202"/>
      <c r="AQ633" s="202"/>
      <c r="AR633" s="202"/>
      <c r="AS633" s="202"/>
      <c r="AT633" s="202"/>
      <c r="AU633" s="202"/>
      <c r="AV633" s="202"/>
      <c r="AW633" s="202"/>
      <c r="AX633" s="202"/>
      <c r="AY633" s="202"/>
      <c r="AZ633" s="202"/>
      <c r="BA633" s="202"/>
      <c r="BB633" s="202"/>
      <c r="BC633" s="202"/>
      <c r="BD633" s="202"/>
      <c r="BE633" s="202"/>
      <c r="BF633" s="202"/>
      <c r="BG633" s="202"/>
      <c r="BH633" s="202"/>
      <c r="BI633" s="202"/>
      <c r="BJ633" s="202"/>
      <c r="BK633" s="202"/>
      <c r="BL633" s="202"/>
      <c r="BM633" s="206"/>
    </row>
    <row r="634" spans="1:65">
      <c r="A634" s="30"/>
      <c r="B634" s="3" t="s">
        <v>217</v>
      </c>
      <c r="C634" s="29"/>
      <c r="D634" s="204">
        <v>0.84083292038311663</v>
      </c>
      <c r="E634" s="204">
        <v>0.31885210782848405</v>
      </c>
      <c r="F634" s="204">
        <v>0.44121045620731436</v>
      </c>
      <c r="G634" s="204">
        <v>0.43703546766824375</v>
      </c>
      <c r="H634" s="204">
        <v>0.22789617519095559</v>
      </c>
      <c r="I634" s="204">
        <v>0.32093613071762428</v>
      </c>
      <c r="J634" s="204">
        <v>0.3134964114627149</v>
      </c>
      <c r="K634" s="204">
        <v>1.2296340919151518</v>
      </c>
      <c r="L634" s="204">
        <v>0.44894320353470174</v>
      </c>
      <c r="M634" s="204">
        <v>0.53339478812601859</v>
      </c>
      <c r="N634" s="204">
        <v>0.67060171985066253</v>
      </c>
      <c r="O634" s="204">
        <v>0.81190311408853844</v>
      </c>
      <c r="P634" s="204">
        <v>0.48853522561496748</v>
      </c>
      <c r="Q634" s="204">
        <v>0.45789372857319882</v>
      </c>
      <c r="R634" s="204">
        <v>0.50990195135927818</v>
      </c>
      <c r="S634" s="201"/>
      <c r="T634" s="202"/>
      <c r="U634" s="202"/>
      <c r="V634" s="202"/>
      <c r="W634" s="202"/>
      <c r="X634" s="202"/>
      <c r="Y634" s="202"/>
      <c r="Z634" s="202"/>
      <c r="AA634" s="202"/>
      <c r="AB634" s="202"/>
      <c r="AC634" s="202"/>
      <c r="AD634" s="202"/>
      <c r="AE634" s="202"/>
      <c r="AF634" s="202"/>
      <c r="AG634" s="202"/>
      <c r="AH634" s="202"/>
      <c r="AI634" s="202"/>
      <c r="AJ634" s="202"/>
      <c r="AK634" s="202"/>
      <c r="AL634" s="202"/>
      <c r="AM634" s="202"/>
      <c r="AN634" s="202"/>
      <c r="AO634" s="202"/>
      <c r="AP634" s="202"/>
      <c r="AQ634" s="202"/>
      <c r="AR634" s="202"/>
      <c r="AS634" s="202"/>
      <c r="AT634" s="202"/>
      <c r="AU634" s="202"/>
      <c r="AV634" s="202"/>
      <c r="AW634" s="202"/>
      <c r="AX634" s="202"/>
      <c r="AY634" s="202"/>
      <c r="AZ634" s="202"/>
      <c r="BA634" s="202"/>
      <c r="BB634" s="202"/>
      <c r="BC634" s="202"/>
      <c r="BD634" s="202"/>
      <c r="BE634" s="202"/>
      <c r="BF634" s="202"/>
      <c r="BG634" s="202"/>
      <c r="BH634" s="202"/>
      <c r="BI634" s="202"/>
      <c r="BJ634" s="202"/>
      <c r="BK634" s="202"/>
      <c r="BL634" s="202"/>
      <c r="BM634" s="206"/>
    </row>
    <row r="635" spans="1:65">
      <c r="A635" s="30"/>
      <c r="B635" s="3" t="s">
        <v>84</v>
      </c>
      <c r="C635" s="29"/>
      <c r="D635" s="13">
        <v>3.8658984845200764E-2</v>
      </c>
      <c r="E635" s="13">
        <v>1.549079066373202E-2</v>
      </c>
      <c r="F635" s="13">
        <v>2.0457980967881654E-2</v>
      </c>
      <c r="G635" s="13">
        <v>2.0374613877307397E-2</v>
      </c>
      <c r="H635" s="13">
        <v>1.0566239480300854E-2</v>
      </c>
      <c r="I635" s="13">
        <v>1.496205737611302E-2</v>
      </c>
      <c r="J635" s="13">
        <v>1.4347661851840495E-2</v>
      </c>
      <c r="K635" s="13">
        <v>1.7566201313073595</v>
      </c>
      <c r="L635" s="13">
        <v>1.8501677458673055E-2</v>
      </c>
      <c r="M635" s="13">
        <v>2.7124067537554978E-2</v>
      </c>
      <c r="N635" s="13">
        <v>2.9598428123466053E-2</v>
      </c>
      <c r="O635" s="13">
        <v>3.856411244879062E-2</v>
      </c>
      <c r="P635" s="13">
        <v>2.1179272786776046E-2</v>
      </c>
      <c r="Q635" s="13">
        <v>2.1480550206717693E-2</v>
      </c>
      <c r="R635" s="13">
        <v>2.3497785776925264E-2</v>
      </c>
      <c r="S635" s="149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30"/>
      <c r="B636" s="3" t="s">
        <v>218</v>
      </c>
      <c r="C636" s="29"/>
      <c r="D636" s="13">
        <v>1.4987594596067577E-2</v>
      </c>
      <c r="E636" s="13">
        <v>-3.9456184424411234E-2</v>
      </c>
      <c r="F636" s="13">
        <v>6.4321436071352878E-3</v>
      </c>
      <c r="G636" s="13">
        <v>9.8776570508740669E-4</v>
      </c>
      <c r="H636" s="13">
        <v>6.5099204343073147E-3</v>
      </c>
      <c r="I636" s="13">
        <v>9.8776570508718464E-4</v>
      </c>
      <c r="J636" s="13">
        <v>1.9654204226394523E-2</v>
      </c>
      <c r="K636" s="13">
        <v>-0.96733373258771271</v>
      </c>
      <c r="L636" s="13">
        <v>0.13235282679878524</v>
      </c>
      <c r="M636" s="13">
        <v>-8.2311216196245152E-2</v>
      </c>
      <c r="N636" s="13">
        <v>5.729818857769664E-2</v>
      </c>
      <c r="O636" s="13">
        <v>-1.7523119161875544E-2</v>
      </c>
      <c r="P636" s="13">
        <v>7.6431288062036362E-2</v>
      </c>
      <c r="Q636" s="13">
        <v>-5.234380468681743E-3</v>
      </c>
      <c r="R636" s="13">
        <v>1.2654289780904104E-2</v>
      </c>
      <c r="S636" s="149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30"/>
      <c r="B637" s="45" t="s">
        <v>219</v>
      </c>
      <c r="C637" s="46"/>
      <c r="D637" s="44">
        <v>0.44</v>
      </c>
      <c r="E637" s="44">
        <v>2.34</v>
      </c>
      <c r="F637" s="44">
        <v>0</v>
      </c>
      <c r="G637" s="44">
        <v>0.28000000000000003</v>
      </c>
      <c r="H637" s="44">
        <v>0</v>
      </c>
      <c r="I637" s="44">
        <v>0.28000000000000003</v>
      </c>
      <c r="J637" s="44">
        <v>0.67</v>
      </c>
      <c r="K637" s="44">
        <v>49.66</v>
      </c>
      <c r="L637" s="44">
        <v>6.42</v>
      </c>
      <c r="M637" s="44">
        <v>4.53</v>
      </c>
      <c r="N637" s="44">
        <v>2.59</v>
      </c>
      <c r="O637" s="44">
        <v>1.22</v>
      </c>
      <c r="P637" s="44">
        <v>3.57</v>
      </c>
      <c r="Q637" s="44">
        <v>0.59</v>
      </c>
      <c r="R637" s="44">
        <v>0.32</v>
      </c>
      <c r="S637" s="149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B638" s="31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BM638" s="53"/>
    </row>
    <row r="639" spans="1:65" ht="15">
      <c r="B639" s="8" t="s">
        <v>349</v>
      </c>
      <c r="BM639" s="28" t="s">
        <v>221</v>
      </c>
    </row>
    <row r="640" spans="1:65" ht="15">
      <c r="A640" s="25" t="s">
        <v>31</v>
      </c>
      <c r="B640" s="18" t="s">
        <v>99</v>
      </c>
      <c r="C640" s="15" t="s">
        <v>100</v>
      </c>
      <c r="D640" s="16" t="s">
        <v>194</v>
      </c>
      <c r="E640" s="17" t="s">
        <v>194</v>
      </c>
      <c r="F640" s="17" t="s">
        <v>194</v>
      </c>
      <c r="G640" s="17" t="s">
        <v>194</v>
      </c>
      <c r="H640" s="17" t="s">
        <v>194</v>
      </c>
      <c r="I640" s="149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 t="s">
        <v>195</v>
      </c>
      <c r="C641" s="9" t="s">
        <v>195</v>
      </c>
      <c r="D641" s="147" t="s">
        <v>203</v>
      </c>
      <c r="E641" s="148" t="s">
        <v>204</v>
      </c>
      <c r="F641" s="148" t="s">
        <v>205</v>
      </c>
      <c r="G641" s="148" t="s">
        <v>206</v>
      </c>
      <c r="H641" s="148" t="s">
        <v>207</v>
      </c>
      <c r="I641" s="149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 t="s">
        <v>3</v>
      </c>
    </row>
    <row r="642" spans="1:65">
      <c r="A642" s="30"/>
      <c r="B642" s="19"/>
      <c r="C642" s="9"/>
      <c r="D642" s="10" t="s">
        <v>224</v>
      </c>
      <c r="E642" s="11" t="s">
        <v>223</v>
      </c>
      <c r="F642" s="11" t="s">
        <v>224</v>
      </c>
      <c r="G642" s="11" t="s">
        <v>223</v>
      </c>
      <c r="H642" s="11" t="s">
        <v>223</v>
      </c>
      <c r="I642" s="149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9"/>
      <c r="C643" s="9"/>
      <c r="D643" s="26"/>
      <c r="E643" s="26"/>
      <c r="F643" s="26"/>
      <c r="G643" s="26"/>
      <c r="H643" s="26"/>
      <c r="I643" s="149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8">
        <v>1</v>
      </c>
      <c r="C644" s="14">
        <v>1</v>
      </c>
      <c r="D644" s="199">
        <v>19.899999999999999</v>
      </c>
      <c r="E644" s="200">
        <v>20.7</v>
      </c>
      <c r="F644" s="200">
        <v>18.2</v>
      </c>
      <c r="G644" s="199">
        <v>20.3</v>
      </c>
      <c r="H644" s="199">
        <v>18.77</v>
      </c>
      <c r="I644" s="201"/>
      <c r="J644" s="202"/>
      <c r="K644" s="202"/>
      <c r="L644" s="202"/>
      <c r="M644" s="202"/>
      <c r="N644" s="202"/>
      <c r="O644" s="202"/>
      <c r="P644" s="202"/>
      <c r="Q644" s="202"/>
      <c r="R644" s="202"/>
      <c r="S644" s="202"/>
      <c r="T644" s="202"/>
      <c r="U644" s="202"/>
      <c r="V644" s="202"/>
      <c r="W644" s="202"/>
      <c r="X644" s="202"/>
      <c r="Y644" s="202"/>
      <c r="Z644" s="202"/>
      <c r="AA644" s="202"/>
      <c r="AB644" s="202"/>
      <c r="AC644" s="202"/>
      <c r="AD644" s="202"/>
      <c r="AE644" s="202"/>
      <c r="AF644" s="202"/>
      <c r="AG644" s="202"/>
      <c r="AH644" s="202"/>
      <c r="AI644" s="202"/>
      <c r="AJ644" s="202"/>
      <c r="AK644" s="202"/>
      <c r="AL644" s="202"/>
      <c r="AM644" s="202"/>
      <c r="AN644" s="202"/>
      <c r="AO644" s="202"/>
      <c r="AP644" s="202"/>
      <c r="AQ644" s="202"/>
      <c r="AR644" s="202"/>
      <c r="AS644" s="202"/>
      <c r="AT644" s="202"/>
      <c r="AU644" s="202"/>
      <c r="AV644" s="202"/>
      <c r="AW644" s="202"/>
      <c r="AX644" s="202"/>
      <c r="AY644" s="202"/>
      <c r="AZ644" s="202"/>
      <c r="BA644" s="202"/>
      <c r="BB644" s="202"/>
      <c r="BC644" s="202"/>
      <c r="BD644" s="202"/>
      <c r="BE644" s="202"/>
      <c r="BF644" s="202"/>
      <c r="BG644" s="202"/>
      <c r="BH644" s="202"/>
      <c r="BI644" s="202"/>
      <c r="BJ644" s="202"/>
      <c r="BK644" s="202"/>
      <c r="BL644" s="202"/>
      <c r="BM644" s="203">
        <v>1</v>
      </c>
    </row>
    <row r="645" spans="1:65">
      <c r="A645" s="30"/>
      <c r="B645" s="19">
        <v>1</v>
      </c>
      <c r="C645" s="9">
        <v>2</v>
      </c>
      <c r="D645" s="228">
        <v>20.7</v>
      </c>
      <c r="E645" s="205">
        <v>20.2</v>
      </c>
      <c r="F645" s="205">
        <v>19.100000000000001</v>
      </c>
      <c r="G645" s="204">
        <v>19.2</v>
      </c>
      <c r="H645" s="204">
        <v>21.49</v>
      </c>
      <c r="I645" s="201"/>
      <c r="J645" s="202"/>
      <c r="K645" s="202"/>
      <c r="L645" s="202"/>
      <c r="M645" s="202"/>
      <c r="N645" s="202"/>
      <c r="O645" s="202"/>
      <c r="P645" s="202"/>
      <c r="Q645" s="202"/>
      <c r="R645" s="202"/>
      <c r="S645" s="202"/>
      <c r="T645" s="202"/>
      <c r="U645" s="202"/>
      <c r="V645" s="202"/>
      <c r="W645" s="202"/>
      <c r="X645" s="202"/>
      <c r="Y645" s="202"/>
      <c r="Z645" s="202"/>
      <c r="AA645" s="202"/>
      <c r="AB645" s="202"/>
      <c r="AC645" s="202"/>
      <c r="AD645" s="202"/>
      <c r="AE645" s="202"/>
      <c r="AF645" s="202"/>
      <c r="AG645" s="202"/>
      <c r="AH645" s="202"/>
      <c r="AI645" s="202"/>
      <c r="AJ645" s="202"/>
      <c r="AK645" s="202"/>
      <c r="AL645" s="202"/>
      <c r="AM645" s="202"/>
      <c r="AN645" s="202"/>
      <c r="AO645" s="202"/>
      <c r="AP645" s="202"/>
      <c r="AQ645" s="202"/>
      <c r="AR645" s="202"/>
      <c r="AS645" s="202"/>
      <c r="AT645" s="202"/>
      <c r="AU645" s="202"/>
      <c r="AV645" s="202"/>
      <c r="AW645" s="202"/>
      <c r="AX645" s="202"/>
      <c r="AY645" s="202"/>
      <c r="AZ645" s="202"/>
      <c r="BA645" s="202"/>
      <c r="BB645" s="202"/>
      <c r="BC645" s="202"/>
      <c r="BD645" s="202"/>
      <c r="BE645" s="202"/>
      <c r="BF645" s="202"/>
      <c r="BG645" s="202"/>
      <c r="BH645" s="202"/>
      <c r="BI645" s="202"/>
      <c r="BJ645" s="202"/>
      <c r="BK645" s="202"/>
      <c r="BL645" s="202"/>
      <c r="BM645" s="203">
        <v>5</v>
      </c>
    </row>
    <row r="646" spans="1:65">
      <c r="A646" s="30"/>
      <c r="B646" s="19">
        <v>1</v>
      </c>
      <c r="C646" s="9">
        <v>3</v>
      </c>
      <c r="D646" s="204">
        <v>19.8</v>
      </c>
      <c r="E646" s="205">
        <v>20.5</v>
      </c>
      <c r="F646" s="205">
        <v>18.8</v>
      </c>
      <c r="G646" s="204">
        <v>20.2</v>
      </c>
      <c r="H646" s="204">
        <v>19.739999999999998</v>
      </c>
      <c r="I646" s="201"/>
      <c r="J646" s="202"/>
      <c r="K646" s="202"/>
      <c r="L646" s="202"/>
      <c r="M646" s="202"/>
      <c r="N646" s="202"/>
      <c r="O646" s="202"/>
      <c r="P646" s="202"/>
      <c r="Q646" s="202"/>
      <c r="R646" s="202"/>
      <c r="S646" s="202"/>
      <c r="T646" s="202"/>
      <c r="U646" s="202"/>
      <c r="V646" s="202"/>
      <c r="W646" s="202"/>
      <c r="X646" s="202"/>
      <c r="Y646" s="202"/>
      <c r="Z646" s="202"/>
      <c r="AA646" s="202"/>
      <c r="AB646" s="202"/>
      <c r="AC646" s="202"/>
      <c r="AD646" s="202"/>
      <c r="AE646" s="202"/>
      <c r="AF646" s="202"/>
      <c r="AG646" s="202"/>
      <c r="AH646" s="202"/>
      <c r="AI646" s="202"/>
      <c r="AJ646" s="202"/>
      <c r="AK646" s="202"/>
      <c r="AL646" s="202"/>
      <c r="AM646" s="202"/>
      <c r="AN646" s="202"/>
      <c r="AO646" s="202"/>
      <c r="AP646" s="202"/>
      <c r="AQ646" s="202"/>
      <c r="AR646" s="202"/>
      <c r="AS646" s="202"/>
      <c r="AT646" s="202"/>
      <c r="AU646" s="202"/>
      <c r="AV646" s="202"/>
      <c r="AW646" s="202"/>
      <c r="AX646" s="202"/>
      <c r="AY646" s="202"/>
      <c r="AZ646" s="202"/>
      <c r="BA646" s="202"/>
      <c r="BB646" s="202"/>
      <c r="BC646" s="202"/>
      <c r="BD646" s="202"/>
      <c r="BE646" s="202"/>
      <c r="BF646" s="202"/>
      <c r="BG646" s="202"/>
      <c r="BH646" s="202"/>
      <c r="BI646" s="202"/>
      <c r="BJ646" s="202"/>
      <c r="BK646" s="202"/>
      <c r="BL646" s="202"/>
      <c r="BM646" s="203">
        <v>16</v>
      </c>
    </row>
    <row r="647" spans="1:65">
      <c r="A647" s="30"/>
      <c r="B647" s="19">
        <v>1</v>
      </c>
      <c r="C647" s="9">
        <v>4</v>
      </c>
      <c r="D647" s="204">
        <v>19.7</v>
      </c>
      <c r="E647" s="205">
        <v>20.9</v>
      </c>
      <c r="F647" s="205">
        <v>18.8</v>
      </c>
      <c r="G647" s="204">
        <v>20.100000000000001</v>
      </c>
      <c r="H647" s="204">
        <v>19.8</v>
      </c>
      <c r="I647" s="201"/>
      <c r="J647" s="202"/>
      <c r="K647" s="202"/>
      <c r="L647" s="202"/>
      <c r="M647" s="202"/>
      <c r="N647" s="202"/>
      <c r="O647" s="202"/>
      <c r="P647" s="202"/>
      <c r="Q647" s="202"/>
      <c r="R647" s="202"/>
      <c r="S647" s="202"/>
      <c r="T647" s="202"/>
      <c r="U647" s="202"/>
      <c r="V647" s="202"/>
      <c r="W647" s="202"/>
      <c r="X647" s="202"/>
      <c r="Y647" s="202"/>
      <c r="Z647" s="202"/>
      <c r="AA647" s="202"/>
      <c r="AB647" s="202"/>
      <c r="AC647" s="202"/>
      <c r="AD647" s="202"/>
      <c r="AE647" s="202"/>
      <c r="AF647" s="202"/>
      <c r="AG647" s="202"/>
      <c r="AH647" s="202"/>
      <c r="AI647" s="202"/>
      <c r="AJ647" s="202"/>
      <c r="AK647" s="202"/>
      <c r="AL647" s="202"/>
      <c r="AM647" s="202"/>
      <c r="AN647" s="202"/>
      <c r="AO647" s="202"/>
      <c r="AP647" s="202"/>
      <c r="AQ647" s="202"/>
      <c r="AR647" s="202"/>
      <c r="AS647" s="202"/>
      <c r="AT647" s="202"/>
      <c r="AU647" s="202"/>
      <c r="AV647" s="202"/>
      <c r="AW647" s="202"/>
      <c r="AX647" s="202"/>
      <c r="AY647" s="202"/>
      <c r="AZ647" s="202"/>
      <c r="BA647" s="202"/>
      <c r="BB647" s="202"/>
      <c r="BC647" s="202"/>
      <c r="BD647" s="202"/>
      <c r="BE647" s="202"/>
      <c r="BF647" s="202"/>
      <c r="BG647" s="202"/>
      <c r="BH647" s="202"/>
      <c r="BI647" s="202"/>
      <c r="BJ647" s="202"/>
      <c r="BK647" s="202"/>
      <c r="BL647" s="202"/>
      <c r="BM647" s="203">
        <v>19.828333333333301</v>
      </c>
    </row>
    <row r="648" spans="1:65">
      <c r="A648" s="30"/>
      <c r="B648" s="19">
        <v>1</v>
      </c>
      <c r="C648" s="9">
        <v>5</v>
      </c>
      <c r="D648" s="204">
        <v>19.7</v>
      </c>
      <c r="E648" s="205">
        <v>21</v>
      </c>
      <c r="F648" s="205">
        <v>19.2</v>
      </c>
      <c r="G648" s="204">
        <v>19.600000000000001</v>
      </c>
      <c r="H648" s="204">
        <v>20.16</v>
      </c>
      <c r="I648" s="201"/>
      <c r="J648" s="202"/>
      <c r="K648" s="202"/>
      <c r="L648" s="202"/>
      <c r="M648" s="202"/>
      <c r="N648" s="202"/>
      <c r="O648" s="202"/>
      <c r="P648" s="202"/>
      <c r="Q648" s="202"/>
      <c r="R648" s="202"/>
      <c r="S648" s="202"/>
      <c r="T648" s="202"/>
      <c r="U648" s="202"/>
      <c r="V648" s="202"/>
      <c r="W648" s="202"/>
      <c r="X648" s="202"/>
      <c r="Y648" s="202"/>
      <c r="Z648" s="202"/>
      <c r="AA648" s="202"/>
      <c r="AB648" s="202"/>
      <c r="AC648" s="202"/>
      <c r="AD648" s="202"/>
      <c r="AE648" s="202"/>
      <c r="AF648" s="202"/>
      <c r="AG648" s="202"/>
      <c r="AH648" s="202"/>
      <c r="AI648" s="202"/>
      <c r="AJ648" s="202"/>
      <c r="AK648" s="202"/>
      <c r="AL648" s="202"/>
      <c r="AM648" s="202"/>
      <c r="AN648" s="202"/>
      <c r="AO648" s="202"/>
      <c r="AP648" s="202"/>
      <c r="AQ648" s="202"/>
      <c r="AR648" s="202"/>
      <c r="AS648" s="202"/>
      <c r="AT648" s="202"/>
      <c r="AU648" s="202"/>
      <c r="AV648" s="202"/>
      <c r="AW648" s="202"/>
      <c r="AX648" s="202"/>
      <c r="AY648" s="202"/>
      <c r="AZ648" s="202"/>
      <c r="BA648" s="202"/>
      <c r="BB648" s="202"/>
      <c r="BC648" s="202"/>
      <c r="BD648" s="202"/>
      <c r="BE648" s="202"/>
      <c r="BF648" s="202"/>
      <c r="BG648" s="202"/>
      <c r="BH648" s="202"/>
      <c r="BI648" s="202"/>
      <c r="BJ648" s="202"/>
      <c r="BK648" s="202"/>
      <c r="BL648" s="202"/>
      <c r="BM648" s="203">
        <v>11</v>
      </c>
    </row>
    <row r="649" spans="1:65">
      <c r="A649" s="30"/>
      <c r="B649" s="19">
        <v>1</v>
      </c>
      <c r="C649" s="9">
        <v>6</v>
      </c>
      <c r="D649" s="204">
        <v>19.600000000000001</v>
      </c>
      <c r="E649" s="205">
        <v>20.7</v>
      </c>
      <c r="F649" s="205">
        <v>18.899999999999999</v>
      </c>
      <c r="G649" s="204">
        <v>19.100000000000001</v>
      </c>
      <c r="H649" s="204">
        <v>20.010000000000002</v>
      </c>
      <c r="I649" s="201"/>
      <c r="J649" s="202"/>
      <c r="K649" s="202"/>
      <c r="L649" s="202"/>
      <c r="M649" s="202"/>
      <c r="N649" s="202"/>
      <c r="O649" s="202"/>
      <c r="P649" s="202"/>
      <c r="Q649" s="202"/>
      <c r="R649" s="202"/>
      <c r="S649" s="202"/>
      <c r="T649" s="202"/>
      <c r="U649" s="202"/>
      <c r="V649" s="202"/>
      <c r="W649" s="202"/>
      <c r="X649" s="202"/>
      <c r="Y649" s="202"/>
      <c r="Z649" s="202"/>
      <c r="AA649" s="202"/>
      <c r="AB649" s="202"/>
      <c r="AC649" s="202"/>
      <c r="AD649" s="202"/>
      <c r="AE649" s="202"/>
      <c r="AF649" s="202"/>
      <c r="AG649" s="202"/>
      <c r="AH649" s="202"/>
      <c r="AI649" s="202"/>
      <c r="AJ649" s="202"/>
      <c r="AK649" s="202"/>
      <c r="AL649" s="202"/>
      <c r="AM649" s="202"/>
      <c r="AN649" s="202"/>
      <c r="AO649" s="202"/>
      <c r="AP649" s="202"/>
      <c r="AQ649" s="202"/>
      <c r="AR649" s="202"/>
      <c r="AS649" s="202"/>
      <c r="AT649" s="202"/>
      <c r="AU649" s="202"/>
      <c r="AV649" s="202"/>
      <c r="AW649" s="202"/>
      <c r="AX649" s="202"/>
      <c r="AY649" s="202"/>
      <c r="AZ649" s="202"/>
      <c r="BA649" s="202"/>
      <c r="BB649" s="202"/>
      <c r="BC649" s="202"/>
      <c r="BD649" s="202"/>
      <c r="BE649" s="202"/>
      <c r="BF649" s="202"/>
      <c r="BG649" s="202"/>
      <c r="BH649" s="202"/>
      <c r="BI649" s="202"/>
      <c r="BJ649" s="202"/>
      <c r="BK649" s="202"/>
      <c r="BL649" s="202"/>
      <c r="BM649" s="206"/>
    </row>
    <row r="650" spans="1:65">
      <c r="A650" s="30"/>
      <c r="B650" s="20" t="s">
        <v>215</v>
      </c>
      <c r="C650" s="12"/>
      <c r="D650" s="207">
        <v>19.900000000000002</v>
      </c>
      <c r="E650" s="207">
        <v>20.666666666666668</v>
      </c>
      <c r="F650" s="207">
        <v>18.833333333333332</v>
      </c>
      <c r="G650" s="207">
        <v>19.75</v>
      </c>
      <c r="H650" s="207">
        <v>19.995000000000001</v>
      </c>
      <c r="I650" s="201"/>
      <c r="J650" s="202"/>
      <c r="K650" s="202"/>
      <c r="L650" s="202"/>
      <c r="M650" s="202"/>
      <c r="N650" s="202"/>
      <c r="O650" s="202"/>
      <c r="P650" s="202"/>
      <c r="Q650" s="202"/>
      <c r="R650" s="202"/>
      <c r="S650" s="202"/>
      <c r="T650" s="202"/>
      <c r="U650" s="202"/>
      <c r="V650" s="202"/>
      <c r="W650" s="202"/>
      <c r="X650" s="202"/>
      <c r="Y650" s="202"/>
      <c r="Z650" s="202"/>
      <c r="AA650" s="202"/>
      <c r="AB650" s="202"/>
      <c r="AC650" s="202"/>
      <c r="AD650" s="202"/>
      <c r="AE650" s="202"/>
      <c r="AF650" s="202"/>
      <c r="AG650" s="202"/>
      <c r="AH650" s="202"/>
      <c r="AI650" s="202"/>
      <c r="AJ650" s="202"/>
      <c r="AK650" s="202"/>
      <c r="AL650" s="202"/>
      <c r="AM650" s="202"/>
      <c r="AN650" s="202"/>
      <c r="AO650" s="202"/>
      <c r="AP650" s="202"/>
      <c r="AQ650" s="202"/>
      <c r="AR650" s="202"/>
      <c r="AS650" s="202"/>
      <c r="AT650" s="202"/>
      <c r="AU650" s="202"/>
      <c r="AV650" s="202"/>
      <c r="AW650" s="202"/>
      <c r="AX650" s="202"/>
      <c r="AY650" s="202"/>
      <c r="AZ650" s="202"/>
      <c r="BA650" s="202"/>
      <c r="BB650" s="202"/>
      <c r="BC650" s="202"/>
      <c r="BD650" s="202"/>
      <c r="BE650" s="202"/>
      <c r="BF650" s="202"/>
      <c r="BG650" s="202"/>
      <c r="BH650" s="202"/>
      <c r="BI650" s="202"/>
      <c r="BJ650" s="202"/>
      <c r="BK650" s="202"/>
      <c r="BL650" s="202"/>
      <c r="BM650" s="206"/>
    </row>
    <row r="651" spans="1:65">
      <c r="A651" s="30"/>
      <c r="B651" s="3" t="s">
        <v>216</v>
      </c>
      <c r="C651" s="29"/>
      <c r="D651" s="204">
        <v>19.75</v>
      </c>
      <c r="E651" s="204">
        <v>20.7</v>
      </c>
      <c r="F651" s="204">
        <v>18.850000000000001</v>
      </c>
      <c r="G651" s="204">
        <v>19.850000000000001</v>
      </c>
      <c r="H651" s="204">
        <v>19.905000000000001</v>
      </c>
      <c r="I651" s="201"/>
      <c r="J651" s="202"/>
      <c r="K651" s="202"/>
      <c r="L651" s="202"/>
      <c r="M651" s="202"/>
      <c r="N651" s="202"/>
      <c r="O651" s="202"/>
      <c r="P651" s="202"/>
      <c r="Q651" s="202"/>
      <c r="R651" s="202"/>
      <c r="S651" s="202"/>
      <c r="T651" s="202"/>
      <c r="U651" s="202"/>
      <c r="V651" s="202"/>
      <c r="W651" s="202"/>
      <c r="X651" s="202"/>
      <c r="Y651" s="202"/>
      <c r="Z651" s="202"/>
      <c r="AA651" s="202"/>
      <c r="AB651" s="202"/>
      <c r="AC651" s="202"/>
      <c r="AD651" s="202"/>
      <c r="AE651" s="202"/>
      <c r="AF651" s="202"/>
      <c r="AG651" s="202"/>
      <c r="AH651" s="202"/>
      <c r="AI651" s="202"/>
      <c r="AJ651" s="202"/>
      <c r="AK651" s="202"/>
      <c r="AL651" s="202"/>
      <c r="AM651" s="202"/>
      <c r="AN651" s="202"/>
      <c r="AO651" s="202"/>
      <c r="AP651" s="202"/>
      <c r="AQ651" s="202"/>
      <c r="AR651" s="202"/>
      <c r="AS651" s="202"/>
      <c r="AT651" s="202"/>
      <c r="AU651" s="202"/>
      <c r="AV651" s="202"/>
      <c r="AW651" s="202"/>
      <c r="AX651" s="202"/>
      <c r="AY651" s="202"/>
      <c r="AZ651" s="202"/>
      <c r="BA651" s="202"/>
      <c r="BB651" s="202"/>
      <c r="BC651" s="202"/>
      <c r="BD651" s="202"/>
      <c r="BE651" s="202"/>
      <c r="BF651" s="202"/>
      <c r="BG651" s="202"/>
      <c r="BH651" s="202"/>
      <c r="BI651" s="202"/>
      <c r="BJ651" s="202"/>
      <c r="BK651" s="202"/>
      <c r="BL651" s="202"/>
      <c r="BM651" s="206"/>
    </row>
    <row r="652" spans="1:65">
      <c r="A652" s="30"/>
      <c r="B652" s="3" t="s">
        <v>217</v>
      </c>
      <c r="C652" s="29"/>
      <c r="D652" s="204">
        <v>0.40496913462633133</v>
      </c>
      <c r="E652" s="204">
        <v>0.28751811537130428</v>
      </c>
      <c r="F652" s="204">
        <v>0.35023801430836549</v>
      </c>
      <c r="G652" s="204">
        <v>0.5244044240850757</v>
      </c>
      <c r="H652" s="204">
        <v>0.87933497599037835</v>
      </c>
      <c r="I652" s="201"/>
      <c r="J652" s="202"/>
      <c r="K652" s="202"/>
      <c r="L652" s="202"/>
      <c r="M652" s="202"/>
      <c r="N652" s="202"/>
      <c r="O652" s="202"/>
      <c r="P652" s="202"/>
      <c r="Q652" s="202"/>
      <c r="R652" s="202"/>
      <c r="S652" s="202"/>
      <c r="T652" s="202"/>
      <c r="U652" s="202"/>
      <c r="V652" s="202"/>
      <c r="W652" s="202"/>
      <c r="X652" s="202"/>
      <c r="Y652" s="202"/>
      <c r="Z652" s="202"/>
      <c r="AA652" s="202"/>
      <c r="AB652" s="202"/>
      <c r="AC652" s="202"/>
      <c r="AD652" s="202"/>
      <c r="AE652" s="202"/>
      <c r="AF652" s="202"/>
      <c r="AG652" s="202"/>
      <c r="AH652" s="202"/>
      <c r="AI652" s="202"/>
      <c r="AJ652" s="202"/>
      <c r="AK652" s="202"/>
      <c r="AL652" s="202"/>
      <c r="AM652" s="202"/>
      <c r="AN652" s="202"/>
      <c r="AO652" s="202"/>
      <c r="AP652" s="202"/>
      <c r="AQ652" s="202"/>
      <c r="AR652" s="202"/>
      <c r="AS652" s="202"/>
      <c r="AT652" s="202"/>
      <c r="AU652" s="202"/>
      <c r="AV652" s="202"/>
      <c r="AW652" s="202"/>
      <c r="AX652" s="202"/>
      <c r="AY652" s="202"/>
      <c r="AZ652" s="202"/>
      <c r="BA652" s="202"/>
      <c r="BB652" s="202"/>
      <c r="BC652" s="202"/>
      <c r="BD652" s="202"/>
      <c r="BE652" s="202"/>
      <c r="BF652" s="202"/>
      <c r="BG652" s="202"/>
      <c r="BH652" s="202"/>
      <c r="BI652" s="202"/>
      <c r="BJ652" s="202"/>
      <c r="BK652" s="202"/>
      <c r="BL652" s="202"/>
      <c r="BM652" s="206"/>
    </row>
    <row r="653" spans="1:65">
      <c r="A653" s="30"/>
      <c r="B653" s="3" t="s">
        <v>84</v>
      </c>
      <c r="C653" s="29"/>
      <c r="D653" s="13">
        <v>2.0350207770167401E-2</v>
      </c>
      <c r="E653" s="13">
        <v>1.3912166872805045E-2</v>
      </c>
      <c r="F653" s="13">
        <v>1.8596708724337992E-2</v>
      </c>
      <c r="G653" s="13">
        <v>2.6552122738484847E-2</v>
      </c>
      <c r="H653" s="13">
        <v>4.397774323532775E-2</v>
      </c>
      <c r="I653" s="149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30"/>
      <c r="B654" s="3" t="s">
        <v>218</v>
      </c>
      <c r="C654" s="29"/>
      <c r="D654" s="13">
        <v>3.6143565604791483E-3</v>
      </c>
      <c r="E654" s="13">
        <v>4.2279566277214409E-2</v>
      </c>
      <c r="F654" s="13">
        <v>-5.0180717828022359E-2</v>
      </c>
      <c r="G654" s="13">
        <v>-3.9505757754039195E-3</v>
      </c>
      <c r="H654" s="13">
        <v>8.4054803732049876E-3</v>
      </c>
      <c r="I654" s="149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30"/>
      <c r="B655" s="45" t="s">
        <v>219</v>
      </c>
      <c r="C655" s="46"/>
      <c r="D655" s="44">
        <v>0</v>
      </c>
      <c r="E655" s="44">
        <v>3.45</v>
      </c>
      <c r="F655" s="44">
        <v>4.8</v>
      </c>
      <c r="G655" s="44">
        <v>0.67</v>
      </c>
      <c r="H655" s="44">
        <v>0.43</v>
      </c>
      <c r="I655" s="149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B656" s="31"/>
      <c r="C656" s="20"/>
      <c r="D656" s="20"/>
      <c r="E656" s="20"/>
      <c r="F656" s="20"/>
      <c r="G656" s="20"/>
      <c r="H656" s="20"/>
      <c r="BM656" s="53"/>
    </row>
    <row r="657" spans="1:65" ht="15">
      <c r="B657" s="8" t="s">
        <v>350</v>
      </c>
      <c r="BM657" s="28" t="s">
        <v>64</v>
      </c>
    </row>
    <row r="658" spans="1:65" ht="15">
      <c r="A658" s="25" t="s">
        <v>34</v>
      </c>
      <c r="B658" s="18" t="s">
        <v>99</v>
      </c>
      <c r="C658" s="15" t="s">
        <v>100</v>
      </c>
      <c r="D658" s="16" t="s">
        <v>194</v>
      </c>
      <c r="E658" s="17" t="s">
        <v>194</v>
      </c>
      <c r="F658" s="17" t="s">
        <v>194</v>
      </c>
      <c r="G658" s="17" t="s">
        <v>194</v>
      </c>
      <c r="H658" s="17" t="s">
        <v>194</v>
      </c>
      <c r="I658" s="17" t="s">
        <v>194</v>
      </c>
      <c r="J658" s="17" t="s">
        <v>194</v>
      </c>
      <c r="K658" s="17" t="s">
        <v>194</v>
      </c>
      <c r="L658" s="17" t="s">
        <v>194</v>
      </c>
      <c r="M658" s="17" t="s">
        <v>194</v>
      </c>
      <c r="N658" s="17" t="s">
        <v>194</v>
      </c>
      <c r="O658" s="17" t="s">
        <v>194</v>
      </c>
      <c r="P658" s="17" t="s">
        <v>194</v>
      </c>
      <c r="Q658" s="17" t="s">
        <v>194</v>
      </c>
      <c r="R658" s="17" t="s">
        <v>194</v>
      </c>
      <c r="S658" s="149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 t="s">
        <v>195</v>
      </c>
      <c r="C659" s="9" t="s">
        <v>195</v>
      </c>
      <c r="D659" s="147" t="s">
        <v>196</v>
      </c>
      <c r="E659" s="148" t="s">
        <v>197</v>
      </c>
      <c r="F659" s="148" t="s">
        <v>198</v>
      </c>
      <c r="G659" s="148" t="s">
        <v>199</v>
      </c>
      <c r="H659" s="148" t="s">
        <v>200</v>
      </c>
      <c r="I659" s="148" t="s">
        <v>201</v>
      </c>
      <c r="J659" s="148" t="s">
        <v>202</v>
      </c>
      <c r="K659" s="148" t="s">
        <v>203</v>
      </c>
      <c r="L659" s="148" t="s">
        <v>204</v>
      </c>
      <c r="M659" s="148" t="s">
        <v>205</v>
      </c>
      <c r="N659" s="148" t="s">
        <v>206</v>
      </c>
      <c r="O659" s="148" t="s">
        <v>207</v>
      </c>
      <c r="P659" s="148" t="s">
        <v>208</v>
      </c>
      <c r="Q659" s="148" t="s">
        <v>209</v>
      </c>
      <c r="R659" s="148" t="s">
        <v>222</v>
      </c>
      <c r="S659" s="149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 t="s">
        <v>3</v>
      </c>
    </row>
    <row r="660" spans="1:65">
      <c r="A660" s="30"/>
      <c r="B660" s="19"/>
      <c r="C660" s="9"/>
      <c r="D660" s="10" t="s">
        <v>223</v>
      </c>
      <c r="E660" s="11" t="s">
        <v>223</v>
      </c>
      <c r="F660" s="11" t="s">
        <v>223</v>
      </c>
      <c r="G660" s="11" t="s">
        <v>224</v>
      </c>
      <c r="H660" s="11" t="s">
        <v>223</v>
      </c>
      <c r="I660" s="11" t="s">
        <v>102</v>
      </c>
      <c r="J660" s="11" t="s">
        <v>223</v>
      </c>
      <c r="K660" s="11" t="s">
        <v>224</v>
      </c>
      <c r="L660" s="11" t="s">
        <v>223</v>
      </c>
      <c r="M660" s="11" t="s">
        <v>224</v>
      </c>
      <c r="N660" s="11" t="s">
        <v>223</v>
      </c>
      <c r="O660" s="11" t="s">
        <v>102</v>
      </c>
      <c r="P660" s="11" t="s">
        <v>224</v>
      </c>
      <c r="Q660" s="11" t="s">
        <v>223</v>
      </c>
      <c r="R660" s="11" t="s">
        <v>223</v>
      </c>
      <c r="S660" s="149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0</v>
      </c>
    </row>
    <row r="661" spans="1:65">
      <c r="A661" s="30"/>
      <c r="B661" s="19"/>
      <c r="C661" s="9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149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0</v>
      </c>
    </row>
    <row r="662" spans="1:65">
      <c r="A662" s="30"/>
      <c r="B662" s="18">
        <v>1</v>
      </c>
      <c r="C662" s="14">
        <v>1</v>
      </c>
      <c r="D662" s="216">
        <v>157.5</v>
      </c>
      <c r="E662" s="216">
        <v>144.5</v>
      </c>
      <c r="F662" s="216">
        <v>155.5</v>
      </c>
      <c r="G662" s="216">
        <v>151</v>
      </c>
      <c r="H662" s="216">
        <v>146.5</v>
      </c>
      <c r="I662" s="216">
        <v>141</v>
      </c>
      <c r="J662" s="216">
        <v>150</v>
      </c>
      <c r="K662" s="216">
        <v>145</v>
      </c>
      <c r="L662" s="216">
        <v>156</v>
      </c>
      <c r="M662" s="216">
        <v>154.6</v>
      </c>
      <c r="N662" s="216">
        <v>134.4</v>
      </c>
      <c r="O662" s="217">
        <v>120.8</v>
      </c>
      <c r="P662" s="216">
        <v>156.69999999999999</v>
      </c>
      <c r="Q662" s="216">
        <v>142.5</v>
      </c>
      <c r="R662" s="216">
        <v>149.5</v>
      </c>
      <c r="S662" s="219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  <c r="AJ662" s="220"/>
      <c r="AK662" s="220"/>
      <c r="AL662" s="220"/>
      <c r="AM662" s="220"/>
      <c r="AN662" s="220"/>
      <c r="AO662" s="220"/>
      <c r="AP662" s="220"/>
      <c r="AQ662" s="220"/>
      <c r="AR662" s="220"/>
      <c r="AS662" s="220"/>
      <c r="AT662" s="220"/>
      <c r="AU662" s="220"/>
      <c r="AV662" s="220"/>
      <c r="AW662" s="220"/>
      <c r="AX662" s="220"/>
      <c r="AY662" s="220"/>
      <c r="AZ662" s="220"/>
      <c r="BA662" s="220"/>
      <c r="BB662" s="220"/>
      <c r="BC662" s="220"/>
      <c r="BD662" s="220"/>
      <c r="BE662" s="220"/>
      <c r="BF662" s="220"/>
      <c r="BG662" s="220"/>
      <c r="BH662" s="220"/>
      <c r="BI662" s="220"/>
      <c r="BJ662" s="220"/>
      <c r="BK662" s="220"/>
      <c r="BL662" s="220"/>
      <c r="BM662" s="221">
        <v>1</v>
      </c>
    </row>
    <row r="663" spans="1:65">
      <c r="A663" s="30"/>
      <c r="B663" s="19">
        <v>1</v>
      </c>
      <c r="C663" s="9">
        <v>2</v>
      </c>
      <c r="D663" s="222">
        <v>154.5</v>
      </c>
      <c r="E663" s="222">
        <v>150</v>
      </c>
      <c r="F663" s="222">
        <v>151.5</v>
      </c>
      <c r="G663" s="222">
        <v>145</v>
      </c>
      <c r="H663" s="222">
        <v>145</v>
      </c>
      <c r="I663" s="222">
        <v>143</v>
      </c>
      <c r="J663" s="222">
        <v>143.1</v>
      </c>
      <c r="K663" s="222">
        <v>157</v>
      </c>
      <c r="L663" s="222">
        <v>154</v>
      </c>
      <c r="M663" s="222">
        <v>144.80000000000001</v>
      </c>
      <c r="N663" s="222">
        <v>140.80000000000001</v>
      </c>
      <c r="O663" s="223">
        <v>126.6</v>
      </c>
      <c r="P663" s="222">
        <v>157.6</v>
      </c>
      <c r="Q663" s="222">
        <v>139</v>
      </c>
      <c r="R663" s="222">
        <v>142.5</v>
      </c>
      <c r="S663" s="219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  <c r="AJ663" s="220"/>
      <c r="AK663" s="220"/>
      <c r="AL663" s="220"/>
      <c r="AM663" s="220"/>
      <c r="AN663" s="220"/>
      <c r="AO663" s="220"/>
      <c r="AP663" s="220"/>
      <c r="AQ663" s="220"/>
      <c r="AR663" s="220"/>
      <c r="AS663" s="220"/>
      <c r="AT663" s="220"/>
      <c r="AU663" s="220"/>
      <c r="AV663" s="220"/>
      <c r="AW663" s="220"/>
      <c r="AX663" s="220"/>
      <c r="AY663" s="220"/>
      <c r="AZ663" s="220"/>
      <c r="BA663" s="220"/>
      <c r="BB663" s="220"/>
      <c r="BC663" s="220"/>
      <c r="BD663" s="220"/>
      <c r="BE663" s="220"/>
      <c r="BF663" s="220"/>
      <c r="BG663" s="220"/>
      <c r="BH663" s="220"/>
      <c r="BI663" s="220"/>
      <c r="BJ663" s="220"/>
      <c r="BK663" s="220"/>
      <c r="BL663" s="220"/>
      <c r="BM663" s="221" t="e">
        <v>#N/A</v>
      </c>
    </row>
    <row r="664" spans="1:65">
      <c r="A664" s="30"/>
      <c r="B664" s="19">
        <v>1</v>
      </c>
      <c r="C664" s="9">
        <v>3</v>
      </c>
      <c r="D664" s="222">
        <v>153</v>
      </c>
      <c r="E664" s="222">
        <v>141</v>
      </c>
      <c r="F664" s="222">
        <v>167.5</v>
      </c>
      <c r="G664" s="222">
        <v>159</v>
      </c>
      <c r="H664" s="222">
        <v>149.4</v>
      </c>
      <c r="I664" s="222">
        <v>142</v>
      </c>
      <c r="J664" s="222">
        <v>146.9</v>
      </c>
      <c r="K664" s="222">
        <v>148</v>
      </c>
      <c r="L664" s="222">
        <v>154</v>
      </c>
      <c r="M664" s="222">
        <v>156.9</v>
      </c>
      <c r="N664" s="222">
        <v>133.4</v>
      </c>
      <c r="O664" s="223">
        <v>127.1</v>
      </c>
      <c r="P664" s="222">
        <v>151.6</v>
      </c>
      <c r="Q664" s="222">
        <v>138</v>
      </c>
      <c r="R664" s="222">
        <v>142</v>
      </c>
      <c r="S664" s="219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  <c r="AJ664" s="220"/>
      <c r="AK664" s="220"/>
      <c r="AL664" s="220"/>
      <c r="AM664" s="220"/>
      <c r="AN664" s="220"/>
      <c r="AO664" s="220"/>
      <c r="AP664" s="220"/>
      <c r="AQ664" s="220"/>
      <c r="AR664" s="220"/>
      <c r="AS664" s="220"/>
      <c r="AT664" s="220"/>
      <c r="AU664" s="220"/>
      <c r="AV664" s="220"/>
      <c r="AW664" s="220"/>
      <c r="AX664" s="220"/>
      <c r="AY664" s="220"/>
      <c r="AZ664" s="220"/>
      <c r="BA664" s="220"/>
      <c r="BB664" s="220"/>
      <c r="BC664" s="220"/>
      <c r="BD664" s="220"/>
      <c r="BE664" s="220"/>
      <c r="BF664" s="220"/>
      <c r="BG664" s="220"/>
      <c r="BH664" s="220"/>
      <c r="BI664" s="220"/>
      <c r="BJ664" s="220"/>
      <c r="BK664" s="220"/>
      <c r="BL664" s="220"/>
      <c r="BM664" s="221">
        <v>16</v>
      </c>
    </row>
    <row r="665" spans="1:65">
      <c r="A665" s="30"/>
      <c r="B665" s="19">
        <v>1</v>
      </c>
      <c r="C665" s="9">
        <v>4</v>
      </c>
      <c r="D665" s="222">
        <v>146.5</v>
      </c>
      <c r="E665" s="222">
        <v>142</v>
      </c>
      <c r="F665" s="222">
        <v>159.5</v>
      </c>
      <c r="G665" s="222">
        <v>146</v>
      </c>
      <c r="H665" s="222">
        <v>161.9</v>
      </c>
      <c r="I665" s="222">
        <v>144</v>
      </c>
      <c r="J665" s="222">
        <v>148.30000000000001</v>
      </c>
      <c r="K665" s="222">
        <v>147</v>
      </c>
      <c r="L665" s="222">
        <v>153</v>
      </c>
      <c r="M665" s="222">
        <v>141.69999999999999</v>
      </c>
      <c r="N665" s="222">
        <v>133.1</v>
      </c>
      <c r="O665" s="223">
        <v>130.1</v>
      </c>
      <c r="P665" s="222">
        <v>155.19999999999999</v>
      </c>
      <c r="Q665" s="222">
        <v>165.5</v>
      </c>
      <c r="R665" s="222">
        <v>141</v>
      </c>
      <c r="S665" s="219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  <c r="AJ665" s="220"/>
      <c r="AK665" s="220"/>
      <c r="AL665" s="220"/>
      <c r="AM665" s="220"/>
      <c r="AN665" s="220"/>
      <c r="AO665" s="220"/>
      <c r="AP665" s="220"/>
      <c r="AQ665" s="220"/>
      <c r="AR665" s="220"/>
      <c r="AS665" s="220"/>
      <c r="AT665" s="220"/>
      <c r="AU665" s="220"/>
      <c r="AV665" s="220"/>
      <c r="AW665" s="220"/>
      <c r="AX665" s="220"/>
      <c r="AY665" s="220"/>
      <c r="AZ665" s="220"/>
      <c r="BA665" s="220"/>
      <c r="BB665" s="220"/>
      <c r="BC665" s="220"/>
      <c r="BD665" s="220"/>
      <c r="BE665" s="220"/>
      <c r="BF665" s="220"/>
      <c r="BG665" s="220"/>
      <c r="BH665" s="220"/>
      <c r="BI665" s="220"/>
      <c r="BJ665" s="220"/>
      <c r="BK665" s="220"/>
      <c r="BL665" s="220"/>
      <c r="BM665" s="221">
        <v>148.65714285714287</v>
      </c>
    </row>
    <row r="666" spans="1:65">
      <c r="A666" s="30"/>
      <c r="B666" s="19">
        <v>1</v>
      </c>
      <c r="C666" s="9">
        <v>5</v>
      </c>
      <c r="D666" s="222">
        <v>147</v>
      </c>
      <c r="E666" s="222">
        <v>150</v>
      </c>
      <c r="F666" s="222">
        <v>146.5</v>
      </c>
      <c r="G666" s="222">
        <v>149</v>
      </c>
      <c r="H666" s="222">
        <v>149.5</v>
      </c>
      <c r="I666" s="222">
        <v>143</v>
      </c>
      <c r="J666" s="222">
        <v>166.1</v>
      </c>
      <c r="K666" s="222">
        <v>139</v>
      </c>
      <c r="L666" s="222">
        <v>154</v>
      </c>
      <c r="M666" s="222">
        <v>141.6</v>
      </c>
      <c r="N666" s="222">
        <v>141.80000000000001</v>
      </c>
      <c r="O666" s="223">
        <v>123.5</v>
      </c>
      <c r="P666" s="222">
        <v>156.19999999999999</v>
      </c>
      <c r="Q666" s="222">
        <v>144</v>
      </c>
      <c r="R666" s="222">
        <v>143.5</v>
      </c>
      <c r="S666" s="219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  <c r="AJ666" s="220"/>
      <c r="AK666" s="220"/>
      <c r="AL666" s="220"/>
      <c r="AM666" s="220"/>
      <c r="AN666" s="220"/>
      <c r="AO666" s="220"/>
      <c r="AP666" s="220"/>
      <c r="AQ666" s="220"/>
      <c r="AR666" s="220"/>
      <c r="AS666" s="220"/>
      <c r="AT666" s="220"/>
      <c r="AU666" s="220"/>
      <c r="AV666" s="220"/>
      <c r="AW666" s="220"/>
      <c r="AX666" s="220"/>
      <c r="AY666" s="220"/>
      <c r="AZ666" s="220"/>
      <c r="BA666" s="220"/>
      <c r="BB666" s="220"/>
      <c r="BC666" s="220"/>
      <c r="BD666" s="220"/>
      <c r="BE666" s="220"/>
      <c r="BF666" s="220"/>
      <c r="BG666" s="220"/>
      <c r="BH666" s="220"/>
      <c r="BI666" s="220"/>
      <c r="BJ666" s="220"/>
      <c r="BK666" s="220"/>
      <c r="BL666" s="220"/>
      <c r="BM666" s="221">
        <v>34</v>
      </c>
    </row>
    <row r="667" spans="1:65">
      <c r="A667" s="30"/>
      <c r="B667" s="19">
        <v>1</v>
      </c>
      <c r="C667" s="9">
        <v>6</v>
      </c>
      <c r="D667" s="222">
        <v>148</v>
      </c>
      <c r="E667" s="222">
        <v>143.5</v>
      </c>
      <c r="F667" s="222">
        <v>153</v>
      </c>
      <c r="G667" s="222">
        <v>146</v>
      </c>
      <c r="H667" s="222">
        <v>150.5</v>
      </c>
      <c r="I667" s="222">
        <v>145</v>
      </c>
      <c r="J667" s="222">
        <v>157.6</v>
      </c>
      <c r="K667" s="222">
        <v>161</v>
      </c>
      <c r="L667" s="222">
        <v>152</v>
      </c>
      <c r="M667" s="222">
        <v>152.30000000000001</v>
      </c>
      <c r="N667" s="222">
        <v>136.69999999999999</v>
      </c>
      <c r="O667" s="223">
        <v>125.89999999999999</v>
      </c>
      <c r="P667" s="222">
        <v>161.5</v>
      </c>
      <c r="Q667" s="222">
        <v>143.5</v>
      </c>
      <c r="R667" s="222">
        <v>145.5</v>
      </c>
      <c r="S667" s="219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  <c r="AJ667" s="220"/>
      <c r="AK667" s="220"/>
      <c r="AL667" s="220"/>
      <c r="AM667" s="220"/>
      <c r="AN667" s="220"/>
      <c r="AO667" s="220"/>
      <c r="AP667" s="220"/>
      <c r="AQ667" s="220"/>
      <c r="AR667" s="220"/>
      <c r="AS667" s="220"/>
      <c r="AT667" s="220"/>
      <c r="AU667" s="220"/>
      <c r="AV667" s="220"/>
      <c r="AW667" s="220"/>
      <c r="AX667" s="220"/>
      <c r="AY667" s="220"/>
      <c r="AZ667" s="220"/>
      <c r="BA667" s="220"/>
      <c r="BB667" s="220"/>
      <c r="BC667" s="220"/>
      <c r="BD667" s="220"/>
      <c r="BE667" s="220"/>
      <c r="BF667" s="220"/>
      <c r="BG667" s="220"/>
      <c r="BH667" s="220"/>
      <c r="BI667" s="220"/>
      <c r="BJ667" s="220"/>
      <c r="BK667" s="220"/>
      <c r="BL667" s="220"/>
      <c r="BM667" s="225"/>
    </row>
    <row r="668" spans="1:65">
      <c r="A668" s="30"/>
      <c r="B668" s="20" t="s">
        <v>215</v>
      </c>
      <c r="C668" s="12"/>
      <c r="D668" s="226">
        <v>151.08333333333334</v>
      </c>
      <c r="E668" s="226">
        <v>145.16666666666666</v>
      </c>
      <c r="F668" s="226">
        <v>155.58333333333334</v>
      </c>
      <c r="G668" s="226">
        <v>149.33333333333334</v>
      </c>
      <c r="H668" s="226">
        <v>150.46666666666667</v>
      </c>
      <c r="I668" s="226">
        <v>143</v>
      </c>
      <c r="J668" s="226">
        <v>152</v>
      </c>
      <c r="K668" s="226">
        <v>149.5</v>
      </c>
      <c r="L668" s="226">
        <v>153.83333333333334</v>
      </c>
      <c r="M668" s="226">
        <v>148.65</v>
      </c>
      <c r="N668" s="226">
        <v>136.70000000000002</v>
      </c>
      <c r="O668" s="226">
        <v>125.66666666666667</v>
      </c>
      <c r="P668" s="226">
        <v>156.46666666666667</v>
      </c>
      <c r="Q668" s="226">
        <v>145.41666666666666</v>
      </c>
      <c r="R668" s="226">
        <v>144</v>
      </c>
      <c r="S668" s="219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  <c r="AJ668" s="220"/>
      <c r="AK668" s="220"/>
      <c r="AL668" s="220"/>
      <c r="AM668" s="220"/>
      <c r="AN668" s="220"/>
      <c r="AO668" s="220"/>
      <c r="AP668" s="220"/>
      <c r="AQ668" s="220"/>
      <c r="AR668" s="220"/>
      <c r="AS668" s="220"/>
      <c r="AT668" s="220"/>
      <c r="AU668" s="220"/>
      <c r="AV668" s="220"/>
      <c r="AW668" s="220"/>
      <c r="AX668" s="220"/>
      <c r="AY668" s="220"/>
      <c r="AZ668" s="220"/>
      <c r="BA668" s="220"/>
      <c r="BB668" s="220"/>
      <c r="BC668" s="220"/>
      <c r="BD668" s="220"/>
      <c r="BE668" s="220"/>
      <c r="BF668" s="220"/>
      <c r="BG668" s="220"/>
      <c r="BH668" s="220"/>
      <c r="BI668" s="220"/>
      <c r="BJ668" s="220"/>
      <c r="BK668" s="220"/>
      <c r="BL668" s="220"/>
      <c r="BM668" s="225"/>
    </row>
    <row r="669" spans="1:65">
      <c r="A669" s="30"/>
      <c r="B669" s="3" t="s">
        <v>216</v>
      </c>
      <c r="C669" s="29"/>
      <c r="D669" s="222">
        <v>150.5</v>
      </c>
      <c r="E669" s="222">
        <v>144</v>
      </c>
      <c r="F669" s="222">
        <v>154.25</v>
      </c>
      <c r="G669" s="222">
        <v>147.5</v>
      </c>
      <c r="H669" s="222">
        <v>149.44999999999999</v>
      </c>
      <c r="I669" s="222">
        <v>143</v>
      </c>
      <c r="J669" s="222">
        <v>149.15</v>
      </c>
      <c r="K669" s="222">
        <v>147.5</v>
      </c>
      <c r="L669" s="222">
        <v>154</v>
      </c>
      <c r="M669" s="222">
        <v>148.55000000000001</v>
      </c>
      <c r="N669" s="222">
        <v>135.55000000000001</v>
      </c>
      <c r="O669" s="222">
        <v>126.25</v>
      </c>
      <c r="P669" s="222">
        <v>156.44999999999999</v>
      </c>
      <c r="Q669" s="222">
        <v>143</v>
      </c>
      <c r="R669" s="222">
        <v>143</v>
      </c>
      <c r="S669" s="219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  <c r="AJ669" s="220"/>
      <c r="AK669" s="220"/>
      <c r="AL669" s="220"/>
      <c r="AM669" s="220"/>
      <c r="AN669" s="220"/>
      <c r="AO669" s="220"/>
      <c r="AP669" s="220"/>
      <c r="AQ669" s="220"/>
      <c r="AR669" s="220"/>
      <c r="AS669" s="220"/>
      <c r="AT669" s="220"/>
      <c r="AU669" s="220"/>
      <c r="AV669" s="220"/>
      <c r="AW669" s="220"/>
      <c r="AX669" s="220"/>
      <c r="AY669" s="220"/>
      <c r="AZ669" s="220"/>
      <c r="BA669" s="220"/>
      <c r="BB669" s="220"/>
      <c r="BC669" s="220"/>
      <c r="BD669" s="220"/>
      <c r="BE669" s="220"/>
      <c r="BF669" s="220"/>
      <c r="BG669" s="220"/>
      <c r="BH669" s="220"/>
      <c r="BI669" s="220"/>
      <c r="BJ669" s="220"/>
      <c r="BK669" s="220"/>
      <c r="BL669" s="220"/>
      <c r="BM669" s="225"/>
    </row>
    <row r="670" spans="1:65">
      <c r="A670" s="30"/>
      <c r="B670" s="3" t="s">
        <v>217</v>
      </c>
      <c r="C670" s="29"/>
      <c r="D670" s="222">
        <v>4.5543019955495554</v>
      </c>
      <c r="E670" s="222">
        <v>3.9327683210007001</v>
      </c>
      <c r="F670" s="222">
        <v>7.2554577158623612</v>
      </c>
      <c r="G670" s="222">
        <v>5.2408650685422788</v>
      </c>
      <c r="H670" s="222">
        <v>5.9734970215667378</v>
      </c>
      <c r="I670" s="222">
        <v>1.4142135623730951</v>
      </c>
      <c r="J670" s="222">
        <v>8.4033326722199906</v>
      </c>
      <c r="K670" s="222">
        <v>8.0932070281193234</v>
      </c>
      <c r="L670" s="222">
        <v>1.3291601358251259</v>
      </c>
      <c r="M670" s="222">
        <v>6.7766510903247816</v>
      </c>
      <c r="N670" s="222">
        <v>3.7936789532062454</v>
      </c>
      <c r="O670" s="222">
        <v>3.194161340112089</v>
      </c>
      <c r="P670" s="222">
        <v>3.2259365565160576</v>
      </c>
      <c r="Q670" s="222">
        <v>10.136156405002177</v>
      </c>
      <c r="R670" s="222">
        <v>3.0983866769659336</v>
      </c>
      <c r="S670" s="219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  <c r="AJ670" s="220"/>
      <c r="AK670" s="220"/>
      <c r="AL670" s="220"/>
      <c r="AM670" s="220"/>
      <c r="AN670" s="220"/>
      <c r="AO670" s="220"/>
      <c r="AP670" s="220"/>
      <c r="AQ670" s="220"/>
      <c r="AR670" s="220"/>
      <c r="AS670" s="220"/>
      <c r="AT670" s="220"/>
      <c r="AU670" s="220"/>
      <c r="AV670" s="220"/>
      <c r="AW670" s="220"/>
      <c r="AX670" s="220"/>
      <c r="AY670" s="220"/>
      <c r="AZ670" s="220"/>
      <c r="BA670" s="220"/>
      <c r="BB670" s="220"/>
      <c r="BC670" s="220"/>
      <c r="BD670" s="220"/>
      <c r="BE670" s="220"/>
      <c r="BF670" s="220"/>
      <c r="BG670" s="220"/>
      <c r="BH670" s="220"/>
      <c r="BI670" s="220"/>
      <c r="BJ670" s="220"/>
      <c r="BK670" s="220"/>
      <c r="BL670" s="220"/>
      <c r="BM670" s="225"/>
    </row>
    <row r="671" spans="1:65">
      <c r="A671" s="30"/>
      <c r="B671" s="3" t="s">
        <v>84</v>
      </c>
      <c r="C671" s="29"/>
      <c r="D671" s="13">
        <v>3.0144304438276152E-2</v>
      </c>
      <c r="E671" s="13">
        <v>2.7091400603908383E-2</v>
      </c>
      <c r="F671" s="13">
        <v>4.6633900691134614E-2</v>
      </c>
      <c r="G671" s="13">
        <v>3.509507858398847E-2</v>
      </c>
      <c r="H671" s="13">
        <v>3.9699802978954833E-2</v>
      </c>
      <c r="I671" s="13">
        <v>9.889605331280386E-3</v>
      </c>
      <c r="J671" s="13">
        <v>5.5285083369868357E-2</v>
      </c>
      <c r="K671" s="13">
        <v>5.4135164067687778E-2</v>
      </c>
      <c r="L671" s="13">
        <v>8.6402609046053683E-3</v>
      </c>
      <c r="M671" s="13">
        <v>4.5587965626133743E-2</v>
      </c>
      <c r="N671" s="13">
        <v>2.7751857741084456E-2</v>
      </c>
      <c r="O671" s="13">
        <v>2.5417729496913174E-2</v>
      </c>
      <c r="P671" s="13">
        <v>2.0617404494137563E-2</v>
      </c>
      <c r="Q671" s="13">
        <v>6.9704227426949081E-2</v>
      </c>
      <c r="R671" s="13">
        <v>2.151657414559676E-2</v>
      </c>
      <c r="S671" s="149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30"/>
      <c r="B672" s="3" t="s">
        <v>218</v>
      </c>
      <c r="C672" s="29"/>
      <c r="D672" s="13">
        <v>1.6320712409507276E-2</v>
      </c>
      <c r="E672" s="13">
        <v>-2.3480043564610309E-2</v>
      </c>
      <c r="F672" s="13">
        <v>4.6591709910948742E-2</v>
      </c>
      <c r="G672" s="13">
        <v>4.5486578256133114E-3</v>
      </c>
      <c r="H672" s="13">
        <v>1.2172464603754207E-2</v>
      </c>
      <c r="I672" s="13">
        <v>-3.8054968287526525E-2</v>
      </c>
      <c r="J672" s="13">
        <v>2.2487026715356517E-2</v>
      </c>
      <c r="K672" s="13">
        <v>5.6698058812223451E-3</v>
      </c>
      <c r="L672" s="13">
        <v>3.4819655327054777E-2</v>
      </c>
      <c r="M672" s="13">
        <v>-4.8049202383326772E-5</v>
      </c>
      <c r="N672" s="13">
        <v>-8.0434364789544466E-2</v>
      </c>
      <c r="O672" s="13">
        <v>-0.15465436607085659</v>
      </c>
      <c r="P672" s="13">
        <v>5.2533794605676087E-2</v>
      </c>
      <c r="Q672" s="13">
        <v>-2.179832148119687E-2</v>
      </c>
      <c r="R672" s="13">
        <v>-3.1328079953872878E-2</v>
      </c>
      <c r="S672" s="149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30"/>
      <c r="B673" s="45" t="s">
        <v>219</v>
      </c>
      <c r="C673" s="46"/>
      <c r="D673" s="44">
        <v>0.28000000000000003</v>
      </c>
      <c r="E673" s="44">
        <v>0.67</v>
      </c>
      <c r="F673" s="44">
        <v>1.01</v>
      </c>
      <c r="G673" s="44">
        <v>0</v>
      </c>
      <c r="H673" s="44">
        <v>0.18</v>
      </c>
      <c r="I673" s="44">
        <v>1.02</v>
      </c>
      <c r="J673" s="44">
        <v>0.43</v>
      </c>
      <c r="K673" s="44">
        <v>0.03</v>
      </c>
      <c r="L673" s="44">
        <v>0.73</v>
      </c>
      <c r="M673" s="44">
        <v>0.11</v>
      </c>
      <c r="N673" s="44">
        <v>2.04</v>
      </c>
      <c r="O673" s="44">
        <v>3.83</v>
      </c>
      <c r="P673" s="44">
        <v>1.1499999999999999</v>
      </c>
      <c r="Q673" s="44">
        <v>0.63</v>
      </c>
      <c r="R673" s="44">
        <v>0.86</v>
      </c>
      <c r="S673" s="149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B674" s="3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BM674" s="53"/>
    </row>
    <row r="675" spans="1:65" ht="15">
      <c r="B675" s="8" t="s">
        <v>351</v>
      </c>
      <c r="BM675" s="28" t="s">
        <v>64</v>
      </c>
    </row>
    <row r="676" spans="1:65" ht="15">
      <c r="A676" s="25" t="s">
        <v>56</v>
      </c>
      <c r="B676" s="18" t="s">
        <v>99</v>
      </c>
      <c r="C676" s="15" t="s">
        <v>100</v>
      </c>
      <c r="D676" s="16" t="s">
        <v>194</v>
      </c>
      <c r="E676" s="17" t="s">
        <v>194</v>
      </c>
      <c r="F676" s="17" t="s">
        <v>194</v>
      </c>
      <c r="G676" s="17" t="s">
        <v>194</v>
      </c>
      <c r="H676" s="17" t="s">
        <v>194</v>
      </c>
      <c r="I676" s="17" t="s">
        <v>194</v>
      </c>
      <c r="J676" s="17" t="s">
        <v>194</v>
      </c>
      <c r="K676" s="17" t="s">
        <v>194</v>
      </c>
      <c r="L676" s="17" t="s">
        <v>194</v>
      </c>
      <c r="M676" s="17" t="s">
        <v>194</v>
      </c>
      <c r="N676" s="17" t="s">
        <v>194</v>
      </c>
      <c r="O676" s="17" t="s">
        <v>194</v>
      </c>
      <c r="P676" s="17" t="s">
        <v>194</v>
      </c>
      <c r="Q676" s="17" t="s">
        <v>194</v>
      </c>
      <c r="R676" s="17" t="s">
        <v>194</v>
      </c>
      <c r="S676" s="149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 t="s">
        <v>195</v>
      </c>
      <c r="C677" s="9" t="s">
        <v>195</v>
      </c>
      <c r="D677" s="147" t="s">
        <v>196</v>
      </c>
      <c r="E677" s="148" t="s">
        <v>197</v>
      </c>
      <c r="F677" s="148" t="s">
        <v>198</v>
      </c>
      <c r="G677" s="148" t="s">
        <v>199</v>
      </c>
      <c r="H677" s="148" t="s">
        <v>200</v>
      </c>
      <c r="I677" s="148" t="s">
        <v>201</v>
      </c>
      <c r="J677" s="148" t="s">
        <v>202</v>
      </c>
      <c r="K677" s="148" t="s">
        <v>203</v>
      </c>
      <c r="L677" s="148" t="s">
        <v>204</v>
      </c>
      <c r="M677" s="148" t="s">
        <v>205</v>
      </c>
      <c r="N677" s="148" t="s">
        <v>206</v>
      </c>
      <c r="O677" s="148" t="s">
        <v>207</v>
      </c>
      <c r="P677" s="148" t="s">
        <v>208</v>
      </c>
      <c r="Q677" s="148" t="s">
        <v>209</v>
      </c>
      <c r="R677" s="148" t="s">
        <v>222</v>
      </c>
      <c r="S677" s="149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 t="s">
        <v>1</v>
      </c>
    </row>
    <row r="678" spans="1:65">
      <c r="A678" s="30"/>
      <c r="B678" s="19"/>
      <c r="C678" s="9"/>
      <c r="D678" s="10" t="s">
        <v>223</v>
      </c>
      <c r="E678" s="11" t="s">
        <v>223</v>
      </c>
      <c r="F678" s="11" t="s">
        <v>223</v>
      </c>
      <c r="G678" s="11" t="s">
        <v>224</v>
      </c>
      <c r="H678" s="11" t="s">
        <v>102</v>
      </c>
      <c r="I678" s="11" t="s">
        <v>102</v>
      </c>
      <c r="J678" s="11" t="s">
        <v>223</v>
      </c>
      <c r="K678" s="11" t="s">
        <v>224</v>
      </c>
      <c r="L678" s="11" t="s">
        <v>223</v>
      </c>
      <c r="M678" s="11" t="s">
        <v>224</v>
      </c>
      <c r="N678" s="11" t="s">
        <v>223</v>
      </c>
      <c r="O678" s="11" t="s">
        <v>102</v>
      </c>
      <c r="P678" s="11" t="s">
        <v>224</v>
      </c>
      <c r="Q678" s="11" t="s">
        <v>223</v>
      </c>
      <c r="R678" s="11" t="s">
        <v>223</v>
      </c>
      <c r="S678" s="149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3</v>
      </c>
    </row>
    <row r="679" spans="1:65">
      <c r="A679" s="30"/>
      <c r="B679" s="19"/>
      <c r="C679" s="9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149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</v>
      </c>
    </row>
    <row r="680" spans="1:65">
      <c r="A680" s="30"/>
      <c r="B680" s="18">
        <v>1</v>
      </c>
      <c r="C680" s="14">
        <v>1</v>
      </c>
      <c r="D680" s="208">
        <v>0.14899999999999999</v>
      </c>
      <c r="E680" s="208">
        <v>0.14000000000000001</v>
      </c>
      <c r="F680" s="208">
        <v>0.14899999999999999</v>
      </c>
      <c r="G680" s="208">
        <v>0.14699999999999999</v>
      </c>
      <c r="H680" s="208">
        <v>0.1426</v>
      </c>
      <c r="I680" s="208">
        <v>0.156</v>
      </c>
      <c r="J680" s="208">
        <v>0.15290000000000001</v>
      </c>
      <c r="K680" s="213">
        <v>0.13500000000000001</v>
      </c>
      <c r="L680" s="208">
        <v>0.1447</v>
      </c>
      <c r="M680" s="208">
        <v>0.13800000000000001</v>
      </c>
      <c r="N680" s="208">
        <v>0.14799999999999999</v>
      </c>
      <c r="O680" s="208">
        <v>0.15</v>
      </c>
      <c r="P680" s="213">
        <v>0.16420000000000001</v>
      </c>
      <c r="Q680" s="208">
        <v>0.14899999999999999</v>
      </c>
      <c r="R680" s="208">
        <v>0.155</v>
      </c>
      <c r="S680" s="209"/>
      <c r="T680" s="210"/>
      <c r="U680" s="210"/>
      <c r="V680" s="210"/>
      <c r="W680" s="210"/>
      <c r="X680" s="210"/>
      <c r="Y680" s="210"/>
      <c r="Z680" s="210"/>
      <c r="AA680" s="210"/>
      <c r="AB680" s="210"/>
      <c r="AC680" s="210"/>
      <c r="AD680" s="210"/>
      <c r="AE680" s="210"/>
      <c r="AF680" s="210"/>
      <c r="AG680" s="210"/>
      <c r="AH680" s="210"/>
      <c r="AI680" s="210"/>
      <c r="AJ680" s="210"/>
      <c r="AK680" s="210"/>
      <c r="AL680" s="210"/>
      <c r="AM680" s="210"/>
      <c r="AN680" s="210"/>
      <c r="AO680" s="210"/>
      <c r="AP680" s="210"/>
      <c r="AQ680" s="210"/>
      <c r="AR680" s="210"/>
      <c r="AS680" s="210"/>
      <c r="AT680" s="210"/>
      <c r="AU680" s="210"/>
      <c r="AV680" s="210"/>
      <c r="AW680" s="210"/>
      <c r="AX680" s="210"/>
      <c r="AY680" s="210"/>
      <c r="AZ680" s="210"/>
      <c r="BA680" s="210"/>
      <c r="BB680" s="210"/>
      <c r="BC680" s="210"/>
      <c r="BD680" s="210"/>
      <c r="BE680" s="210"/>
      <c r="BF680" s="210"/>
      <c r="BG680" s="210"/>
      <c r="BH680" s="210"/>
      <c r="BI680" s="210"/>
      <c r="BJ680" s="210"/>
      <c r="BK680" s="210"/>
      <c r="BL680" s="210"/>
      <c r="BM680" s="211">
        <v>1</v>
      </c>
    </row>
    <row r="681" spans="1:65">
      <c r="A681" s="30"/>
      <c r="B681" s="19">
        <v>1</v>
      </c>
      <c r="C681" s="9">
        <v>2</v>
      </c>
      <c r="D681" s="24">
        <v>0.154</v>
      </c>
      <c r="E681" s="24">
        <v>0.14099999999999999</v>
      </c>
      <c r="F681" s="24">
        <v>0.14799999999999999</v>
      </c>
      <c r="G681" s="24">
        <v>0.14599999999999999</v>
      </c>
      <c r="H681" s="24">
        <v>0.1431</v>
      </c>
      <c r="I681" s="24">
        <v>0.153</v>
      </c>
      <c r="J681" s="24">
        <v>0.14360000000000001</v>
      </c>
      <c r="K681" s="214">
        <v>0.13500000000000001</v>
      </c>
      <c r="L681" s="24">
        <v>0.1467</v>
      </c>
      <c r="M681" s="24">
        <v>0.14099999999999999</v>
      </c>
      <c r="N681" s="24">
        <v>0.14099999999999999</v>
      </c>
      <c r="O681" s="24">
        <v>0.15</v>
      </c>
      <c r="P681" s="214">
        <v>0.1686</v>
      </c>
      <c r="Q681" s="24">
        <v>0.14499999999999999</v>
      </c>
      <c r="R681" s="24">
        <v>0.156</v>
      </c>
      <c r="S681" s="209"/>
      <c r="T681" s="210"/>
      <c r="U681" s="210"/>
      <c r="V681" s="210"/>
      <c r="W681" s="210"/>
      <c r="X681" s="210"/>
      <c r="Y681" s="210"/>
      <c r="Z681" s="210"/>
      <c r="AA681" s="210"/>
      <c r="AB681" s="210"/>
      <c r="AC681" s="210"/>
      <c r="AD681" s="210"/>
      <c r="AE681" s="210"/>
      <c r="AF681" s="210"/>
      <c r="AG681" s="210"/>
      <c r="AH681" s="210"/>
      <c r="AI681" s="210"/>
      <c r="AJ681" s="210"/>
      <c r="AK681" s="210"/>
      <c r="AL681" s="210"/>
      <c r="AM681" s="210"/>
      <c r="AN681" s="210"/>
      <c r="AO681" s="210"/>
      <c r="AP681" s="210"/>
      <c r="AQ681" s="210"/>
      <c r="AR681" s="210"/>
      <c r="AS681" s="210"/>
      <c r="AT681" s="210"/>
      <c r="AU681" s="210"/>
      <c r="AV681" s="210"/>
      <c r="AW681" s="210"/>
      <c r="AX681" s="210"/>
      <c r="AY681" s="210"/>
      <c r="AZ681" s="210"/>
      <c r="BA681" s="210"/>
      <c r="BB681" s="210"/>
      <c r="BC681" s="210"/>
      <c r="BD681" s="210"/>
      <c r="BE681" s="210"/>
      <c r="BF681" s="210"/>
      <c r="BG681" s="210"/>
      <c r="BH681" s="210"/>
      <c r="BI681" s="210"/>
      <c r="BJ681" s="210"/>
      <c r="BK681" s="210"/>
      <c r="BL681" s="210"/>
      <c r="BM681" s="211" t="e">
        <v>#N/A</v>
      </c>
    </row>
    <row r="682" spans="1:65">
      <c r="A682" s="30"/>
      <c r="B682" s="19">
        <v>1</v>
      </c>
      <c r="C682" s="9">
        <v>3</v>
      </c>
      <c r="D682" s="24">
        <v>0.151</v>
      </c>
      <c r="E682" s="24">
        <v>0.14199999999999999</v>
      </c>
      <c r="F682" s="24">
        <v>0.14499999999999999</v>
      </c>
      <c r="G682" s="24">
        <v>0.14399999999999999</v>
      </c>
      <c r="H682" s="24">
        <v>0.14610000000000001</v>
      </c>
      <c r="I682" s="24">
        <v>0.158</v>
      </c>
      <c r="J682" s="24">
        <v>0.1484</v>
      </c>
      <c r="K682" s="214">
        <v>0.13700000000000001</v>
      </c>
      <c r="L682" s="24">
        <v>0.14929999999999999</v>
      </c>
      <c r="M682" s="24">
        <v>0.13800000000000001</v>
      </c>
      <c r="N682" s="24">
        <v>0.14399999999999999</v>
      </c>
      <c r="O682" s="24">
        <v>0.14000000000000001</v>
      </c>
      <c r="P682" s="214">
        <v>0.158</v>
      </c>
      <c r="Q682" s="24">
        <v>0.14699999999999999</v>
      </c>
      <c r="R682" s="24">
        <v>0.151</v>
      </c>
      <c r="S682" s="209"/>
      <c r="T682" s="210"/>
      <c r="U682" s="210"/>
      <c r="V682" s="210"/>
      <c r="W682" s="210"/>
      <c r="X682" s="210"/>
      <c r="Y682" s="210"/>
      <c r="Z682" s="210"/>
      <c r="AA682" s="210"/>
      <c r="AB682" s="210"/>
      <c r="AC682" s="210"/>
      <c r="AD682" s="210"/>
      <c r="AE682" s="210"/>
      <c r="AF682" s="210"/>
      <c r="AG682" s="210"/>
      <c r="AH682" s="210"/>
      <c r="AI682" s="210"/>
      <c r="AJ682" s="210"/>
      <c r="AK682" s="210"/>
      <c r="AL682" s="210"/>
      <c r="AM682" s="210"/>
      <c r="AN682" s="210"/>
      <c r="AO682" s="210"/>
      <c r="AP682" s="210"/>
      <c r="AQ682" s="210"/>
      <c r="AR682" s="210"/>
      <c r="AS682" s="210"/>
      <c r="AT682" s="210"/>
      <c r="AU682" s="210"/>
      <c r="AV682" s="210"/>
      <c r="AW682" s="210"/>
      <c r="AX682" s="210"/>
      <c r="AY682" s="210"/>
      <c r="AZ682" s="210"/>
      <c r="BA682" s="210"/>
      <c r="BB682" s="210"/>
      <c r="BC682" s="210"/>
      <c r="BD682" s="210"/>
      <c r="BE682" s="210"/>
      <c r="BF682" s="210"/>
      <c r="BG682" s="210"/>
      <c r="BH682" s="210"/>
      <c r="BI682" s="210"/>
      <c r="BJ682" s="210"/>
      <c r="BK682" s="210"/>
      <c r="BL682" s="210"/>
      <c r="BM682" s="211">
        <v>16</v>
      </c>
    </row>
    <row r="683" spans="1:65">
      <c r="A683" s="30"/>
      <c r="B683" s="19">
        <v>1</v>
      </c>
      <c r="C683" s="9">
        <v>4</v>
      </c>
      <c r="D683" s="24">
        <v>0.15</v>
      </c>
      <c r="E683" s="24">
        <v>0.14299999999999999</v>
      </c>
      <c r="F683" s="24">
        <v>0.14499999999999999</v>
      </c>
      <c r="G683" s="24">
        <v>0.14399999999999999</v>
      </c>
      <c r="H683" s="24">
        <v>0.1396</v>
      </c>
      <c r="I683" s="24">
        <v>0.155</v>
      </c>
      <c r="J683" s="24">
        <v>0.1502</v>
      </c>
      <c r="K683" s="214">
        <v>0.14699999999999999</v>
      </c>
      <c r="L683" s="24">
        <v>0.15310000000000001</v>
      </c>
      <c r="M683" s="24">
        <v>0.13800000000000001</v>
      </c>
      <c r="N683" s="24">
        <v>0.14699999999999999</v>
      </c>
      <c r="O683" s="24">
        <v>0.14000000000000001</v>
      </c>
      <c r="P683" s="214">
        <v>0.1691</v>
      </c>
      <c r="Q683" s="24">
        <v>0.14099999999999999</v>
      </c>
      <c r="R683" s="24">
        <v>0.152</v>
      </c>
      <c r="S683" s="209"/>
      <c r="T683" s="210"/>
      <c r="U683" s="210"/>
      <c r="V683" s="210"/>
      <c r="W683" s="210"/>
      <c r="X683" s="210"/>
      <c r="Y683" s="210"/>
      <c r="Z683" s="210"/>
      <c r="AA683" s="210"/>
      <c r="AB683" s="210"/>
      <c r="AC683" s="210"/>
      <c r="AD683" s="210"/>
      <c r="AE683" s="210"/>
      <c r="AF683" s="210"/>
      <c r="AG683" s="210"/>
      <c r="AH683" s="210"/>
      <c r="AI683" s="210"/>
      <c r="AJ683" s="210"/>
      <c r="AK683" s="210"/>
      <c r="AL683" s="210"/>
      <c r="AM683" s="210"/>
      <c r="AN683" s="210"/>
      <c r="AO683" s="210"/>
      <c r="AP683" s="210"/>
      <c r="AQ683" s="210"/>
      <c r="AR683" s="210"/>
      <c r="AS683" s="210"/>
      <c r="AT683" s="210"/>
      <c r="AU683" s="210"/>
      <c r="AV683" s="210"/>
      <c r="AW683" s="210"/>
      <c r="AX683" s="210"/>
      <c r="AY683" s="210"/>
      <c r="AZ683" s="210"/>
      <c r="BA683" s="210"/>
      <c r="BB683" s="210"/>
      <c r="BC683" s="210"/>
      <c r="BD683" s="210"/>
      <c r="BE683" s="210"/>
      <c r="BF683" s="210"/>
      <c r="BG683" s="210"/>
      <c r="BH683" s="210"/>
      <c r="BI683" s="210"/>
      <c r="BJ683" s="210"/>
      <c r="BK683" s="210"/>
      <c r="BL683" s="210"/>
      <c r="BM683" s="211">
        <v>0.1472025641025641</v>
      </c>
    </row>
    <row r="684" spans="1:65">
      <c r="A684" s="30"/>
      <c r="B684" s="19">
        <v>1</v>
      </c>
      <c r="C684" s="9">
        <v>5</v>
      </c>
      <c r="D684" s="24">
        <v>0.155</v>
      </c>
      <c r="E684" s="24">
        <v>0.14499999999999999</v>
      </c>
      <c r="F684" s="24">
        <v>0.14199999999999999</v>
      </c>
      <c r="G684" s="24">
        <v>0.14199999999999999</v>
      </c>
      <c r="H684" s="24">
        <v>0.1452</v>
      </c>
      <c r="I684" s="24">
        <v>0.157</v>
      </c>
      <c r="J684" s="24">
        <v>0.1479</v>
      </c>
      <c r="K684" s="214">
        <v>0.128</v>
      </c>
      <c r="L684" s="24">
        <v>0.1517</v>
      </c>
      <c r="M684" s="24">
        <v>0.14099999999999999</v>
      </c>
      <c r="N684" s="24">
        <v>0.14799999999999999</v>
      </c>
      <c r="O684" s="24">
        <v>0.14000000000000001</v>
      </c>
      <c r="P684" s="214">
        <v>0.15770000000000001</v>
      </c>
      <c r="Q684" s="24">
        <v>0.152</v>
      </c>
      <c r="R684" s="24">
        <v>0.153</v>
      </c>
      <c r="S684" s="209"/>
      <c r="T684" s="210"/>
      <c r="U684" s="210"/>
      <c r="V684" s="210"/>
      <c r="W684" s="210"/>
      <c r="X684" s="210"/>
      <c r="Y684" s="210"/>
      <c r="Z684" s="210"/>
      <c r="AA684" s="210"/>
      <c r="AB684" s="210"/>
      <c r="AC684" s="210"/>
      <c r="AD684" s="210"/>
      <c r="AE684" s="210"/>
      <c r="AF684" s="210"/>
      <c r="AG684" s="210"/>
      <c r="AH684" s="210"/>
      <c r="AI684" s="210"/>
      <c r="AJ684" s="210"/>
      <c r="AK684" s="210"/>
      <c r="AL684" s="210"/>
      <c r="AM684" s="210"/>
      <c r="AN684" s="210"/>
      <c r="AO684" s="210"/>
      <c r="AP684" s="210"/>
      <c r="AQ684" s="210"/>
      <c r="AR684" s="210"/>
      <c r="AS684" s="210"/>
      <c r="AT684" s="210"/>
      <c r="AU684" s="210"/>
      <c r="AV684" s="210"/>
      <c r="AW684" s="210"/>
      <c r="AX684" s="210"/>
      <c r="AY684" s="210"/>
      <c r="AZ684" s="210"/>
      <c r="BA684" s="210"/>
      <c r="BB684" s="210"/>
      <c r="BC684" s="210"/>
      <c r="BD684" s="210"/>
      <c r="BE684" s="210"/>
      <c r="BF684" s="210"/>
      <c r="BG684" s="210"/>
      <c r="BH684" s="210"/>
      <c r="BI684" s="210"/>
      <c r="BJ684" s="210"/>
      <c r="BK684" s="210"/>
      <c r="BL684" s="210"/>
      <c r="BM684" s="211">
        <v>35</v>
      </c>
    </row>
    <row r="685" spans="1:65">
      <c r="A685" s="30"/>
      <c r="B685" s="19">
        <v>1</v>
      </c>
      <c r="C685" s="9">
        <v>6</v>
      </c>
      <c r="D685" s="24">
        <v>0.151</v>
      </c>
      <c r="E685" s="24">
        <v>0.14099999999999999</v>
      </c>
      <c r="F685" s="24">
        <v>0.14499999999999999</v>
      </c>
      <c r="G685" s="24">
        <v>0.14599999999999999</v>
      </c>
      <c r="H685" s="24">
        <v>0.14610000000000001</v>
      </c>
      <c r="I685" s="24">
        <v>0.157</v>
      </c>
      <c r="J685" s="24">
        <v>0.1497</v>
      </c>
      <c r="K685" s="214">
        <v>0.122</v>
      </c>
      <c r="L685" s="24">
        <v>0.14989999999999998</v>
      </c>
      <c r="M685" s="24">
        <v>0.14599999999999999</v>
      </c>
      <c r="N685" s="24">
        <v>0.151</v>
      </c>
      <c r="O685" s="24">
        <v>0.15</v>
      </c>
      <c r="P685" s="214">
        <v>0.15969999999999998</v>
      </c>
      <c r="Q685" s="24">
        <v>0.14899999999999999</v>
      </c>
      <c r="R685" s="24">
        <v>0.14899999999999999</v>
      </c>
      <c r="S685" s="209"/>
      <c r="T685" s="210"/>
      <c r="U685" s="210"/>
      <c r="V685" s="210"/>
      <c r="W685" s="210"/>
      <c r="X685" s="210"/>
      <c r="Y685" s="210"/>
      <c r="Z685" s="210"/>
      <c r="AA685" s="210"/>
      <c r="AB685" s="210"/>
      <c r="AC685" s="210"/>
      <c r="AD685" s="210"/>
      <c r="AE685" s="210"/>
      <c r="AF685" s="210"/>
      <c r="AG685" s="210"/>
      <c r="AH685" s="210"/>
      <c r="AI685" s="210"/>
      <c r="AJ685" s="210"/>
      <c r="AK685" s="210"/>
      <c r="AL685" s="210"/>
      <c r="AM685" s="210"/>
      <c r="AN685" s="210"/>
      <c r="AO685" s="210"/>
      <c r="AP685" s="210"/>
      <c r="AQ685" s="210"/>
      <c r="AR685" s="210"/>
      <c r="AS685" s="210"/>
      <c r="AT685" s="210"/>
      <c r="AU685" s="210"/>
      <c r="AV685" s="210"/>
      <c r="AW685" s="210"/>
      <c r="AX685" s="210"/>
      <c r="AY685" s="210"/>
      <c r="AZ685" s="210"/>
      <c r="BA685" s="210"/>
      <c r="BB685" s="210"/>
      <c r="BC685" s="210"/>
      <c r="BD685" s="210"/>
      <c r="BE685" s="210"/>
      <c r="BF685" s="210"/>
      <c r="BG685" s="210"/>
      <c r="BH685" s="210"/>
      <c r="BI685" s="210"/>
      <c r="BJ685" s="210"/>
      <c r="BK685" s="210"/>
      <c r="BL685" s="210"/>
      <c r="BM685" s="54"/>
    </row>
    <row r="686" spans="1:65">
      <c r="A686" s="30"/>
      <c r="B686" s="20" t="s">
        <v>215</v>
      </c>
      <c r="C686" s="12"/>
      <c r="D686" s="212">
        <v>0.15166666666666667</v>
      </c>
      <c r="E686" s="212">
        <v>0.14200000000000002</v>
      </c>
      <c r="F686" s="212">
        <v>0.14566666666666667</v>
      </c>
      <c r="G686" s="212">
        <v>0.14483333333333334</v>
      </c>
      <c r="H686" s="212">
        <v>0.14378333333333335</v>
      </c>
      <c r="I686" s="212">
        <v>0.156</v>
      </c>
      <c r="J686" s="212">
        <v>0.14878333333333335</v>
      </c>
      <c r="K686" s="212">
        <v>0.13400000000000001</v>
      </c>
      <c r="L686" s="212">
        <v>0.14923333333333333</v>
      </c>
      <c r="M686" s="212">
        <v>0.14033333333333334</v>
      </c>
      <c r="N686" s="212">
        <v>0.14649999999999999</v>
      </c>
      <c r="O686" s="212">
        <v>0.14500000000000002</v>
      </c>
      <c r="P686" s="212">
        <v>0.16288333333333335</v>
      </c>
      <c r="Q686" s="212">
        <v>0.14716666666666667</v>
      </c>
      <c r="R686" s="212">
        <v>0.15266666666666667</v>
      </c>
      <c r="S686" s="209"/>
      <c r="T686" s="210"/>
      <c r="U686" s="210"/>
      <c r="V686" s="210"/>
      <c r="W686" s="210"/>
      <c r="X686" s="210"/>
      <c r="Y686" s="210"/>
      <c r="Z686" s="210"/>
      <c r="AA686" s="210"/>
      <c r="AB686" s="210"/>
      <c r="AC686" s="210"/>
      <c r="AD686" s="210"/>
      <c r="AE686" s="210"/>
      <c r="AF686" s="210"/>
      <c r="AG686" s="210"/>
      <c r="AH686" s="210"/>
      <c r="AI686" s="210"/>
      <c r="AJ686" s="210"/>
      <c r="AK686" s="210"/>
      <c r="AL686" s="210"/>
      <c r="AM686" s="210"/>
      <c r="AN686" s="210"/>
      <c r="AO686" s="210"/>
      <c r="AP686" s="210"/>
      <c r="AQ686" s="210"/>
      <c r="AR686" s="210"/>
      <c r="AS686" s="210"/>
      <c r="AT686" s="210"/>
      <c r="AU686" s="210"/>
      <c r="AV686" s="210"/>
      <c r="AW686" s="210"/>
      <c r="AX686" s="210"/>
      <c r="AY686" s="210"/>
      <c r="AZ686" s="210"/>
      <c r="BA686" s="210"/>
      <c r="BB686" s="210"/>
      <c r="BC686" s="210"/>
      <c r="BD686" s="210"/>
      <c r="BE686" s="210"/>
      <c r="BF686" s="210"/>
      <c r="BG686" s="210"/>
      <c r="BH686" s="210"/>
      <c r="BI686" s="210"/>
      <c r="BJ686" s="210"/>
      <c r="BK686" s="210"/>
      <c r="BL686" s="210"/>
      <c r="BM686" s="54"/>
    </row>
    <row r="687" spans="1:65">
      <c r="A687" s="30"/>
      <c r="B687" s="3" t="s">
        <v>216</v>
      </c>
      <c r="C687" s="29"/>
      <c r="D687" s="24">
        <v>0.151</v>
      </c>
      <c r="E687" s="24">
        <v>0.14149999999999999</v>
      </c>
      <c r="F687" s="24">
        <v>0.14499999999999999</v>
      </c>
      <c r="G687" s="24">
        <v>0.14499999999999999</v>
      </c>
      <c r="H687" s="24">
        <v>0.14415</v>
      </c>
      <c r="I687" s="24">
        <v>0.1565</v>
      </c>
      <c r="J687" s="24">
        <v>0.14905000000000002</v>
      </c>
      <c r="K687" s="24">
        <v>0.13500000000000001</v>
      </c>
      <c r="L687" s="24">
        <v>0.14959999999999998</v>
      </c>
      <c r="M687" s="24">
        <v>0.13950000000000001</v>
      </c>
      <c r="N687" s="24">
        <v>0.14749999999999999</v>
      </c>
      <c r="O687" s="24">
        <v>0.14500000000000002</v>
      </c>
      <c r="P687" s="24">
        <v>0.16194999999999998</v>
      </c>
      <c r="Q687" s="24">
        <v>0.14799999999999999</v>
      </c>
      <c r="R687" s="24">
        <v>0.1525</v>
      </c>
      <c r="S687" s="209"/>
      <c r="T687" s="210"/>
      <c r="U687" s="210"/>
      <c r="V687" s="210"/>
      <c r="W687" s="210"/>
      <c r="X687" s="210"/>
      <c r="Y687" s="210"/>
      <c r="Z687" s="210"/>
      <c r="AA687" s="210"/>
      <c r="AB687" s="210"/>
      <c r="AC687" s="210"/>
      <c r="AD687" s="210"/>
      <c r="AE687" s="210"/>
      <c r="AF687" s="210"/>
      <c r="AG687" s="210"/>
      <c r="AH687" s="210"/>
      <c r="AI687" s="210"/>
      <c r="AJ687" s="210"/>
      <c r="AK687" s="210"/>
      <c r="AL687" s="210"/>
      <c r="AM687" s="210"/>
      <c r="AN687" s="210"/>
      <c r="AO687" s="210"/>
      <c r="AP687" s="210"/>
      <c r="AQ687" s="210"/>
      <c r="AR687" s="210"/>
      <c r="AS687" s="210"/>
      <c r="AT687" s="210"/>
      <c r="AU687" s="210"/>
      <c r="AV687" s="210"/>
      <c r="AW687" s="210"/>
      <c r="AX687" s="210"/>
      <c r="AY687" s="210"/>
      <c r="AZ687" s="210"/>
      <c r="BA687" s="210"/>
      <c r="BB687" s="210"/>
      <c r="BC687" s="210"/>
      <c r="BD687" s="210"/>
      <c r="BE687" s="210"/>
      <c r="BF687" s="210"/>
      <c r="BG687" s="210"/>
      <c r="BH687" s="210"/>
      <c r="BI687" s="210"/>
      <c r="BJ687" s="210"/>
      <c r="BK687" s="210"/>
      <c r="BL687" s="210"/>
      <c r="BM687" s="54"/>
    </row>
    <row r="688" spans="1:65">
      <c r="A688" s="30"/>
      <c r="B688" s="3" t="s">
        <v>217</v>
      </c>
      <c r="C688" s="29"/>
      <c r="D688" s="24">
        <v>2.3380903889000265E-3</v>
      </c>
      <c r="E688" s="24">
        <v>1.7888543819998273E-3</v>
      </c>
      <c r="F688" s="24">
        <v>2.5033311140691471E-3</v>
      </c>
      <c r="G688" s="24">
        <v>1.8348478592697195E-3</v>
      </c>
      <c r="H688" s="24">
        <v>2.5341007609538087E-3</v>
      </c>
      <c r="I688" s="24">
        <v>1.7888543819998333E-3</v>
      </c>
      <c r="J688" s="24">
        <v>3.0850715820976773E-3</v>
      </c>
      <c r="K688" s="24">
        <v>8.4852813742385697E-3</v>
      </c>
      <c r="L688" s="24">
        <v>3.1129835635073139E-3</v>
      </c>
      <c r="M688" s="24">
        <v>3.141125063837256E-3</v>
      </c>
      <c r="N688" s="24">
        <v>3.507135583350039E-3</v>
      </c>
      <c r="O688" s="24">
        <v>5.47722557505165E-3</v>
      </c>
      <c r="P688" s="24">
        <v>5.1751006431437329E-3</v>
      </c>
      <c r="Q688" s="24">
        <v>3.8166302763912954E-3</v>
      </c>
      <c r="R688" s="24">
        <v>2.5819888974716134E-3</v>
      </c>
      <c r="S688" s="209"/>
      <c r="T688" s="210"/>
      <c r="U688" s="210"/>
      <c r="V688" s="210"/>
      <c r="W688" s="210"/>
      <c r="X688" s="210"/>
      <c r="Y688" s="210"/>
      <c r="Z688" s="210"/>
      <c r="AA688" s="210"/>
      <c r="AB688" s="210"/>
      <c r="AC688" s="210"/>
      <c r="AD688" s="210"/>
      <c r="AE688" s="210"/>
      <c r="AF688" s="210"/>
      <c r="AG688" s="210"/>
      <c r="AH688" s="210"/>
      <c r="AI688" s="210"/>
      <c r="AJ688" s="210"/>
      <c r="AK688" s="210"/>
      <c r="AL688" s="210"/>
      <c r="AM688" s="210"/>
      <c r="AN688" s="210"/>
      <c r="AO688" s="210"/>
      <c r="AP688" s="210"/>
      <c r="AQ688" s="210"/>
      <c r="AR688" s="210"/>
      <c r="AS688" s="210"/>
      <c r="AT688" s="210"/>
      <c r="AU688" s="210"/>
      <c r="AV688" s="210"/>
      <c r="AW688" s="210"/>
      <c r="AX688" s="210"/>
      <c r="AY688" s="210"/>
      <c r="AZ688" s="210"/>
      <c r="BA688" s="210"/>
      <c r="BB688" s="210"/>
      <c r="BC688" s="210"/>
      <c r="BD688" s="210"/>
      <c r="BE688" s="210"/>
      <c r="BF688" s="210"/>
      <c r="BG688" s="210"/>
      <c r="BH688" s="210"/>
      <c r="BI688" s="210"/>
      <c r="BJ688" s="210"/>
      <c r="BK688" s="210"/>
      <c r="BL688" s="210"/>
      <c r="BM688" s="54"/>
    </row>
    <row r="689" spans="1:65">
      <c r="A689" s="30"/>
      <c r="B689" s="3" t="s">
        <v>84</v>
      </c>
      <c r="C689" s="29"/>
      <c r="D689" s="13">
        <v>1.541598058615402E-2</v>
      </c>
      <c r="E689" s="13">
        <v>1.2597566070421317E-2</v>
      </c>
      <c r="F689" s="13">
        <v>1.7185339455852267E-2</v>
      </c>
      <c r="G689" s="13">
        <v>1.2668684874129248E-2</v>
      </c>
      <c r="H689" s="13">
        <v>1.7624440206007709E-2</v>
      </c>
      <c r="I689" s="13">
        <v>1.1467015269229702E-2</v>
      </c>
      <c r="J689" s="13">
        <v>2.0735330449855562E-2</v>
      </c>
      <c r="K689" s="13">
        <v>6.3322995330138576E-2</v>
      </c>
      <c r="L689" s="13">
        <v>2.0859840720397458E-2</v>
      </c>
      <c r="M689" s="13">
        <v>2.2383313994089708E-2</v>
      </c>
      <c r="N689" s="13">
        <v>2.3939492036519041E-2</v>
      </c>
      <c r="O689" s="13">
        <v>3.7773969483114823E-2</v>
      </c>
      <c r="P689" s="13">
        <v>3.1771824269786551E-2</v>
      </c>
      <c r="Q689" s="13">
        <v>2.5934067563247759E-2</v>
      </c>
      <c r="R689" s="13">
        <v>1.691259103147345E-2</v>
      </c>
      <c r="S689" s="149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30"/>
      <c r="B690" s="3" t="s">
        <v>218</v>
      </c>
      <c r="C690" s="29"/>
      <c r="D690" s="13">
        <v>3.0326255465171092E-2</v>
      </c>
      <c r="E690" s="13">
        <v>-3.5342890487554124E-2</v>
      </c>
      <c r="F690" s="13">
        <v>-1.043390409169298E-2</v>
      </c>
      <c r="G690" s="13">
        <v>-1.6095037363479503E-2</v>
      </c>
      <c r="H690" s="13">
        <v>-2.3228065285930688E-2</v>
      </c>
      <c r="I690" s="13">
        <v>5.9764148478461454E-2</v>
      </c>
      <c r="J690" s="13">
        <v>1.0738734344789336E-2</v>
      </c>
      <c r="K690" s="13">
        <v>-8.9689769896706073E-2</v>
      </c>
      <c r="L690" s="13">
        <v>1.3795746311553891E-2</v>
      </c>
      <c r="M690" s="13">
        <v>-4.6665157031127502E-2</v>
      </c>
      <c r="N690" s="13">
        <v>-4.7727708199063468E-3</v>
      </c>
      <c r="O690" s="13">
        <v>-1.4962810709122198E-2</v>
      </c>
      <c r="P690" s="13">
        <v>0.10652510930341941</v>
      </c>
      <c r="Q690" s="13">
        <v>-2.4386420247701768E-4</v>
      </c>
      <c r="R690" s="13">
        <v>3.711961539131492E-2</v>
      </c>
      <c r="S690" s="149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30"/>
      <c r="B691" s="45" t="s">
        <v>219</v>
      </c>
      <c r="C691" s="46"/>
      <c r="D691" s="44">
        <v>1.27</v>
      </c>
      <c r="E691" s="44">
        <v>1.1100000000000001</v>
      </c>
      <c r="F691" s="44">
        <v>0.21</v>
      </c>
      <c r="G691" s="44">
        <v>0.41</v>
      </c>
      <c r="H691" s="44">
        <v>0.67</v>
      </c>
      <c r="I691" s="44">
        <v>2.34</v>
      </c>
      <c r="J691" s="44">
        <v>0.56000000000000005</v>
      </c>
      <c r="K691" s="44">
        <v>3.08</v>
      </c>
      <c r="L691" s="44">
        <v>0.67</v>
      </c>
      <c r="M691" s="44">
        <v>1.52</v>
      </c>
      <c r="N691" s="44">
        <v>0</v>
      </c>
      <c r="O691" s="44">
        <v>0.37</v>
      </c>
      <c r="P691" s="44">
        <v>4.04</v>
      </c>
      <c r="Q691" s="44">
        <v>0.16</v>
      </c>
      <c r="R691" s="44">
        <v>1.52</v>
      </c>
      <c r="S691" s="149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B692" s="31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BM692" s="53"/>
    </row>
    <row r="693" spans="1:65" ht="15">
      <c r="B693" s="8" t="s">
        <v>352</v>
      </c>
      <c r="BM693" s="28" t="s">
        <v>64</v>
      </c>
    </row>
    <row r="694" spans="1:65" ht="15">
      <c r="A694" s="25" t="s">
        <v>37</v>
      </c>
      <c r="B694" s="18" t="s">
        <v>99</v>
      </c>
      <c r="C694" s="15" t="s">
        <v>100</v>
      </c>
      <c r="D694" s="16" t="s">
        <v>194</v>
      </c>
      <c r="E694" s="17" t="s">
        <v>194</v>
      </c>
      <c r="F694" s="17" t="s">
        <v>194</v>
      </c>
      <c r="G694" s="17" t="s">
        <v>194</v>
      </c>
      <c r="H694" s="17" t="s">
        <v>194</v>
      </c>
      <c r="I694" s="17" t="s">
        <v>194</v>
      </c>
      <c r="J694" s="17" t="s">
        <v>194</v>
      </c>
      <c r="K694" s="17" t="s">
        <v>194</v>
      </c>
      <c r="L694" s="17" t="s">
        <v>194</v>
      </c>
      <c r="M694" s="17" t="s">
        <v>194</v>
      </c>
      <c r="N694" s="17" t="s">
        <v>194</v>
      </c>
      <c r="O694" s="17" t="s">
        <v>194</v>
      </c>
      <c r="P694" s="17" t="s">
        <v>194</v>
      </c>
      <c r="Q694" s="17" t="s">
        <v>194</v>
      </c>
      <c r="R694" s="17" t="s">
        <v>194</v>
      </c>
      <c r="S694" s="149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</v>
      </c>
    </row>
    <row r="695" spans="1:65">
      <c r="A695" s="30"/>
      <c r="B695" s="19" t="s">
        <v>195</v>
      </c>
      <c r="C695" s="9" t="s">
        <v>195</v>
      </c>
      <c r="D695" s="147" t="s">
        <v>196</v>
      </c>
      <c r="E695" s="148" t="s">
        <v>197</v>
      </c>
      <c r="F695" s="148" t="s">
        <v>198</v>
      </c>
      <c r="G695" s="148" t="s">
        <v>199</v>
      </c>
      <c r="H695" s="148" t="s">
        <v>200</v>
      </c>
      <c r="I695" s="148" t="s">
        <v>201</v>
      </c>
      <c r="J695" s="148" t="s">
        <v>202</v>
      </c>
      <c r="K695" s="148" t="s">
        <v>203</v>
      </c>
      <c r="L695" s="148" t="s">
        <v>204</v>
      </c>
      <c r="M695" s="148" t="s">
        <v>205</v>
      </c>
      <c r="N695" s="148" t="s">
        <v>206</v>
      </c>
      <c r="O695" s="148" t="s">
        <v>207</v>
      </c>
      <c r="P695" s="148" t="s">
        <v>208</v>
      </c>
      <c r="Q695" s="148" t="s">
        <v>209</v>
      </c>
      <c r="R695" s="148" t="s">
        <v>222</v>
      </c>
      <c r="S695" s="149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 t="s">
        <v>3</v>
      </c>
    </row>
    <row r="696" spans="1:65">
      <c r="A696" s="30"/>
      <c r="B696" s="19"/>
      <c r="C696" s="9"/>
      <c r="D696" s="10" t="s">
        <v>223</v>
      </c>
      <c r="E696" s="11" t="s">
        <v>223</v>
      </c>
      <c r="F696" s="11" t="s">
        <v>223</v>
      </c>
      <c r="G696" s="11" t="s">
        <v>223</v>
      </c>
      <c r="H696" s="11" t="s">
        <v>223</v>
      </c>
      <c r="I696" s="11" t="s">
        <v>223</v>
      </c>
      <c r="J696" s="11" t="s">
        <v>223</v>
      </c>
      <c r="K696" s="11" t="s">
        <v>224</v>
      </c>
      <c r="L696" s="11" t="s">
        <v>223</v>
      </c>
      <c r="M696" s="11" t="s">
        <v>224</v>
      </c>
      <c r="N696" s="11" t="s">
        <v>223</v>
      </c>
      <c r="O696" s="11" t="s">
        <v>102</v>
      </c>
      <c r="P696" s="11" t="s">
        <v>224</v>
      </c>
      <c r="Q696" s="11" t="s">
        <v>223</v>
      </c>
      <c r="R696" s="11" t="s">
        <v>223</v>
      </c>
      <c r="S696" s="149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2</v>
      </c>
    </row>
    <row r="697" spans="1:65">
      <c r="A697" s="30"/>
      <c r="B697" s="19"/>
      <c r="C697" s="9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149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2</v>
      </c>
    </row>
    <row r="698" spans="1:65">
      <c r="A698" s="30"/>
      <c r="B698" s="18">
        <v>1</v>
      </c>
      <c r="C698" s="14">
        <v>1</v>
      </c>
      <c r="D698" s="145">
        <v>8.2899999999999991</v>
      </c>
      <c r="E698" s="22">
        <v>2.34</v>
      </c>
      <c r="F698" s="22">
        <v>2.6</v>
      </c>
      <c r="G698" s="22">
        <v>3.1</v>
      </c>
      <c r="H698" s="22">
        <v>2.8</v>
      </c>
      <c r="I698" s="145">
        <v>3</v>
      </c>
      <c r="J698" s="151">
        <v>8.8000000000000007</v>
      </c>
      <c r="K698" s="145" t="s">
        <v>238</v>
      </c>
      <c r="L698" s="22">
        <v>2.98</v>
      </c>
      <c r="M698" s="22">
        <v>3.42</v>
      </c>
      <c r="N698" s="22">
        <v>2.62</v>
      </c>
      <c r="O698" s="145">
        <v>9.01</v>
      </c>
      <c r="P698" s="151">
        <v>27</v>
      </c>
      <c r="Q698" s="151">
        <v>4</v>
      </c>
      <c r="R698" s="22">
        <v>2.69</v>
      </c>
      <c r="S698" s="149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>
        <v>1</v>
      </c>
      <c r="C699" s="9">
        <v>2</v>
      </c>
      <c r="D699" s="146">
        <v>7.16</v>
      </c>
      <c r="E699" s="11">
        <v>2.29</v>
      </c>
      <c r="F699" s="11">
        <v>2.41</v>
      </c>
      <c r="G699" s="11">
        <v>3.1</v>
      </c>
      <c r="H699" s="11">
        <v>2.7</v>
      </c>
      <c r="I699" s="146">
        <v>3</v>
      </c>
      <c r="J699" s="11">
        <v>3.5</v>
      </c>
      <c r="K699" s="146" t="s">
        <v>238</v>
      </c>
      <c r="L699" s="11">
        <v>3.05</v>
      </c>
      <c r="M699" s="150">
        <v>4.22</v>
      </c>
      <c r="N699" s="11">
        <v>2.37</v>
      </c>
      <c r="O699" s="146">
        <v>9.3699999999999992</v>
      </c>
      <c r="P699" s="146">
        <v>10.5</v>
      </c>
      <c r="Q699" s="11">
        <v>2.76</v>
      </c>
      <c r="R699" s="11">
        <v>2.52</v>
      </c>
      <c r="S699" s="149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 t="e">
        <v>#N/A</v>
      </c>
    </row>
    <row r="700" spans="1:65">
      <c r="A700" s="30"/>
      <c r="B700" s="19">
        <v>1</v>
      </c>
      <c r="C700" s="9">
        <v>3</v>
      </c>
      <c r="D700" s="150">
        <v>10.95</v>
      </c>
      <c r="E700" s="11">
        <v>2.37</v>
      </c>
      <c r="F700" s="11">
        <v>2.6</v>
      </c>
      <c r="G700" s="11">
        <v>3.4</v>
      </c>
      <c r="H700" s="11">
        <v>2.6</v>
      </c>
      <c r="I700" s="146">
        <v>3</v>
      </c>
      <c r="J700" s="11">
        <v>3.3</v>
      </c>
      <c r="K700" s="146" t="s">
        <v>238</v>
      </c>
      <c r="L700" s="11">
        <v>2.94</v>
      </c>
      <c r="M700" s="11">
        <v>3.3</v>
      </c>
      <c r="N700" s="11">
        <v>2.4700000000000002</v>
      </c>
      <c r="O700" s="146">
        <v>9.1199999999999992</v>
      </c>
      <c r="P700" s="146">
        <v>11.4</v>
      </c>
      <c r="Q700" s="11">
        <v>2.83</v>
      </c>
      <c r="R700" s="11">
        <v>2.4300000000000002</v>
      </c>
      <c r="S700" s="149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16</v>
      </c>
    </row>
    <row r="701" spans="1:65">
      <c r="A701" s="30"/>
      <c r="B701" s="19">
        <v>1</v>
      </c>
      <c r="C701" s="9">
        <v>4</v>
      </c>
      <c r="D701" s="146">
        <v>7.51</v>
      </c>
      <c r="E701" s="11">
        <v>2.33</v>
      </c>
      <c r="F701" s="11">
        <v>2.44</v>
      </c>
      <c r="G701" s="11">
        <v>3</v>
      </c>
      <c r="H701" s="11">
        <v>2.5</v>
      </c>
      <c r="I701" s="146">
        <v>3</v>
      </c>
      <c r="J701" s="11">
        <v>3.3</v>
      </c>
      <c r="K701" s="146" t="s">
        <v>238</v>
      </c>
      <c r="L701" s="11">
        <v>2.94</v>
      </c>
      <c r="M701" s="11">
        <v>3.67</v>
      </c>
      <c r="N701" s="11">
        <v>2.5099999999999998</v>
      </c>
      <c r="O701" s="146">
        <v>8.9</v>
      </c>
      <c r="P701" s="146">
        <v>11.2</v>
      </c>
      <c r="Q701" s="11">
        <v>2.81</v>
      </c>
      <c r="R701" s="11">
        <v>2.36</v>
      </c>
      <c r="S701" s="149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2.7966333333333329</v>
      </c>
    </row>
    <row r="702" spans="1:65">
      <c r="A702" s="30"/>
      <c r="B702" s="19">
        <v>1</v>
      </c>
      <c r="C702" s="9">
        <v>5</v>
      </c>
      <c r="D702" s="146">
        <v>6.89</v>
      </c>
      <c r="E702" s="11">
        <v>2.35</v>
      </c>
      <c r="F702" s="11">
        <v>2.2999999999999998</v>
      </c>
      <c r="G702" s="11">
        <v>3</v>
      </c>
      <c r="H702" s="11">
        <v>2.8</v>
      </c>
      <c r="I702" s="146">
        <v>3</v>
      </c>
      <c r="J702" s="11">
        <v>2.9</v>
      </c>
      <c r="K702" s="146" t="s">
        <v>238</v>
      </c>
      <c r="L702" s="11">
        <v>2.91</v>
      </c>
      <c r="M702" s="11">
        <v>3.12</v>
      </c>
      <c r="N702" s="11">
        <v>2.4900000000000002</v>
      </c>
      <c r="O702" s="146">
        <v>8.7899999999999991</v>
      </c>
      <c r="P702" s="146">
        <v>9.1999999999999993</v>
      </c>
      <c r="Q702" s="11">
        <v>2.73</v>
      </c>
      <c r="R702" s="11">
        <v>2.5299999999999998</v>
      </c>
      <c r="S702" s="149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36</v>
      </c>
    </row>
    <row r="703" spans="1:65">
      <c r="A703" s="30"/>
      <c r="B703" s="19">
        <v>1</v>
      </c>
      <c r="C703" s="9">
        <v>6</v>
      </c>
      <c r="D703" s="146">
        <v>6.61</v>
      </c>
      <c r="E703" s="11">
        <v>2.33</v>
      </c>
      <c r="F703" s="11">
        <v>2.36</v>
      </c>
      <c r="G703" s="11">
        <v>3.2</v>
      </c>
      <c r="H703" s="11">
        <v>2.8</v>
      </c>
      <c r="I703" s="146">
        <v>3</v>
      </c>
      <c r="J703" s="11">
        <v>3.2</v>
      </c>
      <c r="K703" s="146" t="s">
        <v>238</v>
      </c>
      <c r="L703" s="11">
        <v>2.95</v>
      </c>
      <c r="M703" s="11">
        <v>3.39</v>
      </c>
      <c r="N703" s="11">
        <v>2.61</v>
      </c>
      <c r="O703" s="146">
        <v>8.5500000000000007</v>
      </c>
      <c r="P703" s="146">
        <v>8.9</v>
      </c>
      <c r="Q703" s="11">
        <v>2.66</v>
      </c>
      <c r="R703" s="11">
        <v>2.44</v>
      </c>
      <c r="S703" s="149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30"/>
      <c r="B704" s="20" t="s">
        <v>215</v>
      </c>
      <c r="C704" s="12"/>
      <c r="D704" s="23">
        <v>7.9016666666666664</v>
      </c>
      <c r="E704" s="23">
        <v>2.335</v>
      </c>
      <c r="F704" s="23">
        <v>2.4516666666666662</v>
      </c>
      <c r="G704" s="23">
        <v>3.1333333333333333</v>
      </c>
      <c r="H704" s="23">
        <v>2.6999999999999997</v>
      </c>
      <c r="I704" s="23">
        <v>3</v>
      </c>
      <c r="J704" s="23">
        <v>4.166666666666667</v>
      </c>
      <c r="K704" s="23" t="s">
        <v>377</v>
      </c>
      <c r="L704" s="23">
        <v>2.9616666666666664</v>
      </c>
      <c r="M704" s="23">
        <v>3.52</v>
      </c>
      <c r="N704" s="23">
        <v>2.5116666666666667</v>
      </c>
      <c r="O704" s="23">
        <v>8.9566666666666652</v>
      </c>
      <c r="P704" s="23">
        <v>13.033333333333333</v>
      </c>
      <c r="Q704" s="23">
        <v>2.9649999999999999</v>
      </c>
      <c r="R704" s="23">
        <v>2.4949999999999997</v>
      </c>
      <c r="S704" s="149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30"/>
      <c r="B705" s="3" t="s">
        <v>216</v>
      </c>
      <c r="C705" s="29"/>
      <c r="D705" s="11">
        <v>7.335</v>
      </c>
      <c r="E705" s="11">
        <v>2.335</v>
      </c>
      <c r="F705" s="11">
        <v>2.4249999999999998</v>
      </c>
      <c r="G705" s="11">
        <v>3.1</v>
      </c>
      <c r="H705" s="11">
        <v>2.75</v>
      </c>
      <c r="I705" s="11">
        <v>3</v>
      </c>
      <c r="J705" s="11">
        <v>3.3</v>
      </c>
      <c r="K705" s="11" t="s">
        <v>377</v>
      </c>
      <c r="L705" s="11">
        <v>2.9450000000000003</v>
      </c>
      <c r="M705" s="11">
        <v>3.4050000000000002</v>
      </c>
      <c r="N705" s="11">
        <v>2.5</v>
      </c>
      <c r="O705" s="11">
        <v>8.9550000000000001</v>
      </c>
      <c r="P705" s="11">
        <v>10.85</v>
      </c>
      <c r="Q705" s="11">
        <v>2.7850000000000001</v>
      </c>
      <c r="R705" s="11">
        <v>2.48</v>
      </c>
      <c r="S705" s="149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30"/>
      <c r="B706" s="3" t="s">
        <v>217</v>
      </c>
      <c r="C706" s="29"/>
      <c r="D706" s="24">
        <v>1.60240340322488</v>
      </c>
      <c r="E706" s="24">
        <v>2.6645825188948473E-2</v>
      </c>
      <c r="F706" s="24">
        <v>0.12432484332049927</v>
      </c>
      <c r="G706" s="24">
        <v>0.15055453054181619</v>
      </c>
      <c r="H706" s="24">
        <v>0.12649110640673508</v>
      </c>
      <c r="I706" s="24">
        <v>0</v>
      </c>
      <c r="J706" s="24">
        <v>2.2783034623742875</v>
      </c>
      <c r="K706" s="24" t="s">
        <v>377</v>
      </c>
      <c r="L706" s="24">
        <v>4.8751068364361591E-2</v>
      </c>
      <c r="M706" s="24">
        <v>0.38672987989034402</v>
      </c>
      <c r="N706" s="24">
        <v>9.3470137833784411E-2</v>
      </c>
      <c r="O706" s="24">
        <v>0.2816854037160364</v>
      </c>
      <c r="P706" s="24">
        <v>6.9179958562192443</v>
      </c>
      <c r="Q706" s="24">
        <v>0.51063685726747299</v>
      </c>
      <c r="R706" s="24">
        <v>0.1143241006962224</v>
      </c>
      <c r="S706" s="149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30"/>
      <c r="B707" s="3" t="s">
        <v>84</v>
      </c>
      <c r="C707" s="29"/>
      <c r="D707" s="13">
        <v>0.2027930904735136</v>
      </c>
      <c r="E707" s="13">
        <v>1.141148830361819E-2</v>
      </c>
      <c r="F707" s="13">
        <v>5.0710337180353213E-2</v>
      </c>
      <c r="G707" s="13">
        <v>4.8049318258026448E-2</v>
      </c>
      <c r="H707" s="13">
        <v>4.6848557928420402E-2</v>
      </c>
      <c r="I707" s="13">
        <v>0</v>
      </c>
      <c r="J707" s="13">
        <v>0.546792830969829</v>
      </c>
      <c r="K707" s="13" t="s">
        <v>377</v>
      </c>
      <c r="L707" s="13">
        <v>1.646068712358861E-2</v>
      </c>
      <c r="M707" s="13">
        <v>0.10986644315066592</v>
      </c>
      <c r="N707" s="13">
        <v>3.7214387989562475E-2</v>
      </c>
      <c r="O707" s="13">
        <v>3.1449803168891302E-2</v>
      </c>
      <c r="P707" s="13">
        <v>0.53079252093753793</v>
      </c>
      <c r="Q707" s="13">
        <v>0.17222153702107015</v>
      </c>
      <c r="R707" s="13">
        <v>4.5821282844177316E-2</v>
      </c>
      <c r="S707" s="149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30"/>
      <c r="B708" s="3" t="s">
        <v>218</v>
      </c>
      <c r="C708" s="29"/>
      <c r="D708" s="13">
        <v>1.8254210419671275</v>
      </c>
      <c r="E708" s="13">
        <v>-0.1650675216629518</v>
      </c>
      <c r="F708" s="13">
        <v>-0.12335069547908795</v>
      </c>
      <c r="G708" s="13">
        <v>0.12039476036663155</v>
      </c>
      <c r="H708" s="13">
        <v>-3.4553451173434668E-2</v>
      </c>
      <c r="I708" s="13">
        <v>7.2718387585072763E-2</v>
      </c>
      <c r="J708" s="13">
        <v>0.48988664942371218</v>
      </c>
      <c r="K708" s="13" t="s">
        <v>377</v>
      </c>
      <c r="L708" s="13">
        <v>5.9011430410374377E-2</v>
      </c>
      <c r="M708" s="13">
        <v>0.25865624143315191</v>
      </c>
      <c r="N708" s="13">
        <v>-0.10189632772738633</v>
      </c>
      <c r="O708" s="13">
        <v>2.2026603416012112</v>
      </c>
      <c r="P708" s="13">
        <v>3.6603654393973715</v>
      </c>
      <c r="Q708" s="13">
        <v>6.0203339729913541E-2</v>
      </c>
      <c r="R708" s="13">
        <v>-0.10785587432508137</v>
      </c>
      <c r="S708" s="149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30"/>
      <c r="B709" s="45" t="s">
        <v>219</v>
      </c>
      <c r="C709" s="46"/>
      <c r="D709" s="44">
        <v>6.23</v>
      </c>
      <c r="E709" s="44">
        <v>0.79</v>
      </c>
      <c r="F709" s="44">
        <v>0.65</v>
      </c>
      <c r="G709" s="44">
        <v>0.21</v>
      </c>
      <c r="H709" s="44">
        <v>0.33</v>
      </c>
      <c r="I709" s="44" t="s">
        <v>220</v>
      </c>
      <c r="J709" s="44">
        <v>1.52</v>
      </c>
      <c r="K709" s="44">
        <v>1.85</v>
      </c>
      <c r="L709" s="44">
        <v>0</v>
      </c>
      <c r="M709" s="44">
        <v>0.7</v>
      </c>
      <c r="N709" s="44">
        <v>0.56999999999999995</v>
      </c>
      <c r="O709" s="44">
        <v>7.57</v>
      </c>
      <c r="P709" s="44">
        <v>12.71</v>
      </c>
      <c r="Q709" s="44">
        <v>0</v>
      </c>
      <c r="R709" s="44">
        <v>0.59</v>
      </c>
      <c r="S709" s="149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B710" s="31" t="s">
        <v>239</v>
      </c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BM710" s="53"/>
    </row>
    <row r="711" spans="1:65">
      <c r="BM711" s="53"/>
    </row>
    <row r="712" spans="1:65" ht="15">
      <c r="B712" s="8" t="s">
        <v>353</v>
      </c>
      <c r="BM712" s="28" t="s">
        <v>221</v>
      </c>
    </row>
    <row r="713" spans="1:65" ht="15">
      <c r="A713" s="25" t="s">
        <v>40</v>
      </c>
      <c r="B713" s="18" t="s">
        <v>99</v>
      </c>
      <c r="C713" s="15" t="s">
        <v>100</v>
      </c>
      <c r="D713" s="16" t="s">
        <v>194</v>
      </c>
      <c r="E713" s="17" t="s">
        <v>194</v>
      </c>
      <c r="F713" s="17" t="s">
        <v>194</v>
      </c>
      <c r="G713" s="17" t="s">
        <v>194</v>
      </c>
      <c r="H713" s="17" t="s">
        <v>194</v>
      </c>
      <c r="I713" s="149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 t="s">
        <v>195</v>
      </c>
      <c r="C714" s="9" t="s">
        <v>195</v>
      </c>
      <c r="D714" s="147" t="s">
        <v>203</v>
      </c>
      <c r="E714" s="148" t="s">
        <v>204</v>
      </c>
      <c r="F714" s="148" t="s">
        <v>205</v>
      </c>
      <c r="G714" s="148" t="s">
        <v>206</v>
      </c>
      <c r="H714" s="148" t="s">
        <v>207</v>
      </c>
      <c r="I714" s="149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 t="s">
        <v>3</v>
      </c>
    </row>
    <row r="715" spans="1:65">
      <c r="A715" s="30"/>
      <c r="B715" s="19"/>
      <c r="C715" s="9"/>
      <c r="D715" s="10" t="s">
        <v>224</v>
      </c>
      <c r="E715" s="11" t="s">
        <v>223</v>
      </c>
      <c r="F715" s="11" t="s">
        <v>224</v>
      </c>
      <c r="G715" s="11" t="s">
        <v>223</v>
      </c>
      <c r="H715" s="11" t="s">
        <v>223</v>
      </c>
      <c r="I715" s="149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2</v>
      </c>
    </row>
    <row r="716" spans="1:65">
      <c r="A716" s="30"/>
      <c r="B716" s="19"/>
      <c r="C716" s="9"/>
      <c r="D716" s="26"/>
      <c r="E716" s="26"/>
      <c r="F716" s="26"/>
      <c r="G716" s="26"/>
      <c r="H716" s="26"/>
      <c r="I716" s="149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2</v>
      </c>
    </row>
    <row r="717" spans="1:65">
      <c r="A717" s="30"/>
      <c r="B717" s="18">
        <v>1</v>
      </c>
      <c r="C717" s="14">
        <v>1</v>
      </c>
      <c r="D717" s="22">
        <v>4.5999999999999996</v>
      </c>
      <c r="E717" s="22">
        <v>4.3899999999999997</v>
      </c>
      <c r="F717" s="145">
        <v>4.0999999999999996</v>
      </c>
      <c r="G717" s="22">
        <v>4.8</v>
      </c>
      <c r="H717" s="22">
        <v>4.34</v>
      </c>
      <c r="I717" s="149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>
        <v>1</v>
      </c>
      <c r="C718" s="9">
        <v>2</v>
      </c>
      <c r="D718" s="11">
        <v>4.7</v>
      </c>
      <c r="E718" s="11">
        <v>4.41</v>
      </c>
      <c r="F718" s="146">
        <v>4.3</v>
      </c>
      <c r="G718" s="11">
        <v>4.3</v>
      </c>
      <c r="H718" s="11">
        <v>4.97</v>
      </c>
      <c r="I718" s="149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6</v>
      </c>
    </row>
    <row r="719" spans="1:65">
      <c r="A719" s="30"/>
      <c r="B719" s="19">
        <v>1</v>
      </c>
      <c r="C719" s="9">
        <v>3</v>
      </c>
      <c r="D719" s="11">
        <v>4.5999999999999996</v>
      </c>
      <c r="E719" s="11">
        <v>4.57</v>
      </c>
      <c r="F719" s="146">
        <v>4.2</v>
      </c>
      <c r="G719" s="11">
        <v>4.8</v>
      </c>
      <c r="H719" s="11">
        <v>4.59</v>
      </c>
      <c r="I719" s="149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16</v>
      </c>
    </row>
    <row r="720" spans="1:65">
      <c r="A720" s="30"/>
      <c r="B720" s="19">
        <v>1</v>
      </c>
      <c r="C720" s="9">
        <v>4</v>
      </c>
      <c r="D720" s="11">
        <v>4.7</v>
      </c>
      <c r="E720" s="11">
        <v>4.59</v>
      </c>
      <c r="F720" s="146">
        <v>4.2</v>
      </c>
      <c r="G720" s="11">
        <v>4.9000000000000004</v>
      </c>
      <c r="H720" s="11">
        <v>4.63</v>
      </c>
      <c r="I720" s="149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4.6054166666666703</v>
      </c>
    </row>
    <row r="721" spans="1:65">
      <c r="A721" s="30"/>
      <c r="B721" s="19">
        <v>1</v>
      </c>
      <c r="C721" s="9">
        <v>5</v>
      </c>
      <c r="D721" s="11">
        <v>4.4000000000000004</v>
      </c>
      <c r="E721" s="11">
        <v>4.7</v>
      </c>
      <c r="F721" s="146">
        <v>4.3</v>
      </c>
      <c r="G721" s="11">
        <v>4.5999999999999996</v>
      </c>
      <c r="H721" s="11">
        <v>4.6399999999999997</v>
      </c>
      <c r="I721" s="149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12</v>
      </c>
    </row>
    <row r="722" spans="1:65">
      <c r="A722" s="30"/>
      <c r="B722" s="19">
        <v>1</v>
      </c>
      <c r="C722" s="9">
        <v>6</v>
      </c>
      <c r="D722" s="11">
        <v>4.7</v>
      </c>
      <c r="E722" s="11">
        <v>4.5</v>
      </c>
      <c r="F722" s="146">
        <v>4.3</v>
      </c>
      <c r="G722" s="11">
        <v>4.5</v>
      </c>
      <c r="H722" s="11">
        <v>4.5999999999999996</v>
      </c>
      <c r="I722" s="149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30"/>
      <c r="B723" s="20" t="s">
        <v>215</v>
      </c>
      <c r="C723" s="12"/>
      <c r="D723" s="23">
        <v>4.6166666666666663</v>
      </c>
      <c r="E723" s="23">
        <v>4.5266666666666664</v>
      </c>
      <c r="F723" s="23">
        <v>4.2333333333333334</v>
      </c>
      <c r="G723" s="23">
        <v>4.6499999999999995</v>
      </c>
      <c r="H723" s="23">
        <v>4.628333333333333</v>
      </c>
      <c r="I723" s="149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30"/>
      <c r="B724" s="3" t="s">
        <v>216</v>
      </c>
      <c r="C724" s="29"/>
      <c r="D724" s="11">
        <v>4.6500000000000004</v>
      </c>
      <c r="E724" s="11">
        <v>4.5350000000000001</v>
      </c>
      <c r="F724" s="11">
        <v>4.25</v>
      </c>
      <c r="G724" s="11">
        <v>4.6999999999999993</v>
      </c>
      <c r="H724" s="11">
        <v>4.6150000000000002</v>
      </c>
      <c r="I724" s="149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30"/>
      <c r="B725" s="3" t="s">
        <v>217</v>
      </c>
      <c r="C725" s="29"/>
      <c r="D725" s="24">
        <v>0.11690451944500117</v>
      </c>
      <c r="E725" s="24">
        <v>0.11741663709486271</v>
      </c>
      <c r="F725" s="24">
        <v>8.1649658092772609E-2</v>
      </c>
      <c r="G725" s="24">
        <v>0.22583179581272439</v>
      </c>
      <c r="H725" s="24">
        <v>0.20113842662869433</v>
      </c>
      <c r="I725" s="149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30"/>
      <c r="B726" s="3" t="s">
        <v>84</v>
      </c>
      <c r="C726" s="29"/>
      <c r="D726" s="13">
        <v>2.5322278580144662E-2</v>
      </c>
      <c r="E726" s="13">
        <v>2.5938874174122838E-2</v>
      </c>
      <c r="F726" s="13">
        <v>1.9287320809316364E-2</v>
      </c>
      <c r="G726" s="13">
        <v>4.856597759413428E-2</v>
      </c>
      <c r="H726" s="13">
        <v>4.3458068410953045E-2</v>
      </c>
      <c r="I726" s="149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30"/>
      <c r="B727" s="3" t="s">
        <v>218</v>
      </c>
      <c r="C727" s="29"/>
      <c r="D727" s="13">
        <v>2.4427757169991349E-3</v>
      </c>
      <c r="E727" s="13">
        <v>-1.7099430019000161E-2</v>
      </c>
      <c r="F727" s="13">
        <v>-8.0792545010405115E-2</v>
      </c>
      <c r="G727" s="13">
        <v>9.6806296932949731E-3</v>
      </c>
      <c r="H727" s="13">
        <v>4.9760246087027227E-3</v>
      </c>
      <c r="I727" s="149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30"/>
      <c r="B728" s="45" t="s">
        <v>219</v>
      </c>
      <c r="C728" s="46"/>
      <c r="D728" s="44">
        <v>0</v>
      </c>
      <c r="E728" s="44">
        <v>1.82</v>
      </c>
      <c r="F728" s="44">
        <v>7.75</v>
      </c>
      <c r="G728" s="44">
        <v>0.67</v>
      </c>
      <c r="H728" s="44">
        <v>0.24</v>
      </c>
      <c r="I728" s="149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B729" s="31"/>
      <c r="C729" s="20"/>
      <c r="D729" s="20"/>
      <c r="E729" s="20"/>
      <c r="F729" s="20"/>
      <c r="G729" s="20"/>
      <c r="H729" s="20"/>
      <c r="BM729" s="53"/>
    </row>
    <row r="730" spans="1:65" ht="15">
      <c r="B730" s="8" t="s">
        <v>354</v>
      </c>
      <c r="BM730" s="28" t="s">
        <v>64</v>
      </c>
    </row>
    <row r="731" spans="1:65" ht="15">
      <c r="A731" s="25" t="s">
        <v>43</v>
      </c>
      <c r="B731" s="18" t="s">
        <v>99</v>
      </c>
      <c r="C731" s="15" t="s">
        <v>100</v>
      </c>
      <c r="D731" s="16" t="s">
        <v>194</v>
      </c>
      <c r="E731" s="17" t="s">
        <v>194</v>
      </c>
      <c r="F731" s="17" t="s">
        <v>194</v>
      </c>
      <c r="G731" s="17" t="s">
        <v>194</v>
      </c>
      <c r="H731" s="17" t="s">
        <v>194</v>
      </c>
      <c r="I731" s="17" t="s">
        <v>194</v>
      </c>
      <c r="J731" s="17" t="s">
        <v>194</v>
      </c>
      <c r="K731" s="17" t="s">
        <v>194</v>
      </c>
      <c r="L731" s="17" t="s">
        <v>194</v>
      </c>
      <c r="M731" s="17" t="s">
        <v>194</v>
      </c>
      <c r="N731" s="17" t="s">
        <v>194</v>
      </c>
      <c r="O731" s="17" t="s">
        <v>194</v>
      </c>
      <c r="P731" s="17" t="s">
        <v>194</v>
      </c>
      <c r="Q731" s="17" t="s">
        <v>194</v>
      </c>
      <c r="R731" s="149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 t="s">
        <v>195</v>
      </c>
      <c r="C732" s="9" t="s">
        <v>195</v>
      </c>
      <c r="D732" s="147" t="s">
        <v>196</v>
      </c>
      <c r="E732" s="148" t="s">
        <v>197</v>
      </c>
      <c r="F732" s="148" t="s">
        <v>198</v>
      </c>
      <c r="G732" s="148" t="s">
        <v>199</v>
      </c>
      <c r="H732" s="148" t="s">
        <v>200</v>
      </c>
      <c r="I732" s="148" t="s">
        <v>201</v>
      </c>
      <c r="J732" s="148" t="s">
        <v>202</v>
      </c>
      <c r="K732" s="148" t="s">
        <v>203</v>
      </c>
      <c r="L732" s="148" t="s">
        <v>204</v>
      </c>
      <c r="M732" s="148" t="s">
        <v>205</v>
      </c>
      <c r="N732" s="148" t="s">
        <v>206</v>
      </c>
      <c r="O732" s="148" t="s">
        <v>208</v>
      </c>
      <c r="P732" s="148" t="s">
        <v>209</v>
      </c>
      <c r="Q732" s="148" t="s">
        <v>222</v>
      </c>
      <c r="R732" s="149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 t="s">
        <v>3</v>
      </c>
    </row>
    <row r="733" spans="1:65">
      <c r="A733" s="30"/>
      <c r="B733" s="19"/>
      <c r="C733" s="9"/>
      <c r="D733" s="10" t="s">
        <v>223</v>
      </c>
      <c r="E733" s="11" t="s">
        <v>223</v>
      </c>
      <c r="F733" s="11" t="s">
        <v>223</v>
      </c>
      <c r="G733" s="11" t="s">
        <v>223</v>
      </c>
      <c r="H733" s="11" t="s">
        <v>223</v>
      </c>
      <c r="I733" s="11" t="s">
        <v>223</v>
      </c>
      <c r="J733" s="11" t="s">
        <v>223</v>
      </c>
      <c r="K733" s="11" t="s">
        <v>224</v>
      </c>
      <c r="L733" s="11" t="s">
        <v>223</v>
      </c>
      <c r="M733" s="11" t="s">
        <v>224</v>
      </c>
      <c r="N733" s="11" t="s">
        <v>223</v>
      </c>
      <c r="O733" s="11" t="s">
        <v>224</v>
      </c>
      <c r="P733" s="11" t="s">
        <v>223</v>
      </c>
      <c r="Q733" s="11" t="s">
        <v>223</v>
      </c>
      <c r="R733" s="149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/>
      <c r="C734" s="9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149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2</v>
      </c>
    </row>
    <row r="735" spans="1:65">
      <c r="A735" s="30"/>
      <c r="B735" s="18">
        <v>1</v>
      </c>
      <c r="C735" s="14">
        <v>1</v>
      </c>
      <c r="D735" s="199">
        <v>21.1</v>
      </c>
      <c r="E735" s="199">
        <v>18.600000000000001</v>
      </c>
      <c r="F735" s="199">
        <v>19.25</v>
      </c>
      <c r="G735" s="199">
        <v>20.6</v>
      </c>
      <c r="H735" s="199">
        <v>20.260000000000002</v>
      </c>
      <c r="I735" s="199">
        <v>19.7</v>
      </c>
      <c r="J735" s="199">
        <v>20.49</v>
      </c>
      <c r="K735" s="199">
        <v>18.7</v>
      </c>
      <c r="L735" s="199">
        <v>20.170000000000002</v>
      </c>
      <c r="M735" s="199">
        <v>18.5</v>
      </c>
      <c r="N735" s="199">
        <v>19.7</v>
      </c>
      <c r="O735" s="199">
        <v>18.7</v>
      </c>
      <c r="P735" s="199">
        <v>22.1</v>
      </c>
      <c r="Q735" s="199">
        <v>21</v>
      </c>
      <c r="R735" s="201"/>
      <c r="S735" s="202"/>
      <c r="T735" s="202"/>
      <c r="U735" s="202"/>
      <c r="V735" s="202"/>
      <c r="W735" s="202"/>
      <c r="X735" s="202"/>
      <c r="Y735" s="202"/>
      <c r="Z735" s="202"/>
      <c r="AA735" s="202"/>
      <c r="AB735" s="202"/>
      <c r="AC735" s="202"/>
      <c r="AD735" s="202"/>
      <c r="AE735" s="202"/>
      <c r="AF735" s="202"/>
      <c r="AG735" s="202"/>
      <c r="AH735" s="202"/>
      <c r="AI735" s="202"/>
      <c r="AJ735" s="202"/>
      <c r="AK735" s="202"/>
      <c r="AL735" s="202"/>
      <c r="AM735" s="202"/>
      <c r="AN735" s="202"/>
      <c r="AO735" s="202"/>
      <c r="AP735" s="202"/>
      <c r="AQ735" s="202"/>
      <c r="AR735" s="202"/>
      <c r="AS735" s="202"/>
      <c r="AT735" s="202"/>
      <c r="AU735" s="202"/>
      <c r="AV735" s="202"/>
      <c r="AW735" s="202"/>
      <c r="AX735" s="202"/>
      <c r="AY735" s="202"/>
      <c r="AZ735" s="202"/>
      <c r="BA735" s="202"/>
      <c r="BB735" s="202"/>
      <c r="BC735" s="202"/>
      <c r="BD735" s="202"/>
      <c r="BE735" s="202"/>
      <c r="BF735" s="202"/>
      <c r="BG735" s="202"/>
      <c r="BH735" s="202"/>
      <c r="BI735" s="202"/>
      <c r="BJ735" s="202"/>
      <c r="BK735" s="202"/>
      <c r="BL735" s="202"/>
      <c r="BM735" s="203">
        <v>1</v>
      </c>
    </row>
    <row r="736" spans="1:65">
      <c r="A736" s="30"/>
      <c r="B736" s="19">
        <v>1</v>
      </c>
      <c r="C736" s="9">
        <v>2</v>
      </c>
      <c r="D736" s="204">
        <v>21.6</v>
      </c>
      <c r="E736" s="204">
        <v>18.399999999999999</v>
      </c>
      <c r="F736" s="204">
        <v>19</v>
      </c>
      <c r="G736" s="204">
        <v>20.7</v>
      </c>
      <c r="H736" s="204">
        <v>20.74</v>
      </c>
      <c r="I736" s="204">
        <v>19.600000000000001</v>
      </c>
      <c r="J736" s="204">
        <v>19.68</v>
      </c>
      <c r="K736" s="204">
        <v>21.3</v>
      </c>
      <c r="L736" s="204">
        <v>20.43</v>
      </c>
      <c r="M736" s="204">
        <v>18.5</v>
      </c>
      <c r="N736" s="204">
        <v>19.7</v>
      </c>
      <c r="O736" s="204">
        <v>20.8</v>
      </c>
      <c r="P736" s="204">
        <v>20.7</v>
      </c>
      <c r="Q736" s="204">
        <v>21.2</v>
      </c>
      <c r="R736" s="201"/>
      <c r="S736" s="202"/>
      <c r="T736" s="202"/>
      <c r="U736" s="202"/>
      <c r="V736" s="202"/>
      <c r="W736" s="202"/>
      <c r="X736" s="202"/>
      <c r="Y736" s="202"/>
      <c r="Z736" s="202"/>
      <c r="AA736" s="202"/>
      <c r="AB736" s="202"/>
      <c r="AC736" s="202"/>
      <c r="AD736" s="202"/>
      <c r="AE736" s="202"/>
      <c r="AF736" s="202"/>
      <c r="AG736" s="202"/>
      <c r="AH736" s="202"/>
      <c r="AI736" s="202"/>
      <c r="AJ736" s="202"/>
      <c r="AK736" s="202"/>
      <c r="AL736" s="202"/>
      <c r="AM736" s="202"/>
      <c r="AN736" s="202"/>
      <c r="AO736" s="202"/>
      <c r="AP736" s="202"/>
      <c r="AQ736" s="202"/>
      <c r="AR736" s="202"/>
      <c r="AS736" s="202"/>
      <c r="AT736" s="202"/>
      <c r="AU736" s="202"/>
      <c r="AV736" s="202"/>
      <c r="AW736" s="202"/>
      <c r="AX736" s="202"/>
      <c r="AY736" s="202"/>
      <c r="AZ736" s="202"/>
      <c r="BA736" s="202"/>
      <c r="BB736" s="202"/>
      <c r="BC736" s="202"/>
      <c r="BD736" s="202"/>
      <c r="BE736" s="202"/>
      <c r="BF736" s="202"/>
      <c r="BG736" s="202"/>
      <c r="BH736" s="202"/>
      <c r="BI736" s="202"/>
      <c r="BJ736" s="202"/>
      <c r="BK736" s="202"/>
      <c r="BL736" s="202"/>
      <c r="BM736" s="203" t="e">
        <v>#N/A</v>
      </c>
    </row>
    <row r="737" spans="1:65">
      <c r="A737" s="30"/>
      <c r="B737" s="19">
        <v>1</v>
      </c>
      <c r="C737" s="9">
        <v>3</v>
      </c>
      <c r="D737" s="204">
        <v>20.9</v>
      </c>
      <c r="E737" s="204">
        <v>19.350000000000001</v>
      </c>
      <c r="F737" s="204">
        <v>19.5</v>
      </c>
      <c r="G737" s="204">
        <v>20.7</v>
      </c>
      <c r="H737" s="204">
        <v>20.58</v>
      </c>
      <c r="I737" s="204">
        <v>19.7</v>
      </c>
      <c r="J737" s="204">
        <v>20.02</v>
      </c>
      <c r="K737" s="204">
        <v>21</v>
      </c>
      <c r="L737" s="204">
        <v>21.06</v>
      </c>
      <c r="M737" s="204">
        <v>18.600000000000001</v>
      </c>
      <c r="N737" s="204">
        <v>21</v>
      </c>
      <c r="O737" s="204">
        <v>18.899999999999999</v>
      </c>
      <c r="P737" s="228">
        <v>15.7</v>
      </c>
      <c r="Q737" s="204">
        <v>20.8</v>
      </c>
      <c r="R737" s="201"/>
      <c r="S737" s="202"/>
      <c r="T737" s="202"/>
      <c r="U737" s="202"/>
      <c r="V737" s="202"/>
      <c r="W737" s="202"/>
      <c r="X737" s="202"/>
      <c r="Y737" s="202"/>
      <c r="Z737" s="202"/>
      <c r="AA737" s="202"/>
      <c r="AB737" s="202"/>
      <c r="AC737" s="202"/>
      <c r="AD737" s="202"/>
      <c r="AE737" s="202"/>
      <c r="AF737" s="202"/>
      <c r="AG737" s="202"/>
      <c r="AH737" s="202"/>
      <c r="AI737" s="202"/>
      <c r="AJ737" s="202"/>
      <c r="AK737" s="202"/>
      <c r="AL737" s="202"/>
      <c r="AM737" s="202"/>
      <c r="AN737" s="202"/>
      <c r="AO737" s="202"/>
      <c r="AP737" s="202"/>
      <c r="AQ737" s="202"/>
      <c r="AR737" s="202"/>
      <c r="AS737" s="202"/>
      <c r="AT737" s="202"/>
      <c r="AU737" s="202"/>
      <c r="AV737" s="202"/>
      <c r="AW737" s="202"/>
      <c r="AX737" s="202"/>
      <c r="AY737" s="202"/>
      <c r="AZ737" s="202"/>
      <c r="BA737" s="202"/>
      <c r="BB737" s="202"/>
      <c r="BC737" s="202"/>
      <c r="BD737" s="202"/>
      <c r="BE737" s="202"/>
      <c r="BF737" s="202"/>
      <c r="BG737" s="202"/>
      <c r="BH737" s="202"/>
      <c r="BI737" s="202"/>
      <c r="BJ737" s="202"/>
      <c r="BK737" s="202"/>
      <c r="BL737" s="202"/>
      <c r="BM737" s="203">
        <v>16</v>
      </c>
    </row>
    <row r="738" spans="1:65">
      <c r="A738" s="30"/>
      <c r="B738" s="19">
        <v>1</v>
      </c>
      <c r="C738" s="9">
        <v>4</v>
      </c>
      <c r="D738" s="204">
        <v>19.2</v>
      </c>
      <c r="E738" s="204">
        <v>18.899999999999999</v>
      </c>
      <c r="F738" s="204">
        <v>19.149999999999999</v>
      </c>
      <c r="G738" s="204">
        <v>20</v>
      </c>
      <c r="H738" s="204">
        <v>19.59</v>
      </c>
      <c r="I738" s="204">
        <v>19.5</v>
      </c>
      <c r="J738" s="204">
        <v>19.989999999999998</v>
      </c>
      <c r="K738" s="204">
        <v>21.3</v>
      </c>
      <c r="L738" s="204">
        <v>21.22</v>
      </c>
      <c r="M738" s="204">
        <v>18</v>
      </c>
      <c r="N738" s="204">
        <v>21.2</v>
      </c>
      <c r="O738" s="204">
        <v>19.899999999999999</v>
      </c>
      <c r="P738" s="204">
        <v>20.3</v>
      </c>
      <c r="Q738" s="204">
        <v>20.3</v>
      </c>
      <c r="R738" s="201"/>
      <c r="S738" s="202"/>
      <c r="T738" s="202"/>
      <c r="U738" s="202"/>
      <c r="V738" s="202"/>
      <c r="W738" s="202"/>
      <c r="X738" s="202"/>
      <c r="Y738" s="202"/>
      <c r="Z738" s="202"/>
      <c r="AA738" s="202"/>
      <c r="AB738" s="202"/>
      <c r="AC738" s="202"/>
      <c r="AD738" s="202"/>
      <c r="AE738" s="202"/>
      <c r="AF738" s="202"/>
      <c r="AG738" s="202"/>
      <c r="AH738" s="202"/>
      <c r="AI738" s="202"/>
      <c r="AJ738" s="202"/>
      <c r="AK738" s="202"/>
      <c r="AL738" s="202"/>
      <c r="AM738" s="202"/>
      <c r="AN738" s="202"/>
      <c r="AO738" s="202"/>
      <c r="AP738" s="202"/>
      <c r="AQ738" s="202"/>
      <c r="AR738" s="202"/>
      <c r="AS738" s="202"/>
      <c r="AT738" s="202"/>
      <c r="AU738" s="202"/>
      <c r="AV738" s="202"/>
      <c r="AW738" s="202"/>
      <c r="AX738" s="202"/>
      <c r="AY738" s="202"/>
      <c r="AZ738" s="202"/>
      <c r="BA738" s="202"/>
      <c r="BB738" s="202"/>
      <c r="BC738" s="202"/>
      <c r="BD738" s="202"/>
      <c r="BE738" s="202"/>
      <c r="BF738" s="202"/>
      <c r="BG738" s="202"/>
      <c r="BH738" s="202"/>
      <c r="BI738" s="202"/>
      <c r="BJ738" s="202"/>
      <c r="BK738" s="202"/>
      <c r="BL738" s="202"/>
      <c r="BM738" s="203">
        <v>19.915595238095239</v>
      </c>
    </row>
    <row r="739" spans="1:65">
      <c r="A739" s="30"/>
      <c r="B739" s="19">
        <v>1</v>
      </c>
      <c r="C739" s="9">
        <v>5</v>
      </c>
      <c r="D739" s="204">
        <v>19.55</v>
      </c>
      <c r="E739" s="204">
        <v>19.350000000000001</v>
      </c>
      <c r="F739" s="204">
        <v>18.100000000000001</v>
      </c>
      <c r="G739" s="204">
        <v>19.8</v>
      </c>
      <c r="H739" s="204">
        <v>20.2</v>
      </c>
      <c r="I739" s="204">
        <v>19.600000000000001</v>
      </c>
      <c r="J739" s="204">
        <v>20.329999999999998</v>
      </c>
      <c r="K739" s="204">
        <v>20</v>
      </c>
      <c r="L739" s="204">
        <v>21.12</v>
      </c>
      <c r="M739" s="204">
        <v>18.3</v>
      </c>
      <c r="N739" s="204">
        <v>19.7</v>
      </c>
      <c r="O739" s="204">
        <v>20.100000000000001</v>
      </c>
      <c r="P739" s="204">
        <v>18.45</v>
      </c>
      <c r="Q739" s="204">
        <v>20.7</v>
      </c>
      <c r="R739" s="201"/>
      <c r="S739" s="202"/>
      <c r="T739" s="202"/>
      <c r="U739" s="202"/>
      <c r="V739" s="202"/>
      <c r="W739" s="202"/>
      <c r="X739" s="202"/>
      <c r="Y739" s="202"/>
      <c r="Z739" s="202"/>
      <c r="AA739" s="202"/>
      <c r="AB739" s="202"/>
      <c r="AC739" s="202"/>
      <c r="AD739" s="202"/>
      <c r="AE739" s="202"/>
      <c r="AF739" s="202"/>
      <c r="AG739" s="202"/>
      <c r="AH739" s="202"/>
      <c r="AI739" s="202"/>
      <c r="AJ739" s="202"/>
      <c r="AK739" s="202"/>
      <c r="AL739" s="202"/>
      <c r="AM739" s="202"/>
      <c r="AN739" s="202"/>
      <c r="AO739" s="202"/>
      <c r="AP739" s="202"/>
      <c r="AQ739" s="202"/>
      <c r="AR739" s="202"/>
      <c r="AS739" s="202"/>
      <c r="AT739" s="202"/>
      <c r="AU739" s="202"/>
      <c r="AV739" s="202"/>
      <c r="AW739" s="202"/>
      <c r="AX739" s="202"/>
      <c r="AY739" s="202"/>
      <c r="AZ739" s="202"/>
      <c r="BA739" s="202"/>
      <c r="BB739" s="202"/>
      <c r="BC739" s="202"/>
      <c r="BD739" s="202"/>
      <c r="BE739" s="202"/>
      <c r="BF739" s="202"/>
      <c r="BG739" s="202"/>
      <c r="BH739" s="202"/>
      <c r="BI739" s="202"/>
      <c r="BJ739" s="202"/>
      <c r="BK739" s="202"/>
      <c r="BL739" s="202"/>
      <c r="BM739" s="203">
        <v>37</v>
      </c>
    </row>
    <row r="740" spans="1:65">
      <c r="A740" s="30"/>
      <c r="B740" s="19">
        <v>1</v>
      </c>
      <c r="C740" s="9">
        <v>6</v>
      </c>
      <c r="D740" s="204">
        <v>20.2</v>
      </c>
      <c r="E740" s="204">
        <v>19.149999999999999</v>
      </c>
      <c r="F740" s="204">
        <v>18.399999999999999</v>
      </c>
      <c r="G740" s="204">
        <v>20.2</v>
      </c>
      <c r="H740" s="204">
        <v>19.73</v>
      </c>
      <c r="I740" s="204">
        <v>19.5</v>
      </c>
      <c r="J740" s="204">
        <v>20.350000000000001</v>
      </c>
      <c r="K740" s="204">
        <v>22</v>
      </c>
      <c r="L740" s="204">
        <v>20.45</v>
      </c>
      <c r="M740" s="204">
        <v>18.2</v>
      </c>
      <c r="N740" s="228">
        <v>15.299999999999999</v>
      </c>
      <c r="O740" s="204">
        <v>19.399999999999999</v>
      </c>
      <c r="P740" s="204">
        <v>17.649999999999999</v>
      </c>
      <c r="Q740" s="204">
        <v>20.399999999999999</v>
      </c>
      <c r="R740" s="201"/>
      <c r="S740" s="202"/>
      <c r="T740" s="202"/>
      <c r="U740" s="202"/>
      <c r="V740" s="202"/>
      <c r="W740" s="202"/>
      <c r="X740" s="202"/>
      <c r="Y740" s="202"/>
      <c r="Z740" s="202"/>
      <c r="AA740" s="202"/>
      <c r="AB740" s="202"/>
      <c r="AC740" s="202"/>
      <c r="AD740" s="202"/>
      <c r="AE740" s="202"/>
      <c r="AF740" s="202"/>
      <c r="AG740" s="202"/>
      <c r="AH740" s="202"/>
      <c r="AI740" s="202"/>
      <c r="AJ740" s="202"/>
      <c r="AK740" s="202"/>
      <c r="AL740" s="202"/>
      <c r="AM740" s="202"/>
      <c r="AN740" s="202"/>
      <c r="AO740" s="202"/>
      <c r="AP740" s="202"/>
      <c r="AQ740" s="202"/>
      <c r="AR740" s="202"/>
      <c r="AS740" s="202"/>
      <c r="AT740" s="202"/>
      <c r="AU740" s="202"/>
      <c r="AV740" s="202"/>
      <c r="AW740" s="202"/>
      <c r="AX740" s="202"/>
      <c r="AY740" s="202"/>
      <c r="AZ740" s="202"/>
      <c r="BA740" s="202"/>
      <c r="BB740" s="202"/>
      <c r="BC740" s="202"/>
      <c r="BD740" s="202"/>
      <c r="BE740" s="202"/>
      <c r="BF740" s="202"/>
      <c r="BG740" s="202"/>
      <c r="BH740" s="202"/>
      <c r="BI740" s="202"/>
      <c r="BJ740" s="202"/>
      <c r="BK740" s="202"/>
      <c r="BL740" s="202"/>
      <c r="BM740" s="206"/>
    </row>
    <row r="741" spans="1:65">
      <c r="A741" s="30"/>
      <c r="B741" s="20" t="s">
        <v>215</v>
      </c>
      <c r="C741" s="12"/>
      <c r="D741" s="207">
        <v>20.425000000000001</v>
      </c>
      <c r="E741" s="207">
        <v>18.958333333333332</v>
      </c>
      <c r="F741" s="207">
        <v>18.900000000000002</v>
      </c>
      <c r="G741" s="207">
        <v>20.333333333333332</v>
      </c>
      <c r="H741" s="207">
        <v>20.183333333333334</v>
      </c>
      <c r="I741" s="207">
        <v>19.599999999999998</v>
      </c>
      <c r="J741" s="207">
        <v>20.143333333333331</v>
      </c>
      <c r="K741" s="207">
        <v>20.716666666666665</v>
      </c>
      <c r="L741" s="207">
        <v>20.741666666666667</v>
      </c>
      <c r="M741" s="207">
        <v>18.349999999999998</v>
      </c>
      <c r="N741" s="207">
        <v>19.433333333333334</v>
      </c>
      <c r="O741" s="207">
        <v>19.633333333333336</v>
      </c>
      <c r="P741" s="207">
        <v>19.150000000000002</v>
      </c>
      <c r="Q741" s="207">
        <v>20.733333333333334</v>
      </c>
      <c r="R741" s="201"/>
      <c r="S741" s="202"/>
      <c r="T741" s="202"/>
      <c r="U741" s="202"/>
      <c r="V741" s="202"/>
      <c r="W741" s="202"/>
      <c r="X741" s="202"/>
      <c r="Y741" s="202"/>
      <c r="Z741" s="202"/>
      <c r="AA741" s="202"/>
      <c r="AB741" s="202"/>
      <c r="AC741" s="202"/>
      <c r="AD741" s="202"/>
      <c r="AE741" s="202"/>
      <c r="AF741" s="202"/>
      <c r="AG741" s="202"/>
      <c r="AH741" s="202"/>
      <c r="AI741" s="202"/>
      <c r="AJ741" s="202"/>
      <c r="AK741" s="202"/>
      <c r="AL741" s="202"/>
      <c r="AM741" s="202"/>
      <c r="AN741" s="202"/>
      <c r="AO741" s="202"/>
      <c r="AP741" s="202"/>
      <c r="AQ741" s="202"/>
      <c r="AR741" s="202"/>
      <c r="AS741" s="202"/>
      <c r="AT741" s="202"/>
      <c r="AU741" s="202"/>
      <c r="AV741" s="202"/>
      <c r="AW741" s="202"/>
      <c r="AX741" s="202"/>
      <c r="AY741" s="202"/>
      <c r="AZ741" s="202"/>
      <c r="BA741" s="202"/>
      <c r="BB741" s="202"/>
      <c r="BC741" s="202"/>
      <c r="BD741" s="202"/>
      <c r="BE741" s="202"/>
      <c r="BF741" s="202"/>
      <c r="BG741" s="202"/>
      <c r="BH741" s="202"/>
      <c r="BI741" s="202"/>
      <c r="BJ741" s="202"/>
      <c r="BK741" s="202"/>
      <c r="BL741" s="202"/>
      <c r="BM741" s="206"/>
    </row>
    <row r="742" spans="1:65">
      <c r="A742" s="30"/>
      <c r="B742" s="3" t="s">
        <v>216</v>
      </c>
      <c r="C742" s="29"/>
      <c r="D742" s="204">
        <v>20.549999999999997</v>
      </c>
      <c r="E742" s="204">
        <v>19.024999999999999</v>
      </c>
      <c r="F742" s="204">
        <v>19.074999999999999</v>
      </c>
      <c r="G742" s="204">
        <v>20.399999999999999</v>
      </c>
      <c r="H742" s="204">
        <v>20.23</v>
      </c>
      <c r="I742" s="204">
        <v>19.600000000000001</v>
      </c>
      <c r="J742" s="204">
        <v>20.174999999999997</v>
      </c>
      <c r="K742" s="204">
        <v>21.15</v>
      </c>
      <c r="L742" s="204">
        <v>20.754999999999999</v>
      </c>
      <c r="M742" s="204">
        <v>18.399999999999999</v>
      </c>
      <c r="N742" s="204">
        <v>19.7</v>
      </c>
      <c r="O742" s="204">
        <v>19.649999999999999</v>
      </c>
      <c r="P742" s="204">
        <v>19.375</v>
      </c>
      <c r="Q742" s="204">
        <v>20.75</v>
      </c>
      <c r="R742" s="201"/>
      <c r="S742" s="202"/>
      <c r="T742" s="202"/>
      <c r="U742" s="202"/>
      <c r="V742" s="202"/>
      <c r="W742" s="202"/>
      <c r="X742" s="202"/>
      <c r="Y742" s="202"/>
      <c r="Z742" s="202"/>
      <c r="AA742" s="202"/>
      <c r="AB742" s="202"/>
      <c r="AC742" s="202"/>
      <c r="AD742" s="202"/>
      <c r="AE742" s="202"/>
      <c r="AF742" s="202"/>
      <c r="AG742" s="202"/>
      <c r="AH742" s="202"/>
      <c r="AI742" s="202"/>
      <c r="AJ742" s="202"/>
      <c r="AK742" s="202"/>
      <c r="AL742" s="202"/>
      <c r="AM742" s="202"/>
      <c r="AN742" s="202"/>
      <c r="AO742" s="202"/>
      <c r="AP742" s="202"/>
      <c r="AQ742" s="202"/>
      <c r="AR742" s="202"/>
      <c r="AS742" s="202"/>
      <c r="AT742" s="202"/>
      <c r="AU742" s="202"/>
      <c r="AV742" s="202"/>
      <c r="AW742" s="202"/>
      <c r="AX742" s="202"/>
      <c r="AY742" s="202"/>
      <c r="AZ742" s="202"/>
      <c r="BA742" s="202"/>
      <c r="BB742" s="202"/>
      <c r="BC742" s="202"/>
      <c r="BD742" s="202"/>
      <c r="BE742" s="202"/>
      <c r="BF742" s="202"/>
      <c r="BG742" s="202"/>
      <c r="BH742" s="202"/>
      <c r="BI742" s="202"/>
      <c r="BJ742" s="202"/>
      <c r="BK742" s="202"/>
      <c r="BL742" s="202"/>
      <c r="BM742" s="206"/>
    </row>
    <row r="743" spans="1:65">
      <c r="A743" s="30"/>
      <c r="B743" s="3" t="s">
        <v>217</v>
      </c>
      <c r="C743" s="29"/>
      <c r="D743" s="24">
        <v>0.93581515268775217</v>
      </c>
      <c r="E743" s="24">
        <v>0.39675769263703903</v>
      </c>
      <c r="F743" s="24">
        <v>0.53758720222862422</v>
      </c>
      <c r="G743" s="24">
        <v>0.38815804341359011</v>
      </c>
      <c r="H743" s="24">
        <v>0.45407782005584241</v>
      </c>
      <c r="I743" s="24">
        <v>8.9442719099991269E-2</v>
      </c>
      <c r="J743" s="24">
        <v>0.30037754021675223</v>
      </c>
      <c r="K743" s="24">
        <v>1.1822295321411438</v>
      </c>
      <c r="L743" s="24">
        <v>0.44323432478392977</v>
      </c>
      <c r="M743" s="24">
        <v>0.22583179581272469</v>
      </c>
      <c r="N743" s="24">
        <v>2.1388470414376686</v>
      </c>
      <c r="O743" s="24">
        <v>0.78909230554268361</v>
      </c>
      <c r="P743" s="24">
        <v>2.3268003782017592</v>
      </c>
      <c r="Q743" s="24">
        <v>0.34448028487370164</v>
      </c>
      <c r="R743" s="149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30"/>
      <c r="B744" s="3" t="s">
        <v>84</v>
      </c>
      <c r="C744" s="29"/>
      <c r="D744" s="13">
        <v>4.5817143338445637E-2</v>
      </c>
      <c r="E744" s="13">
        <v>2.0927878292942719E-2</v>
      </c>
      <c r="F744" s="13">
        <v>2.8443767313683817E-2</v>
      </c>
      <c r="G744" s="13">
        <v>1.908973984001263E-2</v>
      </c>
      <c r="H744" s="13">
        <v>2.2497662430512422E-2</v>
      </c>
      <c r="I744" s="13">
        <v>4.5634040357138408E-3</v>
      </c>
      <c r="J744" s="13">
        <v>1.4912007622873685E-2</v>
      </c>
      <c r="K744" s="13">
        <v>5.7066590449290938E-2</v>
      </c>
      <c r="L744" s="13">
        <v>2.1369272388136427E-2</v>
      </c>
      <c r="M744" s="13">
        <v>1.230690985355448E-2</v>
      </c>
      <c r="N744" s="13">
        <v>0.11006073969662103</v>
      </c>
      <c r="O744" s="13">
        <v>4.019145868638456E-2</v>
      </c>
      <c r="P744" s="13">
        <v>0.12150393619852527</v>
      </c>
      <c r="Q744" s="13">
        <v>1.6614804736673712E-2</v>
      </c>
      <c r="R744" s="149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30"/>
      <c r="B745" s="3" t="s">
        <v>218</v>
      </c>
      <c r="C745" s="29"/>
      <c r="D745" s="13">
        <v>2.5578184122277969E-2</v>
      </c>
      <c r="E745" s="13">
        <v>-4.8065944970141938E-2</v>
      </c>
      <c r="F745" s="13">
        <v>-5.0994972831772123E-2</v>
      </c>
      <c r="G745" s="13">
        <v>2.09754260540016E-2</v>
      </c>
      <c r="H745" s="13">
        <v>1.3443640124095158E-2</v>
      </c>
      <c r="I745" s="13">
        <v>-1.5846638492208354E-2</v>
      </c>
      <c r="J745" s="13">
        <v>1.1435163876119869E-2</v>
      </c>
      <c r="K745" s="13">
        <v>4.0223323430429447E-2</v>
      </c>
      <c r="L745" s="13">
        <v>4.1478621085414114E-2</v>
      </c>
      <c r="M745" s="13">
        <v>-7.8611521241429783E-2</v>
      </c>
      <c r="N745" s="13">
        <v>-2.4215289525437722E-2</v>
      </c>
      <c r="O745" s="13">
        <v>-1.4172908285562169E-2</v>
      </c>
      <c r="P745" s="13">
        <v>-3.8441996281927793E-2</v>
      </c>
      <c r="Q745" s="13">
        <v>4.1060188533752484E-2</v>
      </c>
      <c r="R745" s="149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30"/>
      <c r="B746" s="45" t="s">
        <v>219</v>
      </c>
      <c r="C746" s="46"/>
      <c r="D746" s="44">
        <v>0.56999999999999995</v>
      </c>
      <c r="E746" s="44">
        <v>0.98</v>
      </c>
      <c r="F746" s="44">
        <v>1.05</v>
      </c>
      <c r="G746" s="44">
        <v>0.47</v>
      </c>
      <c r="H746" s="44">
        <v>0.31</v>
      </c>
      <c r="I746" s="44">
        <v>0.3</v>
      </c>
      <c r="J746" s="44">
        <v>0.27</v>
      </c>
      <c r="K746" s="44">
        <v>0.88</v>
      </c>
      <c r="L746" s="44">
        <v>0.9</v>
      </c>
      <c r="M746" s="44">
        <v>1.63</v>
      </c>
      <c r="N746" s="44">
        <v>0.48</v>
      </c>
      <c r="O746" s="44">
        <v>0.27</v>
      </c>
      <c r="P746" s="44">
        <v>0.78</v>
      </c>
      <c r="Q746" s="44">
        <v>0.89</v>
      </c>
      <c r="R746" s="149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B747" s="31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BM747" s="53"/>
    </row>
    <row r="748" spans="1:65" ht="15">
      <c r="B748" s="8" t="s">
        <v>355</v>
      </c>
      <c r="BM748" s="28" t="s">
        <v>221</v>
      </c>
    </row>
    <row r="749" spans="1:65" ht="15">
      <c r="A749" s="25" t="s">
        <v>57</v>
      </c>
      <c r="B749" s="18" t="s">
        <v>99</v>
      </c>
      <c r="C749" s="15" t="s">
        <v>100</v>
      </c>
      <c r="D749" s="16" t="s">
        <v>194</v>
      </c>
      <c r="E749" s="17" t="s">
        <v>194</v>
      </c>
      <c r="F749" s="17" t="s">
        <v>194</v>
      </c>
      <c r="G749" s="17" t="s">
        <v>194</v>
      </c>
      <c r="H749" s="17" t="s">
        <v>194</v>
      </c>
      <c r="I749" s="17" t="s">
        <v>194</v>
      </c>
      <c r="J749" s="17" t="s">
        <v>194</v>
      </c>
      <c r="K749" s="17" t="s">
        <v>194</v>
      </c>
      <c r="L749" s="17" t="s">
        <v>194</v>
      </c>
      <c r="M749" s="17" t="s">
        <v>194</v>
      </c>
      <c r="N749" s="17" t="s">
        <v>194</v>
      </c>
      <c r="O749" s="17" t="s">
        <v>194</v>
      </c>
      <c r="P749" s="149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 t="s">
        <v>195</v>
      </c>
      <c r="C750" s="9" t="s">
        <v>195</v>
      </c>
      <c r="D750" s="147" t="s">
        <v>196</v>
      </c>
      <c r="E750" s="148" t="s">
        <v>197</v>
      </c>
      <c r="F750" s="148" t="s">
        <v>198</v>
      </c>
      <c r="G750" s="148" t="s">
        <v>200</v>
      </c>
      <c r="H750" s="148" t="s">
        <v>201</v>
      </c>
      <c r="I750" s="148" t="s">
        <v>202</v>
      </c>
      <c r="J750" s="148" t="s">
        <v>203</v>
      </c>
      <c r="K750" s="148" t="s">
        <v>204</v>
      </c>
      <c r="L750" s="148" t="s">
        <v>205</v>
      </c>
      <c r="M750" s="148" t="s">
        <v>206</v>
      </c>
      <c r="N750" s="148" t="s">
        <v>209</v>
      </c>
      <c r="O750" s="148" t="s">
        <v>222</v>
      </c>
      <c r="P750" s="149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 t="s">
        <v>3</v>
      </c>
    </row>
    <row r="751" spans="1:65">
      <c r="A751" s="30"/>
      <c r="B751" s="19"/>
      <c r="C751" s="9"/>
      <c r="D751" s="10" t="s">
        <v>223</v>
      </c>
      <c r="E751" s="11" t="s">
        <v>223</v>
      </c>
      <c r="F751" s="11" t="s">
        <v>223</v>
      </c>
      <c r="G751" s="11" t="s">
        <v>223</v>
      </c>
      <c r="H751" s="11" t="s">
        <v>223</v>
      </c>
      <c r="I751" s="11" t="s">
        <v>223</v>
      </c>
      <c r="J751" s="11" t="s">
        <v>224</v>
      </c>
      <c r="K751" s="11" t="s">
        <v>223</v>
      </c>
      <c r="L751" s="11" t="s">
        <v>224</v>
      </c>
      <c r="M751" s="11" t="s">
        <v>223</v>
      </c>
      <c r="N751" s="11" t="s">
        <v>223</v>
      </c>
      <c r="O751" s="11" t="s">
        <v>223</v>
      </c>
      <c r="P751" s="149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3</v>
      </c>
    </row>
    <row r="752" spans="1:65">
      <c r="A752" s="30"/>
      <c r="B752" s="19"/>
      <c r="C752" s="9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149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3</v>
      </c>
    </row>
    <row r="753" spans="1:65">
      <c r="A753" s="30"/>
      <c r="B753" s="18">
        <v>1</v>
      </c>
      <c r="C753" s="14">
        <v>1</v>
      </c>
      <c r="D753" s="208">
        <v>5.9999999999999995E-4</v>
      </c>
      <c r="E753" s="208">
        <v>8.9999999999999998E-4</v>
      </c>
      <c r="F753" s="208">
        <v>5.9999999999999995E-4</v>
      </c>
      <c r="G753" s="213" t="s">
        <v>240</v>
      </c>
      <c r="H753" s="213" t="s">
        <v>225</v>
      </c>
      <c r="I753" s="213" t="s">
        <v>240</v>
      </c>
      <c r="J753" s="208" t="s">
        <v>241</v>
      </c>
      <c r="K753" s="213">
        <v>1.2E-2</v>
      </c>
      <c r="L753" s="213" t="s">
        <v>240</v>
      </c>
      <c r="M753" s="208" t="s">
        <v>240</v>
      </c>
      <c r="N753" s="208" t="s">
        <v>242</v>
      </c>
      <c r="O753" s="208">
        <v>4.0000000000000002E-4</v>
      </c>
      <c r="P753" s="209"/>
      <c r="Q753" s="210"/>
      <c r="R753" s="210"/>
      <c r="S753" s="210"/>
      <c r="T753" s="210"/>
      <c r="U753" s="210"/>
      <c r="V753" s="210"/>
      <c r="W753" s="210"/>
      <c r="X753" s="210"/>
      <c r="Y753" s="210"/>
      <c r="Z753" s="210"/>
      <c r="AA753" s="210"/>
      <c r="AB753" s="210"/>
      <c r="AC753" s="210"/>
      <c r="AD753" s="210"/>
      <c r="AE753" s="210"/>
      <c r="AF753" s="210"/>
      <c r="AG753" s="210"/>
      <c r="AH753" s="210"/>
      <c r="AI753" s="210"/>
      <c r="AJ753" s="210"/>
      <c r="AK753" s="210"/>
      <c r="AL753" s="210"/>
      <c r="AM753" s="210"/>
      <c r="AN753" s="210"/>
      <c r="AO753" s="210"/>
      <c r="AP753" s="210"/>
      <c r="AQ753" s="210"/>
      <c r="AR753" s="210"/>
      <c r="AS753" s="210"/>
      <c r="AT753" s="210"/>
      <c r="AU753" s="210"/>
      <c r="AV753" s="210"/>
      <c r="AW753" s="210"/>
      <c r="AX753" s="210"/>
      <c r="AY753" s="210"/>
      <c r="AZ753" s="210"/>
      <c r="BA753" s="210"/>
      <c r="BB753" s="210"/>
      <c r="BC753" s="210"/>
      <c r="BD753" s="210"/>
      <c r="BE753" s="210"/>
      <c r="BF753" s="210"/>
      <c r="BG753" s="210"/>
      <c r="BH753" s="210"/>
      <c r="BI753" s="210"/>
      <c r="BJ753" s="210"/>
      <c r="BK753" s="210"/>
      <c r="BL753" s="210"/>
      <c r="BM753" s="211">
        <v>1</v>
      </c>
    </row>
    <row r="754" spans="1:65">
      <c r="A754" s="30"/>
      <c r="B754" s="19">
        <v>1</v>
      </c>
      <c r="C754" s="9">
        <v>2</v>
      </c>
      <c r="D754" s="24">
        <v>6.9999999999999999E-4</v>
      </c>
      <c r="E754" s="24">
        <v>1.1000000000000001E-3</v>
      </c>
      <c r="F754" s="24">
        <v>5.9999999999999995E-4</v>
      </c>
      <c r="G754" s="214" t="s">
        <v>240</v>
      </c>
      <c r="H754" s="214" t="s">
        <v>225</v>
      </c>
      <c r="I754" s="214" t="s">
        <v>240</v>
      </c>
      <c r="J754" s="24" t="s">
        <v>241</v>
      </c>
      <c r="K754" s="214">
        <v>1.2E-2</v>
      </c>
      <c r="L754" s="214" t="s">
        <v>240</v>
      </c>
      <c r="M754" s="24">
        <v>2E-3</v>
      </c>
      <c r="N754" s="24" t="s">
        <v>242</v>
      </c>
      <c r="O754" s="24" t="s">
        <v>242</v>
      </c>
      <c r="P754" s="209"/>
      <c r="Q754" s="210"/>
      <c r="R754" s="210"/>
      <c r="S754" s="210"/>
      <c r="T754" s="210"/>
      <c r="U754" s="210"/>
      <c r="V754" s="210"/>
      <c r="W754" s="210"/>
      <c r="X754" s="210"/>
      <c r="Y754" s="210"/>
      <c r="Z754" s="210"/>
      <c r="AA754" s="210"/>
      <c r="AB754" s="210"/>
      <c r="AC754" s="210"/>
      <c r="AD754" s="210"/>
      <c r="AE754" s="210"/>
      <c r="AF754" s="210"/>
      <c r="AG754" s="210"/>
      <c r="AH754" s="210"/>
      <c r="AI754" s="210"/>
      <c r="AJ754" s="210"/>
      <c r="AK754" s="210"/>
      <c r="AL754" s="210"/>
      <c r="AM754" s="210"/>
      <c r="AN754" s="210"/>
      <c r="AO754" s="210"/>
      <c r="AP754" s="210"/>
      <c r="AQ754" s="210"/>
      <c r="AR754" s="210"/>
      <c r="AS754" s="210"/>
      <c r="AT754" s="210"/>
      <c r="AU754" s="210"/>
      <c r="AV754" s="210"/>
      <c r="AW754" s="210"/>
      <c r="AX754" s="210"/>
      <c r="AY754" s="210"/>
      <c r="AZ754" s="210"/>
      <c r="BA754" s="210"/>
      <c r="BB754" s="210"/>
      <c r="BC754" s="210"/>
      <c r="BD754" s="210"/>
      <c r="BE754" s="210"/>
      <c r="BF754" s="210"/>
      <c r="BG754" s="210"/>
      <c r="BH754" s="210"/>
      <c r="BI754" s="210"/>
      <c r="BJ754" s="210"/>
      <c r="BK754" s="210"/>
      <c r="BL754" s="210"/>
      <c r="BM754" s="211">
        <v>7</v>
      </c>
    </row>
    <row r="755" spans="1:65">
      <c r="A755" s="30"/>
      <c r="B755" s="19">
        <v>1</v>
      </c>
      <c r="C755" s="9">
        <v>3</v>
      </c>
      <c r="D755" s="24">
        <v>4.0000000000000002E-4</v>
      </c>
      <c r="E755" s="24">
        <v>1.1000000000000001E-3</v>
      </c>
      <c r="F755" s="24">
        <v>6.9999999999999999E-4</v>
      </c>
      <c r="G755" s="214" t="s">
        <v>240</v>
      </c>
      <c r="H755" s="214" t="s">
        <v>225</v>
      </c>
      <c r="I755" s="214" t="s">
        <v>240</v>
      </c>
      <c r="J755" s="24" t="s">
        <v>241</v>
      </c>
      <c r="K755" s="214">
        <v>1.2E-2</v>
      </c>
      <c r="L755" s="214" t="s">
        <v>240</v>
      </c>
      <c r="M755" s="24">
        <v>2E-3</v>
      </c>
      <c r="N755" s="24" t="s">
        <v>242</v>
      </c>
      <c r="O755" s="24" t="s">
        <v>242</v>
      </c>
      <c r="P755" s="209"/>
      <c r="Q755" s="210"/>
      <c r="R755" s="210"/>
      <c r="S755" s="210"/>
      <c r="T755" s="210"/>
      <c r="U755" s="210"/>
      <c r="V755" s="210"/>
      <c r="W755" s="210"/>
      <c r="X755" s="210"/>
      <c r="Y755" s="210"/>
      <c r="Z755" s="210"/>
      <c r="AA755" s="210"/>
      <c r="AB755" s="210"/>
      <c r="AC755" s="210"/>
      <c r="AD755" s="210"/>
      <c r="AE755" s="210"/>
      <c r="AF755" s="210"/>
      <c r="AG755" s="210"/>
      <c r="AH755" s="210"/>
      <c r="AI755" s="210"/>
      <c r="AJ755" s="210"/>
      <c r="AK755" s="210"/>
      <c r="AL755" s="210"/>
      <c r="AM755" s="210"/>
      <c r="AN755" s="210"/>
      <c r="AO755" s="210"/>
      <c r="AP755" s="210"/>
      <c r="AQ755" s="210"/>
      <c r="AR755" s="210"/>
      <c r="AS755" s="210"/>
      <c r="AT755" s="210"/>
      <c r="AU755" s="210"/>
      <c r="AV755" s="210"/>
      <c r="AW755" s="210"/>
      <c r="AX755" s="210"/>
      <c r="AY755" s="210"/>
      <c r="AZ755" s="210"/>
      <c r="BA755" s="210"/>
      <c r="BB755" s="210"/>
      <c r="BC755" s="210"/>
      <c r="BD755" s="210"/>
      <c r="BE755" s="210"/>
      <c r="BF755" s="210"/>
      <c r="BG755" s="210"/>
      <c r="BH755" s="210"/>
      <c r="BI755" s="210"/>
      <c r="BJ755" s="210"/>
      <c r="BK755" s="210"/>
      <c r="BL755" s="210"/>
      <c r="BM755" s="211">
        <v>16</v>
      </c>
    </row>
    <row r="756" spans="1:65">
      <c r="A756" s="30"/>
      <c r="B756" s="19">
        <v>1</v>
      </c>
      <c r="C756" s="9">
        <v>4</v>
      </c>
      <c r="D756" s="24" t="s">
        <v>242</v>
      </c>
      <c r="E756" s="24">
        <v>1.2999999999999999E-3</v>
      </c>
      <c r="F756" s="24">
        <v>5.9999999999999995E-4</v>
      </c>
      <c r="G756" s="214" t="s">
        <v>240</v>
      </c>
      <c r="H756" s="214" t="s">
        <v>225</v>
      </c>
      <c r="I756" s="214" t="s">
        <v>240</v>
      </c>
      <c r="J756" s="24" t="s">
        <v>241</v>
      </c>
      <c r="K756" s="214">
        <v>1.2E-2</v>
      </c>
      <c r="L756" s="214" t="s">
        <v>240</v>
      </c>
      <c r="M756" s="24" t="s">
        <v>240</v>
      </c>
      <c r="N756" s="24">
        <v>5.9999999999999995E-4</v>
      </c>
      <c r="O756" s="24" t="s">
        <v>242</v>
      </c>
      <c r="P756" s="209"/>
      <c r="Q756" s="210"/>
      <c r="R756" s="210"/>
      <c r="S756" s="210"/>
      <c r="T756" s="210"/>
      <c r="U756" s="210"/>
      <c r="V756" s="210"/>
      <c r="W756" s="210"/>
      <c r="X756" s="210"/>
      <c r="Y756" s="210"/>
      <c r="Z756" s="210"/>
      <c r="AA756" s="210"/>
      <c r="AB756" s="210"/>
      <c r="AC756" s="210"/>
      <c r="AD756" s="210"/>
      <c r="AE756" s="210"/>
      <c r="AF756" s="210"/>
      <c r="AG756" s="210"/>
      <c r="AH756" s="210"/>
      <c r="AI756" s="210"/>
      <c r="AJ756" s="210"/>
      <c r="AK756" s="210"/>
      <c r="AL756" s="210"/>
      <c r="AM756" s="210"/>
      <c r="AN756" s="210"/>
      <c r="AO756" s="210"/>
      <c r="AP756" s="210"/>
      <c r="AQ756" s="210"/>
      <c r="AR756" s="210"/>
      <c r="AS756" s="210"/>
      <c r="AT756" s="210"/>
      <c r="AU756" s="210"/>
      <c r="AV756" s="210"/>
      <c r="AW756" s="210"/>
      <c r="AX756" s="210"/>
      <c r="AY756" s="210"/>
      <c r="AZ756" s="210"/>
      <c r="BA756" s="210"/>
      <c r="BB756" s="210"/>
      <c r="BC756" s="210"/>
      <c r="BD756" s="210"/>
      <c r="BE756" s="210"/>
      <c r="BF756" s="210"/>
      <c r="BG756" s="210"/>
      <c r="BH756" s="210"/>
      <c r="BI756" s="210"/>
      <c r="BJ756" s="210"/>
      <c r="BK756" s="210"/>
      <c r="BL756" s="210"/>
      <c r="BM756" s="211">
        <v>6.7857142857142899E-4</v>
      </c>
    </row>
    <row r="757" spans="1:65">
      <c r="A757" s="30"/>
      <c r="B757" s="19">
        <v>1</v>
      </c>
      <c r="C757" s="9">
        <v>5</v>
      </c>
      <c r="D757" s="24" t="s">
        <v>242</v>
      </c>
      <c r="E757" s="24">
        <v>1.1999999999999999E-3</v>
      </c>
      <c r="F757" s="24">
        <v>4.0000000000000002E-4</v>
      </c>
      <c r="G757" s="214" t="s">
        <v>240</v>
      </c>
      <c r="H757" s="214" t="s">
        <v>225</v>
      </c>
      <c r="I757" s="214" t="s">
        <v>240</v>
      </c>
      <c r="J757" s="24" t="s">
        <v>241</v>
      </c>
      <c r="K757" s="214">
        <v>1.2E-2</v>
      </c>
      <c r="L757" s="214" t="s">
        <v>240</v>
      </c>
      <c r="M757" s="24" t="s">
        <v>240</v>
      </c>
      <c r="N757" s="24">
        <v>5.9999999999999995E-4</v>
      </c>
      <c r="O757" s="24" t="s">
        <v>242</v>
      </c>
      <c r="P757" s="209"/>
      <c r="Q757" s="210"/>
      <c r="R757" s="210"/>
      <c r="S757" s="210"/>
      <c r="T757" s="210"/>
      <c r="U757" s="210"/>
      <c r="V757" s="210"/>
      <c r="W757" s="210"/>
      <c r="X757" s="210"/>
      <c r="Y757" s="210"/>
      <c r="Z757" s="210"/>
      <c r="AA757" s="210"/>
      <c r="AB757" s="210"/>
      <c r="AC757" s="210"/>
      <c r="AD757" s="210"/>
      <c r="AE757" s="210"/>
      <c r="AF757" s="210"/>
      <c r="AG757" s="210"/>
      <c r="AH757" s="210"/>
      <c r="AI757" s="210"/>
      <c r="AJ757" s="210"/>
      <c r="AK757" s="210"/>
      <c r="AL757" s="210"/>
      <c r="AM757" s="210"/>
      <c r="AN757" s="210"/>
      <c r="AO757" s="210"/>
      <c r="AP757" s="210"/>
      <c r="AQ757" s="210"/>
      <c r="AR757" s="210"/>
      <c r="AS757" s="210"/>
      <c r="AT757" s="210"/>
      <c r="AU757" s="210"/>
      <c r="AV757" s="210"/>
      <c r="AW757" s="210"/>
      <c r="AX757" s="210"/>
      <c r="AY757" s="210"/>
      <c r="AZ757" s="210"/>
      <c r="BA757" s="210"/>
      <c r="BB757" s="210"/>
      <c r="BC757" s="210"/>
      <c r="BD757" s="210"/>
      <c r="BE757" s="210"/>
      <c r="BF757" s="210"/>
      <c r="BG757" s="210"/>
      <c r="BH757" s="210"/>
      <c r="BI757" s="210"/>
      <c r="BJ757" s="210"/>
      <c r="BK757" s="210"/>
      <c r="BL757" s="210"/>
      <c r="BM757" s="211">
        <v>13</v>
      </c>
    </row>
    <row r="758" spans="1:65">
      <c r="A758" s="30"/>
      <c r="B758" s="19">
        <v>1</v>
      </c>
      <c r="C758" s="9">
        <v>6</v>
      </c>
      <c r="D758" s="24" t="s">
        <v>242</v>
      </c>
      <c r="E758" s="24">
        <v>1.1000000000000001E-3</v>
      </c>
      <c r="F758" s="24">
        <v>5.0000000000000001E-4</v>
      </c>
      <c r="G758" s="214" t="s">
        <v>240</v>
      </c>
      <c r="H758" s="214" t="s">
        <v>225</v>
      </c>
      <c r="I758" s="214" t="s">
        <v>240</v>
      </c>
      <c r="J758" s="24">
        <v>1E-3</v>
      </c>
      <c r="K758" s="214">
        <v>1.2E-2</v>
      </c>
      <c r="L758" s="214" t="s">
        <v>240</v>
      </c>
      <c r="M758" s="24">
        <v>2E-3</v>
      </c>
      <c r="N758" s="24">
        <v>4.0000000000000002E-4</v>
      </c>
      <c r="O758" s="24" t="s">
        <v>242</v>
      </c>
      <c r="P758" s="209"/>
      <c r="Q758" s="210"/>
      <c r="R758" s="210"/>
      <c r="S758" s="210"/>
      <c r="T758" s="210"/>
      <c r="U758" s="210"/>
      <c r="V758" s="210"/>
      <c r="W758" s="210"/>
      <c r="X758" s="210"/>
      <c r="Y758" s="210"/>
      <c r="Z758" s="210"/>
      <c r="AA758" s="210"/>
      <c r="AB758" s="210"/>
      <c r="AC758" s="210"/>
      <c r="AD758" s="210"/>
      <c r="AE758" s="210"/>
      <c r="AF758" s="210"/>
      <c r="AG758" s="210"/>
      <c r="AH758" s="210"/>
      <c r="AI758" s="210"/>
      <c r="AJ758" s="210"/>
      <c r="AK758" s="210"/>
      <c r="AL758" s="210"/>
      <c r="AM758" s="210"/>
      <c r="AN758" s="210"/>
      <c r="AO758" s="210"/>
      <c r="AP758" s="210"/>
      <c r="AQ758" s="210"/>
      <c r="AR758" s="210"/>
      <c r="AS758" s="210"/>
      <c r="AT758" s="210"/>
      <c r="AU758" s="210"/>
      <c r="AV758" s="210"/>
      <c r="AW758" s="210"/>
      <c r="AX758" s="210"/>
      <c r="AY758" s="210"/>
      <c r="AZ758" s="210"/>
      <c r="BA758" s="210"/>
      <c r="BB758" s="210"/>
      <c r="BC758" s="210"/>
      <c r="BD758" s="210"/>
      <c r="BE758" s="210"/>
      <c r="BF758" s="210"/>
      <c r="BG758" s="210"/>
      <c r="BH758" s="210"/>
      <c r="BI758" s="210"/>
      <c r="BJ758" s="210"/>
      <c r="BK758" s="210"/>
      <c r="BL758" s="210"/>
      <c r="BM758" s="54"/>
    </row>
    <row r="759" spans="1:65">
      <c r="A759" s="30"/>
      <c r="B759" s="20" t="s">
        <v>215</v>
      </c>
      <c r="C759" s="12"/>
      <c r="D759" s="212">
        <v>5.666666666666666E-4</v>
      </c>
      <c r="E759" s="212">
        <v>1.1166666666666666E-3</v>
      </c>
      <c r="F759" s="212">
        <v>5.666666666666666E-4</v>
      </c>
      <c r="G759" s="212" t="s">
        <v>377</v>
      </c>
      <c r="H759" s="212" t="s">
        <v>377</v>
      </c>
      <c r="I759" s="212" t="s">
        <v>377</v>
      </c>
      <c r="J759" s="212">
        <v>1E-3</v>
      </c>
      <c r="K759" s="212">
        <v>1.1999999999999999E-2</v>
      </c>
      <c r="L759" s="212" t="s">
        <v>377</v>
      </c>
      <c r="M759" s="212">
        <v>2E-3</v>
      </c>
      <c r="N759" s="212">
        <v>5.3333333333333325E-4</v>
      </c>
      <c r="O759" s="212">
        <v>4.0000000000000002E-4</v>
      </c>
      <c r="P759" s="209"/>
      <c r="Q759" s="210"/>
      <c r="R759" s="210"/>
      <c r="S759" s="210"/>
      <c r="T759" s="210"/>
      <c r="U759" s="210"/>
      <c r="V759" s="210"/>
      <c r="W759" s="210"/>
      <c r="X759" s="210"/>
      <c r="Y759" s="210"/>
      <c r="Z759" s="210"/>
      <c r="AA759" s="210"/>
      <c r="AB759" s="210"/>
      <c r="AC759" s="210"/>
      <c r="AD759" s="210"/>
      <c r="AE759" s="210"/>
      <c r="AF759" s="210"/>
      <c r="AG759" s="210"/>
      <c r="AH759" s="210"/>
      <c r="AI759" s="210"/>
      <c r="AJ759" s="210"/>
      <c r="AK759" s="210"/>
      <c r="AL759" s="210"/>
      <c r="AM759" s="210"/>
      <c r="AN759" s="210"/>
      <c r="AO759" s="210"/>
      <c r="AP759" s="210"/>
      <c r="AQ759" s="210"/>
      <c r="AR759" s="210"/>
      <c r="AS759" s="210"/>
      <c r="AT759" s="210"/>
      <c r="AU759" s="210"/>
      <c r="AV759" s="210"/>
      <c r="AW759" s="210"/>
      <c r="AX759" s="210"/>
      <c r="AY759" s="210"/>
      <c r="AZ759" s="210"/>
      <c r="BA759" s="210"/>
      <c r="BB759" s="210"/>
      <c r="BC759" s="210"/>
      <c r="BD759" s="210"/>
      <c r="BE759" s="210"/>
      <c r="BF759" s="210"/>
      <c r="BG759" s="210"/>
      <c r="BH759" s="210"/>
      <c r="BI759" s="210"/>
      <c r="BJ759" s="210"/>
      <c r="BK759" s="210"/>
      <c r="BL759" s="210"/>
      <c r="BM759" s="54"/>
    </row>
    <row r="760" spans="1:65">
      <c r="A760" s="30"/>
      <c r="B760" s="3" t="s">
        <v>216</v>
      </c>
      <c r="C760" s="29"/>
      <c r="D760" s="24">
        <v>5.9999999999999995E-4</v>
      </c>
      <c r="E760" s="24">
        <v>1.1000000000000001E-3</v>
      </c>
      <c r="F760" s="24">
        <v>5.9999999999999995E-4</v>
      </c>
      <c r="G760" s="24" t="s">
        <v>377</v>
      </c>
      <c r="H760" s="24" t="s">
        <v>377</v>
      </c>
      <c r="I760" s="24" t="s">
        <v>377</v>
      </c>
      <c r="J760" s="24">
        <v>1E-3</v>
      </c>
      <c r="K760" s="24">
        <v>1.2E-2</v>
      </c>
      <c r="L760" s="24" t="s">
        <v>377</v>
      </c>
      <c r="M760" s="24">
        <v>2E-3</v>
      </c>
      <c r="N760" s="24">
        <v>5.9999999999999995E-4</v>
      </c>
      <c r="O760" s="24">
        <v>4.0000000000000002E-4</v>
      </c>
      <c r="P760" s="209"/>
      <c r="Q760" s="210"/>
      <c r="R760" s="210"/>
      <c r="S760" s="210"/>
      <c r="T760" s="210"/>
      <c r="U760" s="210"/>
      <c r="V760" s="210"/>
      <c r="W760" s="210"/>
      <c r="X760" s="210"/>
      <c r="Y760" s="210"/>
      <c r="Z760" s="210"/>
      <c r="AA760" s="210"/>
      <c r="AB760" s="210"/>
      <c r="AC760" s="210"/>
      <c r="AD760" s="210"/>
      <c r="AE760" s="210"/>
      <c r="AF760" s="210"/>
      <c r="AG760" s="210"/>
      <c r="AH760" s="210"/>
      <c r="AI760" s="210"/>
      <c r="AJ760" s="210"/>
      <c r="AK760" s="210"/>
      <c r="AL760" s="210"/>
      <c r="AM760" s="210"/>
      <c r="AN760" s="210"/>
      <c r="AO760" s="210"/>
      <c r="AP760" s="210"/>
      <c r="AQ760" s="210"/>
      <c r="AR760" s="210"/>
      <c r="AS760" s="210"/>
      <c r="AT760" s="210"/>
      <c r="AU760" s="210"/>
      <c r="AV760" s="210"/>
      <c r="AW760" s="210"/>
      <c r="AX760" s="210"/>
      <c r="AY760" s="210"/>
      <c r="AZ760" s="210"/>
      <c r="BA760" s="210"/>
      <c r="BB760" s="210"/>
      <c r="BC760" s="210"/>
      <c r="BD760" s="210"/>
      <c r="BE760" s="210"/>
      <c r="BF760" s="210"/>
      <c r="BG760" s="210"/>
      <c r="BH760" s="210"/>
      <c r="BI760" s="210"/>
      <c r="BJ760" s="210"/>
      <c r="BK760" s="210"/>
      <c r="BL760" s="210"/>
      <c r="BM760" s="54"/>
    </row>
    <row r="761" spans="1:65">
      <c r="A761" s="30"/>
      <c r="B761" s="3" t="s">
        <v>217</v>
      </c>
      <c r="C761" s="29"/>
      <c r="D761" s="24">
        <v>1.5275252316519465E-4</v>
      </c>
      <c r="E761" s="24">
        <v>1.3291601358251254E-4</v>
      </c>
      <c r="F761" s="24">
        <v>1.0327955589886443E-4</v>
      </c>
      <c r="G761" s="24" t="s">
        <v>377</v>
      </c>
      <c r="H761" s="24" t="s">
        <v>377</v>
      </c>
      <c r="I761" s="24" t="s">
        <v>377</v>
      </c>
      <c r="J761" s="24" t="s">
        <v>377</v>
      </c>
      <c r="K761" s="24">
        <v>1.9002943576525366E-18</v>
      </c>
      <c r="L761" s="24" t="s">
        <v>377</v>
      </c>
      <c r="M761" s="24">
        <v>0</v>
      </c>
      <c r="N761" s="24">
        <v>1.1547005383792512E-4</v>
      </c>
      <c r="O761" s="24" t="s">
        <v>377</v>
      </c>
      <c r="P761" s="209"/>
      <c r="Q761" s="210"/>
      <c r="R761" s="210"/>
      <c r="S761" s="210"/>
      <c r="T761" s="210"/>
      <c r="U761" s="210"/>
      <c r="V761" s="210"/>
      <c r="W761" s="210"/>
      <c r="X761" s="210"/>
      <c r="Y761" s="210"/>
      <c r="Z761" s="210"/>
      <c r="AA761" s="210"/>
      <c r="AB761" s="210"/>
      <c r="AC761" s="210"/>
      <c r="AD761" s="210"/>
      <c r="AE761" s="210"/>
      <c r="AF761" s="210"/>
      <c r="AG761" s="210"/>
      <c r="AH761" s="210"/>
      <c r="AI761" s="210"/>
      <c r="AJ761" s="210"/>
      <c r="AK761" s="210"/>
      <c r="AL761" s="210"/>
      <c r="AM761" s="210"/>
      <c r="AN761" s="210"/>
      <c r="AO761" s="210"/>
      <c r="AP761" s="210"/>
      <c r="AQ761" s="210"/>
      <c r="AR761" s="210"/>
      <c r="AS761" s="210"/>
      <c r="AT761" s="210"/>
      <c r="AU761" s="210"/>
      <c r="AV761" s="210"/>
      <c r="AW761" s="210"/>
      <c r="AX761" s="210"/>
      <c r="AY761" s="210"/>
      <c r="AZ761" s="210"/>
      <c r="BA761" s="210"/>
      <c r="BB761" s="210"/>
      <c r="BC761" s="210"/>
      <c r="BD761" s="210"/>
      <c r="BE761" s="210"/>
      <c r="BF761" s="210"/>
      <c r="BG761" s="210"/>
      <c r="BH761" s="210"/>
      <c r="BI761" s="210"/>
      <c r="BJ761" s="210"/>
      <c r="BK761" s="210"/>
      <c r="BL761" s="210"/>
      <c r="BM761" s="54"/>
    </row>
    <row r="762" spans="1:65">
      <c r="A762" s="30"/>
      <c r="B762" s="3" t="s">
        <v>84</v>
      </c>
      <c r="C762" s="29"/>
      <c r="D762" s="13">
        <v>0.26956327617387293</v>
      </c>
      <c r="E762" s="13">
        <v>0.11902926589478735</v>
      </c>
      <c r="F762" s="13">
        <v>0.18225803982152547</v>
      </c>
      <c r="G762" s="13" t="s">
        <v>377</v>
      </c>
      <c r="H762" s="13" t="s">
        <v>377</v>
      </c>
      <c r="I762" s="13" t="s">
        <v>377</v>
      </c>
      <c r="J762" s="13" t="s">
        <v>377</v>
      </c>
      <c r="K762" s="13">
        <v>1.583578631377114E-16</v>
      </c>
      <c r="L762" s="13" t="s">
        <v>377</v>
      </c>
      <c r="M762" s="13">
        <v>0</v>
      </c>
      <c r="N762" s="13">
        <v>0.21650635094610962</v>
      </c>
      <c r="O762" s="13" t="s">
        <v>377</v>
      </c>
      <c r="P762" s="149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30"/>
      <c r="B763" s="3" t="s">
        <v>218</v>
      </c>
      <c r="C763" s="29"/>
      <c r="D763" s="13">
        <v>-0.16491228070175501</v>
      </c>
      <c r="E763" s="13">
        <v>0.6456140350877182</v>
      </c>
      <c r="F763" s="13">
        <v>-0.16491228070175501</v>
      </c>
      <c r="G763" s="13" t="s">
        <v>377</v>
      </c>
      <c r="H763" s="13" t="s">
        <v>377</v>
      </c>
      <c r="I763" s="13" t="s">
        <v>377</v>
      </c>
      <c r="J763" s="13">
        <v>0.47368421052631482</v>
      </c>
      <c r="K763" s="13">
        <v>16.684210526315777</v>
      </c>
      <c r="L763" s="13" t="s">
        <v>377</v>
      </c>
      <c r="M763" s="13">
        <v>1.9473684210526296</v>
      </c>
      <c r="N763" s="13">
        <v>-0.2140350877192988</v>
      </c>
      <c r="O763" s="13">
        <v>-0.41052631578947407</v>
      </c>
      <c r="P763" s="149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30"/>
      <c r="B764" s="45" t="s">
        <v>219</v>
      </c>
      <c r="C764" s="46"/>
      <c r="D764" s="44">
        <v>0.89</v>
      </c>
      <c r="E764" s="44">
        <v>0.17</v>
      </c>
      <c r="F764" s="44">
        <v>0.63</v>
      </c>
      <c r="G764" s="44">
        <v>0</v>
      </c>
      <c r="H764" s="44">
        <v>34.68</v>
      </c>
      <c r="I764" s="44">
        <v>0</v>
      </c>
      <c r="J764" s="44">
        <v>0.6</v>
      </c>
      <c r="K764" s="44">
        <v>15.89</v>
      </c>
      <c r="L764" s="44">
        <v>0</v>
      </c>
      <c r="M764" s="44">
        <v>0.72</v>
      </c>
      <c r="N764" s="44">
        <v>0.92</v>
      </c>
      <c r="O764" s="44">
        <v>1.1100000000000001</v>
      </c>
      <c r="P764" s="149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B765" s="3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BM765" s="53"/>
    </row>
    <row r="766" spans="1:65" ht="15">
      <c r="B766" s="8" t="s">
        <v>356</v>
      </c>
      <c r="BM766" s="28" t="s">
        <v>64</v>
      </c>
    </row>
    <row r="767" spans="1:65" ht="15">
      <c r="A767" s="25" t="s">
        <v>58</v>
      </c>
      <c r="B767" s="18" t="s">
        <v>99</v>
      </c>
      <c r="C767" s="15" t="s">
        <v>100</v>
      </c>
      <c r="D767" s="16" t="s">
        <v>194</v>
      </c>
      <c r="E767" s="17" t="s">
        <v>194</v>
      </c>
      <c r="F767" s="17" t="s">
        <v>194</v>
      </c>
      <c r="G767" s="17" t="s">
        <v>194</v>
      </c>
      <c r="H767" s="17" t="s">
        <v>194</v>
      </c>
      <c r="I767" s="17" t="s">
        <v>194</v>
      </c>
      <c r="J767" s="17" t="s">
        <v>194</v>
      </c>
      <c r="K767" s="17" t="s">
        <v>194</v>
      </c>
      <c r="L767" s="17" t="s">
        <v>194</v>
      </c>
      <c r="M767" s="17" t="s">
        <v>194</v>
      </c>
      <c r="N767" s="17" t="s">
        <v>194</v>
      </c>
      <c r="O767" s="17" t="s">
        <v>194</v>
      </c>
      <c r="P767" s="17" t="s">
        <v>194</v>
      </c>
      <c r="Q767" s="17" t="s">
        <v>194</v>
      </c>
      <c r="R767" s="17" t="s">
        <v>194</v>
      </c>
      <c r="S767" s="149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 t="s">
        <v>195</v>
      </c>
      <c r="C768" s="9" t="s">
        <v>195</v>
      </c>
      <c r="D768" s="147" t="s">
        <v>196</v>
      </c>
      <c r="E768" s="148" t="s">
        <v>197</v>
      </c>
      <c r="F768" s="148" t="s">
        <v>198</v>
      </c>
      <c r="G768" s="148" t="s">
        <v>199</v>
      </c>
      <c r="H768" s="148" t="s">
        <v>200</v>
      </c>
      <c r="I768" s="148" t="s">
        <v>201</v>
      </c>
      <c r="J768" s="148" t="s">
        <v>202</v>
      </c>
      <c r="K768" s="148" t="s">
        <v>203</v>
      </c>
      <c r="L768" s="148" t="s">
        <v>204</v>
      </c>
      <c r="M768" s="148" t="s">
        <v>205</v>
      </c>
      <c r="N768" s="148" t="s">
        <v>206</v>
      </c>
      <c r="O768" s="148" t="s">
        <v>207</v>
      </c>
      <c r="P768" s="148" t="s">
        <v>208</v>
      </c>
      <c r="Q768" s="148" t="s">
        <v>209</v>
      </c>
      <c r="R768" s="148" t="s">
        <v>222</v>
      </c>
      <c r="S768" s="149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 t="s">
        <v>1</v>
      </c>
    </row>
    <row r="769" spans="1:65">
      <c r="A769" s="30"/>
      <c r="B769" s="19"/>
      <c r="C769" s="9"/>
      <c r="D769" s="10" t="s">
        <v>223</v>
      </c>
      <c r="E769" s="11" t="s">
        <v>223</v>
      </c>
      <c r="F769" s="11" t="s">
        <v>223</v>
      </c>
      <c r="G769" s="11" t="s">
        <v>224</v>
      </c>
      <c r="H769" s="11" t="s">
        <v>102</v>
      </c>
      <c r="I769" s="11" t="s">
        <v>102</v>
      </c>
      <c r="J769" s="11" t="s">
        <v>223</v>
      </c>
      <c r="K769" s="11" t="s">
        <v>224</v>
      </c>
      <c r="L769" s="11" t="s">
        <v>223</v>
      </c>
      <c r="M769" s="11" t="s">
        <v>224</v>
      </c>
      <c r="N769" s="11" t="s">
        <v>223</v>
      </c>
      <c r="O769" s="11" t="s">
        <v>223</v>
      </c>
      <c r="P769" s="11" t="s">
        <v>224</v>
      </c>
      <c r="Q769" s="11" t="s">
        <v>223</v>
      </c>
      <c r="R769" s="11" t="s">
        <v>223</v>
      </c>
      <c r="S769" s="149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3</v>
      </c>
    </row>
    <row r="770" spans="1:65">
      <c r="A770" s="30"/>
      <c r="B770" s="19"/>
      <c r="C770" s="9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149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3</v>
      </c>
    </row>
    <row r="771" spans="1:65">
      <c r="A771" s="30"/>
      <c r="B771" s="18">
        <v>1</v>
      </c>
      <c r="C771" s="14">
        <v>1</v>
      </c>
      <c r="D771" s="208">
        <v>0.01</v>
      </c>
      <c r="E771" s="213" t="s">
        <v>98</v>
      </c>
      <c r="F771" s="208">
        <v>0.01</v>
      </c>
      <c r="G771" s="208">
        <v>1.0999999999999999E-2</v>
      </c>
      <c r="H771" s="227">
        <v>2.4299999999999999E-2</v>
      </c>
      <c r="I771" s="208">
        <v>1.1000000000000001E-2</v>
      </c>
      <c r="J771" s="213" t="s">
        <v>225</v>
      </c>
      <c r="K771" s="208">
        <v>0.01</v>
      </c>
      <c r="L771" s="213">
        <v>0.02</v>
      </c>
      <c r="M771" s="213" t="s">
        <v>232</v>
      </c>
      <c r="N771" s="213" t="s">
        <v>232</v>
      </c>
      <c r="O771" s="208">
        <v>0.01</v>
      </c>
      <c r="P771" s="213">
        <v>0.06</v>
      </c>
      <c r="Q771" s="208">
        <v>0.01</v>
      </c>
      <c r="R771" s="213" t="s">
        <v>98</v>
      </c>
      <c r="S771" s="209"/>
      <c r="T771" s="210"/>
      <c r="U771" s="210"/>
      <c r="V771" s="210"/>
      <c r="W771" s="210"/>
      <c r="X771" s="210"/>
      <c r="Y771" s="210"/>
      <c r="Z771" s="210"/>
      <c r="AA771" s="210"/>
      <c r="AB771" s="210"/>
      <c r="AC771" s="210"/>
      <c r="AD771" s="210"/>
      <c r="AE771" s="210"/>
      <c r="AF771" s="210"/>
      <c r="AG771" s="210"/>
      <c r="AH771" s="210"/>
      <c r="AI771" s="210"/>
      <c r="AJ771" s="210"/>
      <c r="AK771" s="210"/>
      <c r="AL771" s="210"/>
      <c r="AM771" s="210"/>
      <c r="AN771" s="210"/>
      <c r="AO771" s="210"/>
      <c r="AP771" s="210"/>
      <c r="AQ771" s="210"/>
      <c r="AR771" s="210"/>
      <c r="AS771" s="210"/>
      <c r="AT771" s="210"/>
      <c r="AU771" s="210"/>
      <c r="AV771" s="210"/>
      <c r="AW771" s="210"/>
      <c r="AX771" s="210"/>
      <c r="AY771" s="210"/>
      <c r="AZ771" s="210"/>
      <c r="BA771" s="210"/>
      <c r="BB771" s="210"/>
      <c r="BC771" s="210"/>
      <c r="BD771" s="210"/>
      <c r="BE771" s="210"/>
      <c r="BF771" s="210"/>
      <c r="BG771" s="210"/>
      <c r="BH771" s="210"/>
      <c r="BI771" s="210"/>
      <c r="BJ771" s="210"/>
      <c r="BK771" s="210"/>
      <c r="BL771" s="210"/>
      <c r="BM771" s="211">
        <v>1</v>
      </c>
    </row>
    <row r="772" spans="1:65">
      <c r="A772" s="30"/>
      <c r="B772" s="19">
        <v>1</v>
      </c>
      <c r="C772" s="9">
        <v>2</v>
      </c>
      <c r="D772" s="24">
        <v>0.01</v>
      </c>
      <c r="E772" s="214" t="s">
        <v>98</v>
      </c>
      <c r="F772" s="24">
        <v>0.01</v>
      </c>
      <c r="G772" s="24">
        <v>1.0999999999999999E-2</v>
      </c>
      <c r="H772" s="24">
        <v>1.0500000000000001E-2</v>
      </c>
      <c r="I772" s="24">
        <v>0.01</v>
      </c>
      <c r="J772" s="214" t="s">
        <v>225</v>
      </c>
      <c r="K772" s="24">
        <v>0.01</v>
      </c>
      <c r="L772" s="214">
        <v>0.02</v>
      </c>
      <c r="M772" s="214" t="s">
        <v>232</v>
      </c>
      <c r="N772" s="214" t="s">
        <v>232</v>
      </c>
      <c r="O772" s="214" t="s">
        <v>98</v>
      </c>
      <c r="P772" s="215">
        <v>7.0000000000000007E-2</v>
      </c>
      <c r="Q772" s="24">
        <v>0.01</v>
      </c>
      <c r="R772" s="214" t="s">
        <v>98</v>
      </c>
      <c r="S772" s="209"/>
      <c r="T772" s="210"/>
      <c r="U772" s="210"/>
      <c r="V772" s="210"/>
      <c r="W772" s="210"/>
      <c r="X772" s="210"/>
      <c r="Y772" s="210"/>
      <c r="Z772" s="210"/>
      <c r="AA772" s="210"/>
      <c r="AB772" s="210"/>
      <c r="AC772" s="210"/>
      <c r="AD772" s="210"/>
      <c r="AE772" s="210"/>
      <c r="AF772" s="210"/>
      <c r="AG772" s="210"/>
      <c r="AH772" s="210"/>
      <c r="AI772" s="210"/>
      <c r="AJ772" s="210"/>
      <c r="AK772" s="210"/>
      <c r="AL772" s="210"/>
      <c r="AM772" s="210"/>
      <c r="AN772" s="210"/>
      <c r="AO772" s="210"/>
      <c r="AP772" s="210"/>
      <c r="AQ772" s="210"/>
      <c r="AR772" s="210"/>
      <c r="AS772" s="210"/>
      <c r="AT772" s="210"/>
      <c r="AU772" s="210"/>
      <c r="AV772" s="210"/>
      <c r="AW772" s="210"/>
      <c r="AX772" s="210"/>
      <c r="AY772" s="210"/>
      <c r="AZ772" s="210"/>
      <c r="BA772" s="210"/>
      <c r="BB772" s="210"/>
      <c r="BC772" s="210"/>
      <c r="BD772" s="210"/>
      <c r="BE772" s="210"/>
      <c r="BF772" s="210"/>
      <c r="BG772" s="210"/>
      <c r="BH772" s="210"/>
      <c r="BI772" s="210"/>
      <c r="BJ772" s="210"/>
      <c r="BK772" s="210"/>
      <c r="BL772" s="210"/>
      <c r="BM772" s="211" t="e">
        <v>#N/A</v>
      </c>
    </row>
    <row r="773" spans="1:65">
      <c r="A773" s="30"/>
      <c r="B773" s="19">
        <v>1</v>
      </c>
      <c r="C773" s="9">
        <v>3</v>
      </c>
      <c r="D773" s="24">
        <v>0.01</v>
      </c>
      <c r="E773" s="214" t="s">
        <v>98</v>
      </c>
      <c r="F773" s="24">
        <v>0.01</v>
      </c>
      <c r="G773" s="24">
        <v>1.0999999999999999E-2</v>
      </c>
      <c r="H773" s="24">
        <v>1.1299999999999999E-2</v>
      </c>
      <c r="I773" s="24">
        <v>1.1000000000000001E-2</v>
      </c>
      <c r="J773" s="214" t="s">
        <v>225</v>
      </c>
      <c r="K773" s="24">
        <v>0.01</v>
      </c>
      <c r="L773" s="214">
        <v>0.02</v>
      </c>
      <c r="M773" s="214" t="s">
        <v>232</v>
      </c>
      <c r="N773" s="214" t="s">
        <v>232</v>
      </c>
      <c r="O773" s="24">
        <v>0.01</v>
      </c>
      <c r="P773" s="214">
        <v>0.01</v>
      </c>
      <c r="Q773" s="24">
        <v>0.01</v>
      </c>
      <c r="R773" s="214" t="s">
        <v>98</v>
      </c>
      <c r="S773" s="209"/>
      <c r="T773" s="210"/>
      <c r="U773" s="210"/>
      <c r="V773" s="210"/>
      <c r="W773" s="210"/>
      <c r="X773" s="210"/>
      <c r="Y773" s="210"/>
      <c r="Z773" s="210"/>
      <c r="AA773" s="210"/>
      <c r="AB773" s="210"/>
      <c r="AC773" s="210"/>
      <c r="AD773" s="210"/>
      <c r="AE773" s="210"/>
      <c r="AF773" s="210"/>
      <c r="AG773" s="210"/>
      <c r="AH773" s="210"/>
      <c r="AI773" s="210"/>
      <c r="AJ773" s="210"/>
      <c r="AK773" s="210"/>
      <c r="AL773" s="210"/>
      <c r="AM773" s="210"/>
      <c r="AN773" s="210"/>
      <c r="AO773" s="210"/>
      <c r="AP773" s="210"/>
      <c r="AQ773" s="210"/>
      <c r="AR773" s="210"/>
      <c r="AS773" s="210"/>
      <c r="AT773" s="210"/>
      <c r="AU773" s="210"/>
      <c r="AV773" s="210"/>
      <c r="AW773" s="210"/>
      <c r="AX773" s="210"/>
      <c r="AY773" s="210"/>
      <c r="AZ773" s="210"/>
      <c r="BA773" s="210"/>
      <c r="BB773" s="210"/>
      <c r="BC773" s="210"/>
      <c r="BD773" s="210"/>
      <c r="BE773" s="210"/>
      <c r="BF773" s="210"/>
      <c r="BG773" s="210"/>
      <c r="BH773" s="210"/>
      <c r="BI773" s="210"/>
      <c r="BJ773" s="210"/>
      <c r="BK773" s="210"/>
      <c r="BL773" s="210"/>
      <c r="BM773" s="211">
        <v>16</v>
      </c>
    </row>
    <row r="774" spans="1:65">
      <c r="A774" s="30"/>
      <c r="B774" s="19">
        <v>1</v>
      </c>
      <c r="C774" s="9">
        <v>4</v>
      </c>
      <c r="D774" s="24">
        <v>0.01</v>
      </c>
      <c r="E774" s="214" t="s">
        <v>98</v>
      </c>
      <c r="F774" s="24">
        <v>0.01</v>
      </c>
      <c r="G774" s="24">
        <v>1.0999999999999999E-2</v>
      </c>
      <c r="H774" s="24">
        <v>1.01E-2</v>
      </c>
      <c r="I774" s="24">
        <v>1.1000000000000001E-2</v>
      </c>
      <c r="J774" s="214" t="s">
        <v>225</v>
      </c>
      <c r="K774" s="24">
        <v>0.01</v>
      </c>
      <c r="L774" s="214">
        <v>0.02</v>
      </c>
      <c r="M774" s="214" t="s">
        <v>232</v>
      </c>
      <c r="N774" s="214" t="s">
        <v>232</v>
      </c>
      <c r="O774" s="214" t="s">
        <v>98</v>
      </c>
      <c r="P774" s="214">
        <v>0.01</v>
      </c>
      <c r="Q774" s="24">
        <v>0.01</v>
      </c>
      <c r="R774" s="214" t="s">
        <v>98</v>
      </c>
      <c r="S774" s="209"/>
      <c r="T774" s="210"/>
      <c r="U774" s="210"/>
      <c r="V774" s="210"/>
      <c r="W774" s="210"/>
      <c r="X774" s="210"/>
      <c r="Y774" s="210"/>
      <c r="Z774" s="210"/>
      <c r="AA774" s="210"/>
      <c r="AB774" s="210"/>
      <c r="AC774" s="210"/>
      <c r="AD774" s="210"/>
      <c r="AE774" s="210"/>
      <c r="AF774" s="210"/>
      <c r="AG774" s="210"/>
      <c r="AH774" s="210"/>
      <c r="AI774" s="210"/>
      <c r="AJ774" s="210"/>
      <c r="AK774" s="210"/>
      <c r="AL774" s="210"/>
      <c r="AM774" s="210"/>
      <c r="AN774" s="210"/>
      <c r="AO774" s="210"/>
      <c r="AP774" s="210"/>
      <c r="AQ774" s="210"/>
      <c r="AR774" s="210"/>
      <c r="AS774" s="210"/>
      <c r="AT774" s="210"/>
      <c r="AU774" s="210"/>
      <c r="AV774" s="210"/>
      <c r="AW774" s="210"/>
      <c r="AX774" s="210"/>
      <c r="AY774" s="210"/>
      <c r="AZ774" s="210"/>
      <c r="BA774" s="210"/>
      <c r="BB774" s="210"/>
      <c r="BC774" s="210"/>
      <c r="BD774" s="210"/>
      <c r="BE774" s="210"/>
      <c r="BF774" s="210"/>
      <c r="BG774" s="210"/>
      <c r="BH774" s="210"/>
      <c r="BI774" s="210"/>
      <c r="BJ774" s="210"/>
      <c r="BK774" s="210"/>
      <c r="BL774" s="210"/>
      <c r="BM774" s="211">
        <v>1.0301666666666666E-2</v>
      </c>
    </row>
    <row r="775" spans="1:65">
      <c r="A775" s="30"/>
      <c r="B775" s="19">
        <v>1</v>
      </c>
      <c r="C775" s="9">
        <v>5</v>
      </c>
      <c r="D775" s="24">
        <v>0.01</v>
      </c>
      <c r="E775" s="214" t="s">
        <v>98</v>
      </c>
      <c r="F775" s="24">
        <v>0.01</v>
      </c>
      <c r="G775" s="24">
        <v>1.0999999999999999E-2</v>
      </c>
      <c r="H775" s="24">
        <v>1.0500000000000001E-2</v>
      </c>
      <c r="I775" s="24">
        <v>1.1000000000000001E-2</v>
      </c>
      <c r="J775" s="214" t="s">
        <v>225</v>
      </c>
      <c r="K775" s="24">
        <v>0.01</v>
      </c>
      <c r="L775" s="214">
        <v>0.02</v>
      </c>
      <c r="M775" s="214" t="s">
        <v>232</v>
      </c>
      <c r="N775" s="214" t="s">
        <v>232</v>
      </c>
      <c r="O775" s="24">
        <v>0.01</v>
      </c>
      <c r="P775" s="214">
        <v>0.01</v>
      </c>
      <c r="Q775" s="24">
        <v>0.01</v>
      </c>
      <c r="R775" s="214" t="s">
        <v>98</v>
      </c>
      <c r="S775" s="209"/>
      <c r="T775" s="210"/>
      <c r="U775" s="210"/>
      <c r="V775" s="210"/>
      <c r="W775" s="210"/>
      <c r="X775" s="210"/>
      <c r="Y775" s="210"/>
      <c r="Z775" s="210"/>
      <c r="AA775" s="210"/>
      <c r="AB775" s="210"/>
      <c r="AC775" s="210"/>
      <c r="AD775" s="210"/>
      <c r="AE775" s="210"/>
      <c r="AF775" s="210"/>
      <c r="AG775" s="210"/>
      <c r="AH775" s="210"/>
      <c r="AI775" s="210"/>
      <c r="AJ775" s="210"/>
      <c r="AK775" s="210"/>
      <c r="AL775" s="210"/>
      <c r="AM775" s="210"/>
      <c r="AN775" s="210"/>
      <c r="AO775" s="210"/>
      <c r="AP775" s="210"/>
      <c r="AQ775" s="210"/>
      <c r="AR775" s="210"/>
      <c r="AS775" s="210"/>
      <c r="AT775" s="210"/>
      <c r="AU775" s="210"/>
      <c r="AV775" s="210"/>
      <c r="AW775" s="210"/>
      <c r="AX775" s="210"/>
      <c r="AY775" s="210"/>
      <c r="AZ775" s="210"/>
      <c r="BA775" s="210"/>
      <c r="BB775" s="210"/>
      <c r="BC775" s="210"/>
      <c r="BD775" s="210"/>
      <c r="BE775" s="210"/>
      <c r="BF775" s="210"/>
      <c r="BG775" s="210"/>
      <c r="BH775" s="210"/>
      <c r="BI775" s="210"/>
      <c r="BJ775" s="210"/>
      <c r="BK775" s="210"/>
      <c r="BL775" s="210"/>
      <c r="BM775" s="211">
        <v>38</v>
      </c>
    </row>
    <row r="776" spans="1:65">
      <c r="A776" s="30"/>
      <c r="B776" s="19">
        <v>1</v>
      </c>
      <c r="C776" s="9">
        <v>6</v>
      </c>
      <c r="D776" s="24">
        <v>0.01</v>
      </c>
      <c r="E776" s="214" t="s">
        <v>98</v>
      </c>
      <c r="F776" s="24">
        <v>0.01</v>
      </c>
      <c r="G776" s="24">
        <v>1.0999999999999999E-2</v>
      </c>
      <c r="H776" s="24">
        <v>1.0500000000000001E-2</v>
      </c>
      <c r="I776" s="24">
        <v>1.1000000000000001E-2</v>
      </c>
      <c r="J776" s="214" t="s">
        <v>225</v>
      </c>
      <c r="K776" s="24">
        <v>0.01</v>
      </c>
      <c r="L776" s="214">
        <v>0.02</v>
      </c>
      <c r="M776" s="214" t="s">
        <v>232</v>
      </c>
      <c r="N776" s="214" t="s">
        <v>232</v>
      </c>
      <c r="O776" s="24">
        <v>0.01</v>
      </c>
      <c r="P776" s="214">
        <v>0.01</v>
      </c>
      <c r="Q776" s="24">
        <v>0.01</v>
      </c>
      <c r="R776" s="214" t="s">
        <v>98</v>
      </c>
      <c r="S776" s="209"/>
      <c r="T776" s="210"/>
      <c r="U776" s="210"/>
      <c r="V776" s="210"/>
      <c r="W776" s="210"/>
      <c r="X776" s="210"/>
      <c r="Y776" s="210"/>
      <c r="Z776" s="210"/>
      <c r="AA776" s="210"/>
      <c r="AB776" s="210"/>
      <c r="AC776" s="210"/>
      <c r="AD776" s="210"/>
      <c r="AE776" s="210"/>
      <c r="AF776" s="210"/>
      <c r="AG776" s="210"/>
      <c r="AH776" s="210"/>
      <c r="AI776" s="210"/>
      <c r="AJ776" s="210"/>
      <c r="AK776" s="210"/>
      <c r="AL776" s="210"/>
      <c r="AM776" s="210"/>
      <c r="AN776" s="210"/>
      <c r="AO776" s="210"/>
      <c r="AP776" s="210"/>
      <c r="AQ776" s="210"/>
      <c r="AR776" s="210"/>
      <c r="AS776" s="210"/>
      <c r="AT776" s="210"/>
      <c r="AU776" s="210"/>
      <c r="AV776" s="210"/>
      <c r="AW776" s="210"/>
      <c r="AX776" s="210"/>
      <c r="AY776" s="210"/>
      <c r="AZ776" s="210"/>
      <c r="BA776" s="210"/>
      <c r="BB776" s="210"/>
      <c r="BC776" s="210"/>
      <c r="BD776" s="210"/>
      <c r="BE776" s="210"/>
      <c r="BF776" s="210"/>
      <c r="BG776" s="210"/>
      <c r="BH776" s="210"/>
      <c r="BI776" s="210"/>
      <c r="BJ776" s="210"/>
      <c r="BK776" s="210"/>
      <c r="BL776" s="210"/>
      <c r="BM776" s="54"/>
    </row>
    <row r="777" spans="1:65">
      <c r="A777" s="30"/>
      <c r="B777" s="20" t="s">
        <v>215</v>
      </c>
      <c r="C777" s="12"/>
      <c r="D777" s="212">
        <v>0.01</v>
      </c>
      <c r="E777" s="212" t="s">
        <v>377</v>
      </c>
      <c r="F777" s="212">
        <v>0.01</v>
      </c>
      <c r="G777" s="212">
        <v>1.0999999999999998E-2</v>
      </c>
      <c r="H777" s="212">
        <v>1.2866666666666665E-2</v>
      </c>
      <c r="I777" s="212">
        <v>1.0833333333333334E-2</v>
      </c>
      <c r="J777" s="212" t="s">
        <v>377</v>
      </c>
      <c r="K777" s="212">
        <v>0.01</v>
      </c>
      <c r="L777" s="212">
        <v>0.02</v>
      </c>
      <c r="M777" s="212" t="s">
        <v>377</v>
      </c>
      <c r="N777" s="212" t="s">
        <v>377</v>
      </c>
      <c r="O777" s="212">
        <v>0.01</v>
      </c>
      <c r="P777" s="212">
        <v>2.8333333333333339E-2</v>
      </c>
      <c r="Q777" s="212">
        <v>0.01</v>
      </c>
      <c r="R777" s="212" t="s">
        <v>377</v>
      </c>
      <c r="S777" s="209"/>
      <c r="T777" s="210"/>
      <c r="U777" s="210"/>
      <c r="V777" s="210"/>
      <c r="W777" s="210"/>
      <c r="X777" s="210"/>
      <c r="Y777" s="210"/>
      <c r="Z777" s="210"/>
      <c r="AA777" s="210"/>
      <c r="AB777" s="210"/>
      <c r="AC777" s="210"/>
      <c r="AD777" s="210"/>
      <c r="AE777" s="210"/>
      <c r="AF777" s="210"/>
      <c r="AG777" s="210"/>
      <c r="AH777" s="210"/>
      <c r="AI777" s="210"/>
      <c r="AJ777" s="210"/>
      <c r="AK777" s="210"/>
      <c r="AL777" s="210"/>
      <c r="AM777" s="210"/>
      <c r="AN777" s="210"/>
      <c r="AO777" s="210"/>
      <c r="AP777" s="210"/>
      <c r="AQ777" s="210"/>
      <c r="AR777" s="210"/>
      <c r="AS777" s="210"/>
      <c r="AT777" s="210"/>
      <c r="AU777" s="210"/>
      <c r="AV777" s="210"/>
      <c r="AW777" s="210"/>
      <c r="AX777" s="210"/>
      <c r="AY777" s="210"/>
      <c r="AZ777" s="210"/>
      <c r="BA777" s="210"/>
      <c r="BB777" s="210"/>
      <c r="BC777" s="210"/>
      <c r="BD777" s="210"/>
      <c r="BE777" s="210"/>
      <c r="BF777" s="210"/>
      <c r="BG777" s="210"/>
      <c r="BH777" s="210"/>
      <c r="BI777" s="210"/>
      <c r="BJ777" s="210"/>
      <c r="BK777" s="210"/>
      <c r="BL777" s="210"/>
      <c r="BM777" s="54"/>
    </row>
    <row r="778" spans="1:65">
      <c r="A778" s="30"/>
      <c r="B778" s="3" t="s">
        <v>216</v>
      </c>
      <c r="C778" s="29"/>
      <c r="D778" s="24">
        <v>0.01</v>
      </c>
      <c r="E778" s="24" t="s">
        <v>377</v>
      </c>
      <c r="F778" s="24">
        <v>0.01</v>
      </c>
      <c r="G778" s="24">
        <v>1.0999999999999999E-2</v>
      </c>
      <c r="H778" s="24">
        <v>1.0500000000000001E-2</v>
      </c>
      <c r="I778" s="24">
        <v>1.1000000000000001E-2</v>
      </c>
      <c r="J778" s="24" t="s">
        <v>377</v>
      </c>
      <c r="K778" s="24">
        <v>0.01</v>
      </c>
      <c r="L778" s="24">
        <v>0.02</v>
      </c>
      <c r="M778" s="24" t="s">
        <v>377</v>
      </c>
      <c r="N778" s="24" t="s">
        <v>377</v>
      </c>
      <c r="O778" s="24">
        <v>0.01</v>
      </c>
      <c r="P778" s="24">
        <v>0.01</v>
      </c>
      <c r="Q778" s="24">
        <v>0.01</v>
      </c>
      <c r="R778" s="24" t="s">
        <v>377</v>
      </c>
      <c r="S778" s="209"/>
      <c r="T778" s="210"/>
      <c r="U778" s="210"/>
      <c r="V778" s="210"/>
      <c r="W778" s="210"/>
      <c r="X778" s="210"/>
      <c r="Y778" s="210"/>
      <c r="Z778" s="210"/>
      <c r="AA778" s="210"/>
      <c r="AB778" s="210"/>
      <c r="AC778" s="210"/>
      <c r="AD778" s="210"/>
      <c r="AE778" s="210"/>
      <c r="AF778" s="210"/>
      <c r="AG778" s="210"/>
      <c r="AH778" s="210"/>
      <c r="AI778" s="210"/>
      <c r="AJ778" s="210"/>
      <c r="AK778" s="210"/>
      <c r="AL778" s="210"/>
      <c r="AM778" s="210"/>
      <c r="AN778" s="210"/>
      <c r="AO778" s="210"/>
      <c r="AP778" s="210"/>
      <c r="AQ778" s="210"/>
      <c r="AR778" s="210"/>
      <c r="AS778" s="210"/>
      <c r="AT778" s="210"/>
      <c r="AU778" s="210"/>
      <c r="AV778" s="210"/>
      <c r="AW778" s="210"/>
      <c r="AX778" s="210"/>
      <c r="AY778" s="210"/>
      <c r="AZ778" s="210"/>
      <c r="BA778" s="210"/>
      <c r="BB778" s="210"/>
      <c r="BC778" s="210"/>
      <c r="BD778" s="210"/>
      <c r="BE778" s="210"/>
      <c r="BF778" s="210"/>
      <c r="BG778" s="210"/>
      <c r="BH778" s="210"/>
      <c r="BI778" s="210"/>
      <c r="BJ778" s="210"/>
      <c r="BK778" s="210"/>
      <c r="BL778" s="210"/>
      <c r="BM778" s="54"/>
    </row>
    <row r="779" spans="1:65">
      <c r="A779" s="30"/>
      <c r="B779" s="3" t="s">
        <v>217</v>
      </c>
      <c r="C779" s="29"/>
      <c r="D779" s="24">
        <v>0</v>
      </c>
      <c r="E779" s="24" t="s">
        <v>377</v>
      </c>
      <c r="F779" s="24">
        <v>0</v>
      </c>
      <c r="G779" s="24">
        <v>1.9002943576525366E-18</v>
      </c>
      <c r="H779" s="24">
        <v>5.6148612330730622E-3</v>
      </c>
      <c r="I779" s="24">
        <v>4.082482904638633E-4</v>
      </c>
      <c r="J779" s="24" t="s">
        <v>377</v>
      </c>
      <c r="K779" s="24">
        <v>0</v>
      </c>
      <c r="L779" s="24">
        <v>0</v>
      </c>
      <c r="M779" s="24" t="s">
        <v>377</v>
      </c>
      <c r="N779" s="24" t="s">
        <v>377</v>
      </c>
      <c r="O779" s="24">
        <v>0</v>
      </c>
      <c r="P779" s="24">
        <v>2.8577380332470398E-2</v>
      </c>
      <c r="Q779" s="24">
        <v>0</v>
      </c>
      <c r="R779" s="24" t="s">
        <v>377</v>
      </c>
      <c r="S779" s="209"/>
      <c r="T779" s="210"/>
      <c r="U779" s="210"/>
      <c r="V779" s="210"/>
      <c r="W779" s="210"/>
      <c r="X779" s="210"/>
      <c r="Y779" s="210"/>
      <c r="Z779" s="210"/>
      <c r="AA779" s="210"/>
      <c r="AB779" s="210"/>
      <c r="AC779" s="210"/>
      <c r="AD779" s="210"/>
      <c r="AE779" s="210"/>
      <c r="AF779" s="210"/>
      <c r="AG779" s="210"/>
      <c r="AH779" s="210"/>
      <c r="AI779" s="210"/>
      <c r="AJ779" s="210"/>
      <c r="AK779" s="210"/>
      <c r="AL779" s="210"/>
      <c r="AM779" s="210"/>
      <c r="AN779" s="210"/>
      <c r="AO779" s="210"/>
      <c r="AP779" s="210"/>
      <c r="AQ779" s="210"/>
      <c r="AR779" s="210"/>
      <c r="AS779" s="210"/>
      <c r="AT779" s="210"/>
      <c r="AU779" s="210"/>
      <c r="AV779" s="210"/>
      <c r="AW779" s="210"/>
      <c r="AX779" s="210"/>
      <c r="AY779" s="210"/>
      <c r="AZ779" s="210"/>
      <c r="BA779" s="210"/>
      <c r="BB779" s="210"/>
      <c r="BC779" s="210"/>
      <c r="BD779" s="210"/>
      <c r="BE779" s="210"/>
      <c r="BF779" s="210"/>
      <c r="BG779" s="210"/>
      <c r="BH779" s="210"/>
      <c r="BI779" s="210"/>
      <c r="BJ779" s="210"/>
      <c r="BK779" s="210"/>
      <c r="BL779" s="210"/>
      <c r="BM779" s="54"/>
    </row>
    <row r="780" spans="1:65">
      <c r="A780" s="30"/>
      <c r="B780" s="3" t="s">
        <v>84</v>
      </c>
      <c r="C780" s="29"/>
      <c r="D780" s="13">
        <v>0</v>
      </c>
      <c r="E780" s="13" t="s">
        <v>377</v>
      </c>
      <c r="F780" s="13">
        <v>0</v>
      </c>
      <c r="G780" s="13">
        <v>1.72754032513867E-16</v>
      </c>
      <c r="H780" s="13">
        <v>0.43638817873624841</v>
      </c>
      <c r="I780" s="13">
        <v>3.7684457581279689E-2</v>
      </c>
      <c r="J780" s="13" t="s">
        <v>377</v>
      </c>
      <c r="K780" s="13">
        <v>0</v>
      </c>
      <c r="L780" s="13">
        <v>0</v>
      </c>
      <c r="M780" s="13" t="s">
        <v>377</v>
      </c>
      <c r="N780" s="13" t="s">
        <v>377</v>
      </c>
      <c r="O780" s="13">
        <v>0</v>
      </c>
      <c r="P780" s="13">
        <v>1.008613423498955</v>
      </c>
      <c r="Q780" s="13">
        <v>0</v>
      </c>
      <c r="R780" s="13" t="s">
        <v>377</v>
      </c>
      <c r="S780" s="149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30"/>
      <c r="B781" s="3" t="s">
        <v>218</v>
      </c>
      <c r="C781" s="29"/>
      <c r="D781" s="13">
        <v>-2.9283287493932941E-2</v>
      </c>
      <c r="E781" s="13" t="s">
        <v>377</v>
      </c>
      <c r="F781" s="13">
        <v>-2.9283287493932941E-2</v>
      </c>
      <c r="G781" s="13">
        <v>6.7788383756673509E-2</v>
      </c>
      <c r="H781" s="13">
        <v>0.24898883675780614</v>
      </c>
      <c r="I781" s="13">
        <v>5.1609771881572675E-2</v>
      </c>
      <c r="J781" s="13" t="s">
        <v>377</v>
      </c>
      <c r="K781" s="13">
        <v>-2.9283287493932941E-2</v>
      </c>
      <c r="L781" s="13">
        <v>0.94143342501213412</v>
      </c>
      <c r="M781" s="13" t="s">
        <v>377</v>
      </c>
      <c r="N781" s="13" t="s">
        <v>377</v>
      </c>
      <c r="O781" s="13">
        <v>-2.9283287493932941E-2</v>
      </c>
      <c r="P781" s="13">
        <v>1.7503640187671907</v>
      </c>
      <c r="Q781" s="13">
        <v>-2.9283287493932941E-2</v>
      </c>
      <c r="R781" s="13" t="s">
        <v>377</v>
      </c>
      <c r="S781" s="149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30"/>
      <c r="B782" s="45" t="s">
        <v>219</v>
      </c>
      <c r="C782" s="46"/>
      <c r="D782" s="44">
        <v>0.22</v>
      </c>
      <c r="E782" s="44">
        <v>1.57</v>
      </c>
      <c r="F782" s="44">
        <v>0.22</v>
      </c>
      <c r="G782" s="44">
        <v>0.04</v>
      </c>
      <c r="H782" s="44">
        <v>0.55000000000000004</v>
      </c>
      <c r="I782" s="44">
        <v>0</v>
      </c>
      <c r="J782" s="44">
        <v>3.82</v>
      </c>
      <c r="K782" s="44">
        <v>0.22</v>
      </c>
      <c r="L782" s="44">
        <v>2.4700000000000002</v>
      </c>
      <c r="M782" s="44">
        <v>2.4700000000000002</v>
      </c>
      <c r="N782" s="44">
        <v>2.4700000000000002</v>
      </c>
      <c r="O782" s="44">
        <v>0.67</v>
      </c>
      <c r="P782" s="44">
        <v>4.72</v>
      </c>
      <c r="Q782" s="44">
        <v>0.22</v>
      </c>
      <c r="R782" s="44">
        <v>1.57</v>
      </c>
      <c r="S782" s="149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B783" s="3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BM783" s="53"/>
    </row>
    <row r="784" spans="1:65" ht="15">
      <c r="B784" s="8" t="s">
        <v>357</v>
      </c>
      <c r="BM784" s="28" t="s">
        <v>221</v>
      </c>
    </row>
    <row r="785" spans="1:65" ht="15">
      <c r="A785" s="25" t="s">
        <v>6</v>
      </c>
      <c r="B785" s="18" t="s">
        <v>99</v>
      </c>
      <c r="C785" s="15" t="s">
        <v>100</v>
      </c>
      <c r="D785" s="16" t="s">
        <v>194</v>
      </c>
      <c r="E785" s="17" t="s">
        <v>194</v>
      </c>
      <c r="F785" s="17" t="s">
        <v>194</v>
      </c>
      <c r="G785" s="17" t="s">
        <v>194</v>
      </c>
      <c r="H785" s="17" t="s">
        <v>194</v>
      </c>
      <c r="I785" s="17" t="s">
        <v>194</v>
      </c>
      <c r="J785" s="17" t="s">
        <v>194</v>
      </c>
      <c r="K785" s="17" t="s">
        <v>194</v>
      </c>
      <c r="L785" s="17" t="s">
        <v>194</v>
      </c>
      <c r="M785" s="17" t="s">
        <v>194</v>
      </c>
      <c r="N785" s="17" t="s">
        <v>194</v>
      </c>
      <c r="O785" s="17" t="s">
        <v>194</v>
      </c>
      <c r="P785" s="17" t="s">
        <v>194</v>
      </c>
      <c r="Q785" s="17" t="s">
        <v>194</v>
      </c>
      <c r="R785" s="17" t="s">
        <v>194</v>
      </c>
      <c r="S785" s="149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 t="s">
        <v>195</v>
      </c>
      <c r="C786" s="9" t="s">
        <v>195</v>
      </c>
      <c r="D786" s="147" t="s">
        <v>196</v>
      </c>
      <c r="E786" s="148" t="s">
        <v>197</v>
      </c>
      <c r="F786" s="148" t="s">
        <v>198</v>
      </c>
      <c r="G786" s="148" t="s">
        <v>199</v>
      </c>
      <c r="H786" s="148" t="s">
        <v>200</v>
      </c>
      <c r="I786" s="148" t="s">
        <v>201</v>
      </c>
      <c r="J786" s="148" t="s">
        <v>202</v>
      </c>
      <c r="K786" s="148" t="s">
        <v>203</v>
      </c>
      <c r="L786" s="148" t="s">
        <v>204</v>
      </c>
      <c r="M786" s="148" t="s">
        <v>205</v>
      </c>
      <c r="N786" s="148" t="s">
        <v>206</v>
      </c>
      <c r="O786" s="148" t="s">
        <v>207</v>
      </c>
      <c r="P786" s="148" t="s">
        <v>208</v>
      </c>
      <c r="Q786" s="148" t="s">
        <v>209</v>
      </c>
      <c r="R786" s="148" t="s">
        <v>222</v>
      </c>
      <c r="S786" s="149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s">
        <v>3</v>
      </c>
    </row>
    <row r="787" spans="1:65">
      <c r="A787" s="30"/>
      <c r="B787" s="19"/>
      <c r="C787" s="9"/>
      <c r="D787" s="10" t="s">
        <v>223</v>
      </c>
      <c r="E787" s="11" t="s">
        <v>223</v>
      </c>
      <c r="F787" s="11" t="s">
        <v>223</v>
      </c>
      <c r="G787" s="11" t="s">
        <v>223</v>
      </c>
      <c r="H787" s="11" t="s">
        <v>223</v>
      </c>
      <c r="I787" s="11" t="s">
        <v>223</v>
      </c>
      <c r="J787" s="11" t="s">
        <v>223</v>
      </c>
      <c r="K787" s="11" t="s">
        <v>224</v>
      </c>
      <c r="L787" s="11" t="s">
        <v>223</v>
      </c>
      <c r="M787" s="11" t="s">
        <v>224</v>
      </c>
      <c r="N787" s="11" t="s">
        <v>223</v>
      </c>
      <c r="O787" s="11" t="s">
        <v>223</v>
      </c>
      <c r="P787" s="11" t="s">
        <v>224</v>
      </c>
      <c r="Q787" s="11" t="s">
        <v>223</v>
      </c>
      <c r="R787" s="11" t="s">
        <v>223</v>
      </c>
      <c r="S787" s="149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3</v>
      </c>
    </row>
    <row r="788" spans="1:65">
      <c r="A788" s="30"/>
      <c r="B788" s="19"/>
      <c r="C788" s="9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149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</v>
      </c>
    </row>
    <row r="789" spans="1:65">
      <c r="A789" s="30"/>
      <c r="B789" s="18">
        <v>1</v>
      </c>
      <c r="C789" s="14">
        <v>1</v>
      </c>
      <c r="D789" s="208">
        <v>0.08</v>
      </c>
      <c r="E789" s="213" t="s">
        <v>227</v>
      </c>
      <c r="F789" s="227">
        <v>0.16</v>
      </c>
      <c r="G789" s="208">
        <v>7.0000000000000007E-2</v>
      </c>
      <c r="H789" s="213" t="s">
        <v>225</v>
      </c>
      <c r="I789" s="213" t="s">
        <v>97</v>
      </c>
      <c r="J789" s="227">
        <v>0.17</v>
      </c>
      <c r="K789" s="213" t="s">
        <v>97</v>
      </c>
      <c r="L789" s="213">
        <v>3.8500000000000005</v>
      </c>
      <c r="M789" s="208">
        <v>0.06</v>
      </c>
      <c r="N789" s="208">
        <v>7.0000000000000007E-2</v>
      </c>
      <c r="O789" s="213" t="s">
        <v>95</v>
      </c>
      <c r="P789" s="213">
        <v>0.25</v>
      </c>
      <c r="Q789" s="227">
        <v>0.14000000000000001</v>
      </c>
      <c r="R789" s="208">
        <v>0.09</v>
      </c>
      <c r="S789" s="209"/>
      <c r="T789" s="210"/>
      <c r="U789" s="210"/>
      <c r="V789" s="210"/>
      <c r="W789" s="210"/>
      <c r="X789" s="210"/>
      <c r="Y789" s="210"/>
      <c r="Z789" s="210"/>
      <c r="AA789" s="210"/>
      <c r="AB789" s="210"/>
      <c r="AC789" s="210"/>
      <c r="AD789" s="210"/>
      <c r="AE789" s="210"/>
      <c r="AF789" s="210"/>
      <c r="AG789" s="210"/>
      <c r="AH789" s="210"/>
      <c r="AI789" s="210"/>
      <c r="AJ789" s="210"/>
      <c r="AK789" s="210"/>
      <c r="AL789" s="210"/>
      <c r="AM789" s="210"/>
      <c r="AN789" s="210"/>
      <c r="AO789" s="210"/>
      <c r="AP789" s="210"/>
      <c r="AQ789" s="210"/>
      <c r="AR789" s="210"/>
      <c r="AS789" s="210"/>
      <c r="AT789" s="210"/>
      <c r="AU789" s="210"/>
      <c r="AV789" s="210"/>
      <c r="AW789" s="210"/>
      <c r="AX789" s="210"/>
      <c r="AY789" s="210"/>
      <c r="AZ789" s="210"/>
      <c r="BA789" s="210"/>
      <c r="BB789" s="210"/>
      <c r="BC789" s="210"/>
      <c r="BD789" s="210"/>
      <c r="BE789" s="210"/>
      <c r="BF789" s="210"/>
      <c r="BG789" s="210"/>
      <c r="BH789" s="210"/>
      <c r="BI789" s="210"/>
      <c r="BJ789" s="210"/>
      <c r="BK789" s="210"/>
      <c r="BL789" s="210"/>
      <c r="BM789" s="211">
        <v>1</v>
      </c>
    </row>
    <row r="790" spans="1:65">
      <c r="A790" s="30"/>
      <c r="B790" s="19">
        <v>1</v>
      </c>
      <c r="C790" s="9">
        <v>2</v>
      </c>
      <c r="D790" s="24">
        <v>0.08</v>
      </c>
      <c r="E790" s="214" t="s">
        <v>227</v>
      </c>
      <c r="F790" s="24">
        <v>7.0000000000000007E-2</v>
      </c>
      <c r="G790" s="24">
        <v>0.08</v>
      </c>
      <c r="H790" s="214" t="s">
        <v>225</v>
      </c>
      <c r="I790" s="214" t="s">
        <v>97</v>
      </c>
      <c r="J790" s="24">
        <v>7.0000000000000007E-2</v>
      </c>
      <c r="K790" s="214" t="s">
        <v>97</v>
      </c>
      <c r="L790" s="214">
        <v>3.8800000000000003</v>
      </c>
      <c r="M790" s="24">
        <v>0.06</v>
      </c>
      <c r="N790" s="24">
        <v>7.0000000000000007E-2</v>
      </c>
      <c r="O790" s="214" t="s">
        <v>95</v>
      </c>
      <c r="P790" s="214">
        <v>0.23</v>
      </c>
      <c r="Q790" s="24">
        <v>0.11</v>
      </c>
      <c r="R790" s="215">
        <v>0.15</v>
      </c>
      <c r="S790" s="209"/>
      <c r="T790" s="210"/>
      <c r="U790" s="210"/>
      <c r="V790" s="210"/>
      <c r="W790" s="210"/>
      <c r="X790" s="210"/>
      <c r="Y790" s="210"/>
      <c r="Z790" s="210"/>
      <c r="AA790" s="210"/>
      <c r="AB790" s="210"/>
      <c r="AC790" s="210"/>
      <c r="AD790" s="210"/>
      <c r="AE790" s="210"/>
      <c r="AF790" s="210"/>
      <c r="AG790" s="210"/>
      <c r="AH790" s="210"/>
      <c r="AI790" s="210"/>
      <c r="AJ790" s="210"/>
      <c r="AK790" s="210"/>
      <c r="AL790" s="210"/>
      <c r="AM790" s="210"/>
      <c r="AN790" s="210"/>
      <c r="AO790" s="210"/>
      <c r="AP790" s="210"/>
      <c r="AQ790" s="210"/>
      <c r="AR790" s="210"/>
      <c r="AS790" s="210"/>
      <c r="AT790" s="210"/>
      <c r="AU790" s="210"/>
      <c r="AV790" s="210"/>
      <c r="AW790" s="210"/>
      <c r="AX790" s="210"/>
      <c r="AY790" s="210"/>
      <c r="AZ790" s="210"/>
      <c r="BA790" s="210"/>
      <c r="BB790" s="210"/>
      <c r="BC790" s="210"/>
      <c r="BD790" s="210"/>
      <c r="BE790" s="210"/>
      <c r="BF790" s="210"/>
      <c r="BG790" s="210"/>
      <c r="BH790" s="210"/>
      <c r="BI790" s="210"/>
      <c r="BJ790" s="210"/>
      <c r="BK790" s="210"/>
      <c r="BL790" s="210"/>
      <c r="BM790" s="211">
        <v>3</v>
      </c>
    </row>
    <row r="791" spans="1:65">
      <c r="A791" s="30"/>
      <c r="B791" s="19">
        <v>1</v>
      </c>
      <c r="C791" s="9">
        <v>3</v>
      </c>
      <c r="D791" s="24">
        <v>0.08</v>
      </c>
      <c r="E791" s="214" t="s">
        <v>227</v>
      </c>
      <c r="F791" s="24">
        <v>0.08</v>
      </c>
      <c r="G791" s="24">
        <v>0.09</v>
      </c>
      <c r="H791" s="214" t="s">
        <v>225</v>
      </c>
      <c r="I791" s="214" t="s">
        <v>97</v>
      </c>
      <c r="J791" s="24">
        <v>0.08</v>
      </c>
      <c r="K791" s="214" t="s">
        <v>97</v>
      </c>
      <c r="L791" s="214">
        <v>3.81</v>
      </c>
      <c r="M791" s="24">
        <v>0.05</v>
      </c>
      <c r="N791" s="24">
        <v>0.08</v>
      </c>
      <c r="O791" s="214" t="s">
        <v>95</v>
      </c>
      <c r="P791" s="214">
        <v>0.18</v>
      </c>
      <c r="Q791" s="24">
        <v>0.08</v>
      </c>
      <c r="R791" s="24">
        <v>0.09</v>
      </c>
      <c r="S791" s="209"/>
      <c r="T791" s="210"/>
      <c r="U791" s="210"/>
      <c r="V791" s="210"/>
      <c r="W791" s="210"/>
      <c r="X791" s="210"/>
      <c r="Y791" s="210"/>
      <c r="Z791" s="210"/>
      <c r="AA791" s="210"/>
      <c r="AB791" s="210"/>
      <c r="AC791" s="210"/>
      <c r="AD791" s="210"/>
      <c r="AE791" s="210"/>
      <c r="AF791" s="210"/>
      <c r="AG791" s="210"/>
      <c r="AH791" s="210"/>
      <c r="AI791" s="210"/>
      <c r="AJ791" s="210"/>
      <c r="AK791" s="210"/>
      <c r="AL791" s="210"/>
      <c r="AM791" s="210"/>
      <c r="AN791" s="210"/>
      <c r="AO791" s="210"/>
      <c r="AP791" s="210"/>
      <c r="AQ791" s="210"/>
      <c r="AR791" s="210"/>
      <c r="AS791" s="210"/>
      <c r="AT791" s="210"/>
      <c r="AU791" s="210"/>
      <c r="AV791" s="210"/>
      <c r="AW791" s="210"/>
      <c r="AX791" s="210"/>
      <c r="AY791" s="210"/>
      <c r="AZ791" s="210"/>
      <c r="BA791" s="210"/>
      <c r="BB791" s="210"/>
      <c r="BC791" s="210"/>
      <c r="BD791" s="210"/>
      <c r="BE791" s="210"/>
      <c r="BF791" s="210"/>
      <c r="BG791" s="210"/>
      <c r="BH791" s="210"/>
      <c r="BI791" s="210"/>
      <c r="BJ791" s="210"/>
      <c r="BK791" s="210"/>
      <c r="BL791" s="210"/>
      <c r="BM791" s="211">
        <v>16</v>
      </c>
    </row>
    <row r="792" spans="1:65">
      <c r="A792" s="30"/>
      <c r="B792" s="19">
        <v>1</v>
      </c>
      <c r="C792" s="9">
        <v>4</v>
      </c>
      <c r="D792" s="24">
        <v>7.0000000000000007E-2</v>
      </c>
      <c r="E792" s="214" t="s">
        <v>227</v>
      </c>
      <c r="F792" s="24">
        <v>0.06</v>
      </c>
      <c r="G792" s="24">
        <v>7.0000000000000007E-2</v>
      </c>
      <c r="H792" s="24">
        <v>7.0000000000000007E-2</v>
      </c>
      <c r="I792" s="214" t="s">
        <v>97</v>
      </c>
      <c r="J792" s="24">
        <v>0.08</v>
      </c>
      <c r="K792" s="214" t="s">
        <v>97</v>
      </c>
      <c r="L792" s="214">
        <v>3.65</v>
      </c>
      <c r="M792" s="24">
        <v>0.05</v>
      </c>
      <c r="N792" s="24">
        <v>0.06</v>
      </c>
      <c r="O792" s="214" t="s">
        <v>95</v>
      </c>
      <c r="P792" s="214">
        <v>0.17</v>
      </c>
      <c r="Q792" s="24">
        <v>0.11</v>
      </c>
      <c r="R792" s="24">
        <v>0.1</v>
      </c>
      <c r="S792" s="209"/>
      <c r="T792" s="210"/>
      <c r="U792" s="210"/>
      <c r="V792" s="210"/>
      <c r="W792" s="210"/>
      <c r="X792" s="210"/>
      <c r="Y792" s="210"/>
      <c r="Z792" s="210"/>
      <c r="AA792" s="210"/>
      <c r="AB792" s="210"/>
      <c r="AC792" s="210"/>
      <c r="AD792" s="210"/>
      <c r="AE792" s="210"/>
      <c r="AF792" s="210"/>
      <c r="AG792" s="210"/>
      <c r="AH792" s="210"/>
      <c r="AI792" s="210"/>
      <c r="AJ792" s="210"/>
      <c r="AK792" s="210"/>
      <c r="AL792" s="210"/>
      <c r="AM792" s="210"/>
      <c r="AN792" s="210"/>
      <c r="AO792" s="210"/>
      <c r="AP792" s="210"/>
      <c r="AQ792" s="210"/>
      <c r="AR792" s="210"/>
      <c r="AS792" s="210"/>
      <c r="AT792" s="210"/>
      <c r="AU792" s="210"/>
      <c r="AV792" s="210"/>
      <c r="AW792" s="210"/>
      <c r="AX792" s="210"/>
      <c r="AY792" s="210"/>
      <c r="AZ792" s="210"/>
      <c r="BA792" s="210"/>
      <c r="BB792" s="210"/>
      <c r="BC792" s="210"/>
      <c r="BD792" s="210"/>
      <c r="BE792" s="210"/>
      <c r="BF792" s="210"/>
      <c r="BG792" s="210"/>
      <c r="BH792" s="210"/>
      <c r="BI792" s="210"/>
      <c r="BJ792" s="210"/>
      <c r="BK792" s="210"/>
      <c r="BL792" s="210"/>
      <c r="BM792" s="211">
        <v>7.1814814814814804E-2</v>
      </c>
    </row>
    <row r="793" spans="1:65">
      <c r="A793" s="30"/>
      <c r="B793" s="19">
        <v>1</v>
      </c>
      <c r="C793" s="9">
        <v>5</v>
      </c>
      <c r="D793" s="24">
        <v>7.0000000000000007E-2</v>
      </c>
      <c r="E793" s="214" t="s">
        <v>227</v>
      </c>
      <c r="F793" s="24">
        <v>0.05</v>
      </c>
      <c r="G793" s="24">
        <v>7.0000000000000007E-2</v>
      </c>
      <c r="H793" s="24">
        <v>0.06</v>
      </c>
      <c r="I793" s="214" t="s">
        <v>97</v>
      </c>
      <c r="J793" s="24">
        <v>0.06</v>
      </c>
      <c r="K793" s="214" t="s">
        <v>97</v>
      </c>
      <c r="L793" s="214">
        <v>3.78</v>
      </c>
      <c r="M793" s="24">
        <v>0.04</v>
      </c>
      <c r="N793" s="24">
        <v>7.0000000000000007E-2</v>
      </c>
      <c r="O793" s="214" t="s">
        <v>95</v>
      </c>
      <c r="P793" s="214">
        <v>0.11</v>
      </c>
      <c r="Q793" s="24">
        <v>0.1</v>
      </c>
      <c r="R793" s="24">
        <v>0.08</v>
      </c>
      <c r="S793" s="209"/>
      <c r="T793" s="210"/>
      <c r="U793" s="210"/>
      <c r="V793" s="210"/>
      <c r="W793" s="210"/>
      <c r="X793" s="210"/>
      <c r="Y793" s="210"/>
      <c r="Z793" s="210"/>
      <c r="AA793" s="210"/>
      <c r="AB793" s="210"/>
      <c r="AC793" s="210"/>
      <c r="AD793" s="210"/>
      <c r="AE793" s="210"/>
      <c r="AF793" s="210"/>
      <c r="AG793" s="210"/>
      <c r="AH793" s="210"/>
      <c r="AI793" s="210"/>
      <c r="AJ793" s="210"/>
      <c r="AK793" s="210"/>
      <c r="AL793" s="210"/>
      <c r="AM793" s="210"/>
      <c r="AN793" s="210"/>
      <c r="AO793" s="210"/>
      <c r="AP793" s="210"/>
      <c r="AQ793" s="210"/>
      <c r="AR793" s="210"/>
      <c r="AS793" s="210"/>
      <c r="AT793" s="210"/>
      <c r="AU793" s="210"/>
      <c r="AV793" s="210"/>
      <c r="AW793" s="210"/>
      <c r="AX793" s="210"/>
      <c r="AY793" s="210"/>
      <c r="AZ793" s="210"/>
      <c r="BA793" s="210"/>
      <c r="BB793" s="210"/>
      <c r="BC793" s="210"/>
      <c r="BD793" s="210"/>
      <c r="BE793" s="210"/>
      <c r="BF793" s="210"/>
      <c r="BG793" s="210"/>
      <c r="BH793" s="210"/>
      <c r="BI793" s="210"/>
      <c r="BJ793" s="210"/>
      <c r="BK793" s="210"/>
      <c r="BL793" s="210"/>
      <c r="BM793" s="211">
        <v>9</v>
      </c>
    </row>
    <row r="794" spans="1:65">
      <c r="A794" s="30"/>
      <c r="B794" s="19">
        <v>1</v>
      </c>
      <c r="C794" s="9">
        <v>6</v>
      </c>
      <c r="D794" s="24">
        <v>0.05</v>
      </c>
      <c r="E794" s="214" t="s">
        <v>227</v>
      </c>
      <c r="F794" s="24">
        <v>0.06</v>
      </c>
      <c r="G794" s="24">
        <v>7.0000000000000007E-2</v>
      </c>
      <c r="H794" s="24">
        <v>0.05</v>
      </c>
      <c r="I794" s="214" t="s">
        <v>97</v>
      </c>
      <c r="J794" s="24">
        <v>0.05</v>
      </c>
      <c r="K794" s="214" t="s">
        <v>97</v>
      </c>
      <c r="L794" s="214">
        <v>3.92</v>
      </c>
      <c r="M794" s="24">
        <v>0.05</v>
      </c>
      <c r="N794" s="24">
        <v>7.0000000000000007E-2</v>
      </c>
      <c r="O794" s="214" t="s">
        <v>95</v>
      </c>
      <c r="P794" s="214">
        <v>0.1</v>
      </c>
      <c r="Q794" s="24">
        <v>0.08</v>
      </c>
      <c r="R794" s="24">
        <v>0.09</v>
      </c>
      <c r="S794" s="209"/>
      <c r="T794" s="210"/>
      <c r="U794" s="210"/>
      <c r="V794" s="210"/>
      <c r="W794" s="210"/>
      <c r="X794" s="210"/>
      <c r="Y794" s="210"/>
      <c r="Z794" s="210"/>
      <c r="AA794" s="210"/>
      <c r="AB794" s="210"/>
      <c r="AC794" s="210"/>
      <c r="AD794" s="210"/>
      <c r="AE794" s="210"/>
      <c r="AF794" s="210"/>
      <c r="AG794" s="210"/>
      <c r="AH794" s="210"/>
      <c r="AI794" s="210"/>
      <c r="AJ794" s="210"/>
      <c r="AK794" s="210"/>
      <c r="AL794" s="210"/>
      <c r="AM794" s="210"/>
      <c r="AN794" s="210"/>
      <c r="AO794" s="210"/>
      <c r="AP794" s="210"/>
      <c r="AQ794" s="210"/>
      <c r="AR794" s="210"/>
      <c r="AS794" s="210"/>
      <c r="AT794" s="210"/>
      <c r="AU794" s="210"/>
      <c r="AV794" s="210"/>
      <c r="AW794" s="210"/>
      <c r="AX794" s="210"/>
      <c r="AY794" s="210"/>
      <c r="AZ794" s="210"/>
      <c r="BA794" s="210"/>
      <c r="BB794" s="210"/>
      <c r="BC794" s="210"/>
      <c r="BD794" s="210"/>
      <c r="BE794" s="210"/>
      <c r="BF794" s="210"/>
      <c r="BG794" s="210"/>
      <c r="BH794" s="210"/>
      <c r="BI794" s="210"/>
      <c r="BJ794" s="210"/>
      <c r="BK794" s="210"/>
      <c r="BL794" s="210"/>
      <c r="BM794" s="54"/>
    </row>
    <row r="795" spans="1:65">
      <c r="A795" s="30"/>
      <c r="B795" s="20" t="s">
        <v>215</v>
      </c>
      <c r="C795" s="12"/>
      <c r="D795" s="212">
        <v>7.166666666666667E-2</v>
      </c>
      <c r="E795" s="212" t="s">
        <v>377</v>
      </c>
      <c r="F795" s="212">
        <v>0.08</v>
      </c>
      <c r="G795" s="212">
        <v>7.5000000000000011E-2</v>
      </c>
      <c r="H795" s="212">
        <v>0.06</v>
      </c>
      <c r="I795" s="212" t="s">
        <v>377</v>
      </c>
      <c r="J795" s="212">
        <v>8.5000000000000006E-2</v>
      </c>
      <c r="K795" s="212" t="s">
        <v>377</v>
      </c>
      <c r="L795" s="212">
        <v>3.8149999999999999</v>
      </c>
      <c r="M795" s="212">
        <v>5.1666666666666659E-2</v>
      </c>
      <c r="N795" s="212">
        <v>7.0000000000000007E-2</v>
      </c>
      <c r="O795" s="212" t="s">
        <v>377</v>
      </c>
      <c r="P795" s="212">
        <v>0.17333333333333334</v>
      </c>
      <c r="Q795" s="212">
        <v>0.10333333333333333</v>
      </c>
      <c r="R795" s="212">
        <v>9.9999999999999978E-2</v>
      </c>
      <c r="S795" s="209"/>
      <c r="T795" s="210"/>
      <c r="U795" s="210"/>
      <c r="V795" s="210"/>
      <c r="W795" s="210"/>
      <c r="X795" s="210"/>
      <c r="Y795" s="210"/>
      <c r="Z795" s="210"/>
      <c r="AA795" s="210"/>
      <c r="AB795" s="210"/>
      <c r="AC795" s="210"/>
      <c r="AD795" s="210"/>
      <c r="AE795" s="210"/>
      <c r="AF795" s="210"/>
      <c r="AG795" s="210"/>
      <c r="AH795" s="210"/>
      <c r="AI795" s="210"/>
      <c r="AJ795" s="210"/>
      <c r="AK795" s="210"/>
      <c r="AL795" s="210"/>
      <c r="AM795" s="210"/>
      <c r="AN795" s="210"/>
      <c r="AO795" s="210"/>
      <c r="AP795" s="210"/>
      <c r="AQ795" s="210"/>
      <c r="AR795" s="210"/>
      <c r="AS795" s="210"/>
      <c r="AT795" s="210"/>
      <c r="AU795" s="210"/>
      <c r="AV795" s="210"/>
      <c r="AW795" s="210"/>
      <c r="AX795" s="210"/>
      <c r="AY795" s="210"/>
      <c r="AZ795" s="210"/>
      <c r="BA795" s="210"/>
      <c r="BB795" s="210"/>
      <c r="BC795" s="210"/>
      <c r="BD795" s="210"/>
      <c r="BE795" s="210"/>
      <c r="BF795" s="210"/>
      <c r="BG795" s="210"/>
      <c r="BH795" s="210"/>
      <c r="BI795" s="210"/>
      <c r="BJ795" s="210"/>
      <c r="BK795" s="210"/>
      <c r="BL795" s="210"/>
      <c r="BM795" s="54"/>
    </row>
    <row r="796" spans="1:65">
      <c r="A796" s="30"/>
      <c r="B796" s="3" t="s">
        <v>216</v>
      </c>
      <c r="C796" s="29"/>
      <c r="D796" s="24">
        <v>7.5000000000000011E-2</v>
      </c>
      <c r="E796" s="24" t="s">
        <v>377</v>
      </c>
      <c r="F796" s="24">
        <v>6.5000000000000002E-2</v>
      </c>
      <c r="G796" s="24">
        <v>7.0000000000000007E-2</v>
      </c>
      <c r="H796" s="24">
        <v>0.06</v>
      </c>
      <c r="I796" s="24" t="s">
        <v>377</v>
      </c>
      <c r="J796" s="24">
        <v>7.5000000000000011E-2</v>
      </c>
      <c r="K796" s="24" t="s">
        <v>377</v>
      </c>
      <c r="L796" s="24">
        <v>3.83</v>
      </c>
      <c r="M796" s="24">
        <v>0.05</v>
      </c>
      <c r="N796" s="24">
        <v>7.0000000000000007E-2</v>
      </c>
      <c r="O796" s="24" t="s">
        <v>377</v>
      </c>
      <c r="P796" s="24">
        <v>0.17499999999999999</v>
      </c>
      <c r="Q796" s="24">
        <v>0.10500000000000001</v>
      </c>
      <c r="R796" s="24">
        <v>0.09</v>
      </c>
      <c r="S796" s="209"/>
      <c r="T796" s="210"/>
      <c r="U796" s="210"/>
      <c r="V796" s="210"/>
      <c r="W796" s="210"/>
      <c r="X796" s="210"/>
      <c r="Y796" s="210"/>
      <c r="Z796" s="210"/>
      <c r="AA796" s="210"/>
      <c r="AB796" s="210"/>
      <c r="AC796" s="210"/>
      <c r="AD796" s="210"/>
      <c r="AE796" s="210"/>
      <c r="AF796" s="210"/>
      <c r="AG796" s="210"/>
      <c r="AH796" s="210"/>
      <c r="AI796" s="210"/>
      <c r="AJ796" s="210"/>
      <c r="AK796" s="210"/>
      <c r="AL796" s="210"/>
      <c r="AM796" s="210"/>
      <c r="AN796" s="210"/>
      <c r="AO796" s="210"/>
      <c r="AP796" s="210"/>
      <c r="AQ796" s="210"/>
      <c r="AR796" s="210"/>
      <c r="AS796" s="210"/>
      <c r="AT796" s="210"/>
      <c r="AU796" s="210"/>
      <c r="AV796" s="210"/>
      <c r="AW796" s="210"/>
      <c r="AX796" s="210"/>
      <c r="AY796" s="210"/>
      <c r="AZ796" s="210"/>
      <c r="BA796" s="210"/>
      <c r="BB796" s="210"/>
      <c r="BC796" s="210"/>
      <c r="BD796" s="210"/>
      <c r="BE796" s="210"/>
      <c r="BF796" s="210"/>
      <c r="BG796" s="210"/>
      <c r="BH796" s="210"/>
      <c r="BI796" s="210"/>
      <c r="BJ796" s="210"/>
      <c r="BK796" s="210"/>
      <c r="BL796" s="210"/>
      <c r="BM796" s="54"/>
    </row>
    <row r="797" spans="1:65">
      <c r="A797" s="30"/>
      <c r="B797" s="3" t="s">
        <v>217</v>
      </c>
      <c r="C797" s="29"/>
      <c r="D797" s="24">
        <v>1.169045194450022E-2</v>
      </c>
      <c r="E797" s="24" t="s">
        <v>377</v>
      </c>
      <c r="F797" s="24">
        <v>4.0496913462633191E-2</v>
      </c>
      <c r="G797" s="24">
        <v>8.3666002653407512E-3</v>
      </c>
      <c r="H797" s="24">
        <v>1.0000000000000056E-2</v>
      </c>
      <c r="I797" s="24" t="s">
        <v>377</v>
      </c>
      <c r="J797" s="24">
        <v>4.3243496620879333E-2</v>
      </c>
      <c r="K797" s="24" t="s">
        <v>377</v>
      </c>
      <c r="L797" s="24">
        <v>9.4815610529068589E-2</v>
      </c>
      <c r="M797" s="24">
        <v>7.5277265270909024E-3</v>
      </c>
      <c r="N797" s="24">
        <v>6.3245553203367597E-3</v>
      </c>
      <c r="O797" s="24" t="s">
        <v>377</v>
      </c>
      <c r="P797" s="24">
        <v>6.0882400303097967E-2</v>
      </c>
      <c r="Q797" s="24">
        <v>2.2509257354845501E-2</v>
      </c>
      <c r="R797" s="24">
        <v>2.5298221281347177E-2</v>
      </c>
      <c r="S797" s="209"/>
      <c r="T797" s="210"/>
      <c r="U797" s="210"/>
      <c r="V797" s="210"/>
      <c r="W797" s="210"/>
      <c r="X797" s="210"/>
      <c r="Y797" s="210"/>
      <c r="Z797" s="210"/>
      <c r="AA797" s="210"/>
      <c r="AB797" s="210"/>
      <c r="AC797" s="210"/>
      <c r="AD797" s="210"/>
      <c r="AE797" s="210"/>
      <c r="AF797" s="210"/>
      <c r="AG797" s="210"/>
      <c r="AH797" s="210"/>
      <c r="AI797" s="210"/>
      <c r="AJ797" s="210"/>
      <c r="AK797" s="210"/>
      <c r="AL797" s="210"/>
      <c r="AM797" s="210"/>
      <c r="AN797" s="210"/>
      <c r="AO797" s="210"/>
      <c r="AP797" s="210"/>
      <c r="AQ797" s="210"/>
      <c r="AR797" s="210"/>
      <c r="AS797" s="210"/>
      <c r="AT797" s="210"/>
      <c r="AU797" s="210"/>
      <c r="AV797" s="210"/>
      <c r="AW797" s="210"/>
      <c r="AX797" s="210"/>
      <c r="AY797" s="210"/>
      <c r="AZ797" s="210"/>
      <c r="BA797" s="210"/>
      <c r="BB797" s="210"/>
      <c r="BC797" s="210"/>
      <c r="BD797" s="210"/>
      <c r="BE797" s="210"/>
      <c r="BF797" s="210"/>
      <c r="BG797" s="210"/>
      <c r="BH797" s="210"/>
      <c r="BI797" s="210"/>
      <c r="BJ797" s="210"/>
      <c r="BK797" s="210"/>
      <c r="BL797" s="210"/>
      <c r="BM797" s="54"/>
    </row>
    <row r="798" spans="1:65">
      <c r="A798" s="30"/>
      <c r="B798" s="3" t="s">
        <v>84</v>
      </c>
      <c r="C798" s="29"/>
      <c r="D798" s="13">
        <v>0.16312258527209608</v>
      </c>
      <c r="E798" s="13" t="s">
        <v>377</v>
      </c>
      <c r="F798" s="13">
        <v>0.50621141828291483</v>
      </c>
      <c r="G798" s="13">
        <v>0.11155467020454334</v>
      </c>
      <c r="H798" s="13">
        <v>0.1666666666666676</v>
      </c>
      <c r="I798" s="13" t="s">
        <v>377</v>
      </c>
      <c r="J798" s="13">
        <v>0.50874701906916864</v>
      </c>
      <c r="K798" s="13" t="s">
        <v>377</v>
      </c>
      <c r="L798" s="13">
        <v>2.4853371043006185E-2</v>
      </c>
      <c r="M798" s="13">
        <v>0.14569793278240459</v>
      </c>
      <c r="N798" s="13">
        <v>9.0350790290525132E-2</v>
      </c>
      <c r="O798" s="13" t="s">
        <v>377</v>
      </c>
      <c r="P798" s="13">
        <v>0.3512446171332575</v>
      </c>
      <c r="Q798" s="13">
        <v>0.21783152278882745</v>
      </c>
      <c r="R798" s="13">
        <v>0.25298221281347183</v>
      </c>
      <c r="S798" s="149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30"/>
      <c r="B799" s="3" t="s">
        <v>218</v>
      </c>
      <c r="C799" s="29"/>
      <c r="D799" s="13">
        <v>-2.0629190304278788E-3</v>
      </c>
      <c r="E799" s="13" t="s">
        <v>377</v>
      </c>
      <c r="F799" s="13">
        <v>0.11397627643115027</v>
      </c>
      <c r="G799" s="13">
        <v>4.4352759154203447E-2</v>
      </c>
      <c r="H799" s="13">
        <v>-0.16451779267663735</v>
      </c>
      <c r="I799" s="13" t="s">
        <v>377</v>
      </c>
      <c r="J799" s="13">
        <v>0.18359979370809731</v>
      </c>
      <c r="K799" s="13" t="s">
        <v>377</v>
      </c>
      <c r="L799" s="13">
        <v>52.122743682310478</v>
      </c>
      <c r="M799" s="13">
        <v>-0.28055698813821561</v>
      </c>
      <c r="N799" s="13">
        <v>-2.5270758122743486E-2</v>
      </c>
      <c r="O799" s="13" t="s">
        <v>377</v>
      </c>
      <c r="P799" s="13">
        <v>1.4136152656008258</v>
      </c>
      <c r="Q799" s="13">
        <v>0.438886023723569</v>
      </c>
      <c r="R799" s="13">
        <v>0.39247034553893756</v>
      </c>
      <c r="S799" s="149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30"/>
      <c r="B800" s="45" t="s">
        <v>219</v>
      </c>
      <c r="C800" s="46"/>
      <c r="D800" s="44">
        <v>0.09</v>
      </c>
      <c r="E800" s="44">
        <v>1.75</v>
      </c>
      <c r="F800" s="44">
        <v>0.13</v>
      </c>
      <c r="G800" s="44">
        <v>0</v>
      </c>
      <c r="H800" s="44">
        <v>0.88</v>
      </c>
      <c r="I800" s="44">
        <v>0.67</v>
      </c>
      <c r="J800" s="44">
        <v>0.27</v>
      </c>
      <c r="K800" s="44">
        <v>0.67</v>
      </c>
      <c r="L800" s="44">
        <v>100.88</v>
      </c>
      <c r="M800" s="44">
        <v>0.63</v>
      </c>
      <c r="N800" s="44">
        <v>0.13</v>
      </c>
      <c r="O800" s="44">
        <v>11.46</v>
      </c>
      <c r="P800" s="44">
        <v>2.65</v>
      </c>
      <c r="Q800" s="44">
        <v>0.76</v>
      </c>
      <c r="R800" s="44">
        <v>0.67</v>
      </c>
      <c r="S800" s="149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B801" s="3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BM801" s="53"/>
    </row>
    <row r="802" spans="1:65" ht="15">
      <c r="B802" s="8" t="s">
        <v>358</v>
      </c>
      <c r="BM802" s="28" t="s">
        <v>64</v>
      </c>
    </row>
    <row r="803" spans="1:65" ht="15">
      <c r="A803" s="25" t="s">
        <v>9</v>
      </c>
      <c r="B803" s="18" t="s">
        <v>99</v>
      </c>
      <c r="C803" s="15" t="s">
        <v>100</v>
      </c>
      <c r="D803" s="14" t="s">
        <v>194</v>
      </c>
      <c r="E803" s="16" t="s">
        <v>194</v>
      </c>
      <c r="F803" s="17" t="s">
        <v>194</v>
      </c>
      <c r="G803" s="17" t="s">
        <v>194</v>
      </c>
      <c r="H803" s="17" t="s">
        <v>194</v>
      </c>
      <c r="I803" s="17" t="s">
        <v>194</v>
      </c>
      <c r="J803" s="17" t="s">
        <v>194</v>
      </c>
      <c r="K803" s="17" t="s">
        <v>194</v>
      </c>
      <c r="L803" s="17" t="s">
        <v>194</v>
      </c>
      <c r="M803" s="17" t="s">
        <v>194</v>
      </c>
      <c r="N803" s="17" t="s">
        <v>194</v>
      </c>
      <c r="O803" s="17" t="s">
        <v>194</v>
      </c>
      <c r="P803" s="17" t="s">
        <v>194</v>
      </c>
      <c r="Q803" s="17" t="s">
        <v>194</v>
      </c>
      <c r="R803" s="17" t="s">
        <v>194</v>
      </c>
      <c r="S803" s="17" t="s">
        <v>194</v>
      </c>
      <c r="T803" s="149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 t="s">
        <v>195</v>
      </c>
      <c r="C804" s="9" t="s">
        <v>195</v>
      </c>
      <c r="D804" s="152" t="s">
        <v>233</v>
      </c>
      <c r="E804" s="147" t="s">
        <v>196</v>
      </c>
      <c r="F804" s="148" t="s">
        <v>197</v>
      </c>
      <c r="G804" s="148" t="s">
        <v>198</v>
      </c>
      <c r="H804" s="148" t="s">
        <v>199</v>
      </c>
      <c r="I804" s="148" t="s">
        <v>200</v>
      </c>
      <c r="J804" s="148" t="s">
        <v>201</v>
      </c>
      <c r="K804" s="148" t="s">
        <v>202</v>
      </c>
      <c r="L804" s="148" t="s">
        <v>203</v>
      </c>
      <c r="M804" s="148" t="s">
        <v>204</v>
      </c>
      <c r="N804" s="148" t="s">
        <v>205</v>
      </c>
      <c r="O804" s="148" t="s">
        <v>206</v>
      </c>
      <c r="P804" s="148" t="s">
        <v>207</v>
      </c>
      <c r="Q804" s="148" t="s">
        <v>208</v>
      </c>
      <c r="R804" s="148" t="s">
        <v>209</v>
      </c>
      <c r="S804" s="148" t="s">
        <v>222</v>
      </c>
      <c r="T804" s="149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 t="s">
        <v>3</v>
      </c>
    </row>
    <row r="805" spans="1:65">
      <c r="A805" s="30"/>
      <c r="B805" s="19"/>
      <c r="C805" s="9"/>
      <c r="D805" s="9" t="s">
        <v>101</v>
      </c>
      <c r="E805" s="10" t="s">
        <v>223</v>
      </c>
      <c r="F805" s="11" t="s">
        <v>223</v>
      </c>
      <c r="G805" s="11" t="s">
        <v>223</v>
      </c>
      <c r="H805" s="11" t="s">
        <v>223</v>
      </c>
      <c r="I805" s="11" t="s">
        <v>223</v>
      </c>
      <c r="J805" s="11" t="s">
        <v>102</v>
      </c>
      <c r="K805" s="11" t="s">
        <v>223</v>
      </c>
      <c r="L805" s="11" t="s">
        <v>224</v>
      </c>
      <c r="M805" s="11" t="s">
        <v>223</v>
      </c>
      <c r="N805" s="11" t="s">
        <v>224</v>
      </c>
      <c r="O805" s="11" t="s">
        <v>223</v>
      </c>
      <c r="P805" s="11" t="s">
        <v>223</v>
      </c>
      <c r="Q805" s="11" t="s">
        <v>224</v>
      </c>
      <c r="R805" s="11" t="s">
        <v>223</v>
      </c>
      <c r="S805" s="11" t="s">
        <v>223</v>
      </c>
      <c r="T805" s="149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/>
      <c r="C806" s="9"/>
      <c r="D806" s="27" t="s">
        <v>234</v>
      </c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149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2</v>
      </c>
    </row>
    <row r="807" spans="1:65">
      <c r="A807" s="30"/>
      <c r="B807" s="18">
        <v>1</v>
      </c>
      <c r="C807" s="14">
        <v>1</v>
      </c>
      <c r="D807" s="229">
        <v>21.289423931847214</v>
      </c>
      <c r="E807" s="199">
        <v>20.9</v>
      </c>
      <c r="F807" s="199">
        <v>18.649999999999999</v>
      </c>
      <c r="G807" s="199">
        <v>21.1</v>
      </c>
      <c r="H807" s="199">
        <v>21</v>
      </c>
      <c r="I807" s="199">
        <v>20.9</v>
      </c>
      <c r="J807" s="199">
        <v>20</v>
      </c>
      <c r="K807" s="199">
        <v>20.7</v>
      </c>
      <c r="L807" s="199">
        <v>18</v>
      </c>
      <c r="M807" s="199">
        <v>20.87</v>
      </c>
      <c r="N807" s="199">
        <v>19.2</v>
      </c>
      <c r="O807" s="199">
        <v>19.899999999999999</v>
      </c>
      <c r="P807" s="200">
        <v>26.32</v>
      </c>
      <c r="Q807" s="199">
        <v>21.5</v>
      </c>
      <c r="R807" s="199">
        <v>21</v>
      </c>
      <c r="S807" s="199">
        <v>20.8</v>
      </c>
      <c r="T807" s="201"/>
      <c r="U807" s="202"/>
      <c r="V807" s="202"/>
      <c r="W807" s="202"/>
      <c r="X807" s="202"/>
      <c r="Y807" s="202"/>
      <c r="Z807" s="202"/>
      <c r="AA807" s="202"/>
      <c r="AB807" s="202"/>
      <c r="AC807" s="202"/>
      <c r="AD807" s="202"/>
      <c r="AE807" s="202"/>
      <c r="AF807" s="202"/>
      <c r="AG807" s="202"/>
      <c r="AH807" s="202"/>
      <c r="AI807" s="202"/>
      <c r="AJ807" s="202"/>
      <c r="AK807" s="202"/>
      <c r="AL807" s="202"/>
      <c r="AM807" s="202"/>
      <c r="AN807" s="202"/>
      <c r="AO807" s="202"/>
      <c r="AP807" s="202"/>
      <c r="AQ807" s="202"/>
      <c r="AR807" s="202"/>
      <c r="AS807" s="202"/>
      <c r="AT807" s="202"/>
      <c r="AU807" s="202"/>
      <c r="AV807" s="202"/>
      <c r="AW807" s="202"/>
      <c r="AX807" s="202"/>
      <c r="AY807" s="202"/>
      <c r="AZ807" s="202"/>
      <c r="BA807" s="202"/>
      <c r="BB807" s="202"/>
      <c r="BC807" s="202"/>
      <c r="BD807" s="202"/>
      <c r="BE807" s="202"/>
      <c r="BF807" s="202"/>
      <c r="BG807" s="202"/>
      <c r="BH807" s="202"/>
      <c r="BI807" s="202"/>
      <c r="BJ807" s="202"/>
      <c r="BK807" s="202"/>
      <c r="BL807" s="202"/>
      <c r="BM807" s="203">
        <v>1</v>
      </c>
    </row>
    <row r="808" spans="1:65">
      <c r="A808" s="30"/>
      <c r="B808" s="19">
        <v>1</v>
      </c>
      <c r="C808" s="9">
        <v>2</v>
      </c>
      <c r="D808" s="230">
        <v>21.646795205513087</v>
      </c>
      <c r="E808" s="204">
        <v>22</v>
      </c>
      <c r="F808" s="204">
        <v>18.55</v>
      </c>
      <c r="G808" s="204">
        <v>20.7</v>
      </c>
      <c r="H808" s="204">
        <v>20.8</v>
      </c>
      <c r="I808" s="204">
        <v>20.6</v>
      </c>
      <c r="J808" s="204">
        <v>20</v>
      </c>
      <c r="K808" s="204">
        <v>20.100000000000001</v>
      </c>
      <c r="L808" s="204">
        <v>20</v>
      </c>
      <c r="M808" s="204">
        <v>20.74</v>
      </c>
      <c r="N808" s="204">
        <v>19.100000000000001</v>
      </c>
      <c r="O808" s="204">
        <v>19.2</v>
      </c>
      <c r="P808" s="205">
        <v>25.09</v>
      </c>
      <c r="Q808" s="204">
        <v>21.4</v>
      </c>
      <c r="R808" s="204">
        <v>20.6</v>
      </c>
      <c r="S808" s="204">
        <v>21.1</v>
      </c>
      <c r="T808" s="201"/>
      <c r="U808" s="202"/>
      <c r="V808" s="202"/>
      <c r="W808" s="202"/>
      <c r="X808" s="202"/>
      <c r="Y808" s="202"/>
      <c r="Z808" s="202"/>
      <c r="AA808" s="202"/>
      <c r="AB808" s="202"/>
      <c r="AC808" s="202"/>
      <c r="AD808" s="202"/>
      <c r="AE808" s="202"/>
      <c r="AF808" s="202"/>
      <c r="AG808" s="202"/>
      <c r="AH808" s="202"/>
      <c r="AI808" s="202"/>
      <c r="AJ808" s="202"/>
      <c r="AK808" s="202"/>
      <c r="AL808" s="202"/>
      <c r="AM808" s="202"/>
      <c r="AN808" s="202"/>
      <c r="AO808" s="202"/>
      <c r="AP808" s="202"/>
      <c r="AQ808" s="202"/>
      <c r="AR808" s="202"/>
      <c r="AS808" s="202"/>
      <c r="AT808" s="202"/>
      <c r="AU808" s="202"/>
      <c r="AV808" s="202"/>
      <c r="AW808" s="202"/>
      <c r="AX808" s="202"/>
      <c r="AY808" s="202"/>
      <c r="AZ808" s="202"/>
      <c r="BA808" s="202"/>
      <c r="BB808" s="202"/>
      <c r="BC808" s="202"/>
      <c r="BD808" s="202"/>
      <c r="BE808" s="202"/>
      <c r="BF808" s="202"/>
      <c r="BG808" s="202"/>
      <c r="BH808" s="202"/>
      <c r="BI808" s="202"/>
      <c r="BJ808" s="202"/>
      <c r="BK808" s="202"/>
      <c r="BL808" s="202"/>
      <c r="BM808" s="203" t="e">
        <v>#N/A</v>
      </c>
    </row>
    <row r="809" spans="1:65">
      <c r="A809" s="30"/>
      <c r="B809" s="19">
        <v>1</v>
      </c>
      <c r="C809" s="9">
        <v>3</v>
      </c>
      <c r="D809" s="230">
        <v>21.874015546259976</v>
      </c>
      <c r="E809" s="204">
        <v>20.8</v>
      </c>
      <c r="F809" s="204">
        <v>19.2</v>
      </c>
      <c r="G809" s="204">
        <v>21.1</v>
      </c>
      <c r="H809" s="204">
        <v>20.399999999999999</v>
      </c>
      <c r="I809" s="204">
        <v>20.3</v>
      </c>
      <c r="J809" s="204">
        <v>20</v>
      </c>
      <c r="K809" s="204">
        <v>20.6</v>
      </c>
      <c r="L809" s="204">
        <v>20</v>
      </c>
      <c r="M809" s="204">
        <v>21.07</v>
      </c>
      <c r="N809" s="204">
        <v>19.100000000000001</v>
      </c>
      <c r="O809" s="204">
        <v>19.600000000000001</v>
      </c>
      <c r="P809" s="205">
        <v>26.62</v>
      </c>
      <c r="Q809" s="204">
        <v>20</v>
      </c>
      <c r="R809" s="204">
        <v>20</v>
      </c>
      <c r="S809" s="204">
        <v>20.6</v>
      </c>
      <c r="T809" s="201"/>
      <c r="U809" s="202"/>
      <c r="V809" s="202"/>
      <c r="W809" s="202"/>
      <c r="X809" s="202"/>
      <c r="Y809" s="202"/>
      <c r="Z809" s="202"/>
      <c r="AA809" s="202"/>
      <c r="AB809" s="202"/>
      <c r="AC809" s="202"/>
      <c r="AD809" s="202"/>
      <c r="AE809" s="202"/>
      <c r="AF809" s="202"/>
      <c r="AG809" s="202"/>
      <c r="AH809" s="202"/>
      <c r="AI809" s="202"/>
      <c r="AJ809" s="202"/>
      <c r="AK809" s="202"/>
      <c r="AL809" s="202"/>
      <c r="AM809" s="202"/>
      <c r="AN809" s="202"/>
      <c r="AO809" s="202"/>
      <c r="AP809" s="202"/>
      <c r="AQ809" s="202"/>
      <c r="AR809" s="202"/>
      <c r="AS809" s="202"/>
      <c r="AT809" s="202"/>
      <c r="AU809" s="202"/>
      <c r="AV809" s="202"/>
      <c r="AW809" s="202"/>
      <c r="AX809" s="202"/>
      <c r="AY809" s="202"/>
      <c r="AZ809" s="202"/>
      <c r="BA809" s="202"/>
      <c r="BB809" s="202"/>
      <c r="BC809" s="202"/>
      <c r="BD809" s="202"/>
      <c r="BE809" s="202"/>
      <c r="BF809" s="202"/>
      <c r="BG809" s="202"/>
      <c r="BH809" s="202"/>
      <c r="BI809" s="202"/>
      <c r="BJ809" s="202"/>
      <c r="BK809" s="202"/>
      <c r="BL809" s="202"/>
      <c r="BM809" s="203">
        <v>16</v>
      </c>
    </row>
    <row r="810" spans="1:65">
      <c r="A810" s="30"/>
      <c r="B810" s="19">
        <v>1</v>
      </c>
      <c r="C810" s="9">
        <v>4</v>
      </c>
      <c r="D810" s="230">
        <v>21.891626581491238</v>
      </c>
      <c r="E810" s="204">
        <v>19.399999999999999</v>
      </c>
      <c r="F810" s="204">
        <v>18.75</v>
      </c>
      <c r="G810" s="204">
        <v>20.3</v>
      </c>
      <c r="H810" s="204">
        <v>20</v>
      </c>
      <c r="I810" s="204">
        <v>19.8</v>
      </c>
      <c r="J810" s="204">
        <v>20</v>
      </c>
      <c r="K810" s="204">
        <v>20.8</v>
      </c>
      <c r="L810" s="204">
        <v>19</v>
      </c>
      <c r="M810" s="204">
        <v>21.17</v>
      </c>
      <c r="N810" s="204">
        <v>18.899999999999999</v>
      </c>
      <c r="O810" s="204">
        <v>19.600000000000001</v>
      </c>
      <c r="P810" s="205">
        <v>25.75</v>
      </c>
      <c r="Q810" s="204">
        <v>21.4</v>
      </c>
      <c r="R810" s="204">
        <v>20.3</v>
      </c>
      <c r="S810" s="204">
        <v>20.5</v>
      </c>
      <c r="T810" s="201"/>
      <c r="U810" s="202"/>
      <c r="V810" s="202"/>
      <c r="W810" s="202"/>
      <c r="X810" s="202"/>
      <c r="Y810" s="202"/>
      <c r="Z810" s="202"/>
      <c r="AA810" s="202"/>
      <c r="AB810" s="202"/>
      <c r="AC810" s="202"/>
      <c r="AD810" s="202"/>
      <c r="AE810" s="202"/>
      <c r="AF810" s="202"/>
      <c r="AG810" s="202"/>
      <c r="AH810" s="202"/>
      <c r="AI810" s="202"/>
      <c r="AJ810" s="202"/>
      <c r="AK810" s="202"/>
      <c r="AL810" s="202"/>
      <c r="AM810" s="202"/>
      <c r="AN810" s="202"/>
      <c r="AO810" s="202"/>
      <c r="AP810" s="202"/>
      <c r="AQ810" s="202"/>
      <c r="AR810" s="202"/>
      <c r="AS810" s="202"/>
      <c r="AT810" s="202"/>
      <c r="AU810" s="202"/>
      <c r="AV810" s="202"/>
      <c r="AW810" s="202"/>
      <c r="AX810" s="202"/>
      <c r="AY810" s="202"/>
      <c r="AZ810" s="202"/>
      <c r="BA810" s="202"/>
      <c r="BB810" s="202"/>
      <c r="BC810" s="202"/>
      <c r="BD810" s="202"/>
      <c r="BE810" s="202"/>
      <c r="BF810" s="202"/>
      <c r="BG810" s="202"/>
      <c r="BH810" s="202"/>
      <c r="BI810" s="202"/>
      <c r="BJ810" s="202"/>
      <c r="BK810" s="202"/>
      <c r="BL810" s="202"/>
      <c r="BM810" s="203">
        <v>20.240476190476187</v>
      </c>
    </row>
    <row r="811" spans="1:65">
      <c r="A811" s="30"/>
      <c r="B811" s="19">
        <v>1</v>
      </c>
      <c r="C811" s="9">
        <v>5</v>
      </c>
      <c r="D811" s="230">
        <v>21.368012795948079</v>
      </c>
      <c r="E811" s="204">
        <v>19.649999999999999</v>
      </c>
      <c r="F811" s="204">
        <v>19.399999999999999</v>
      </c>
      <c r="G811" s="204">
        <v>19.05</v>
      </c>
      <c r="H811" s="204">
        <v>20</v>
      </c>
      <c r="I811" s="204">
        <v>20.6</v>
      </c>
      <c r="J811" s="204">
        <v>20</v>
      </c>
      <c r="K811" s="204">
        <v>20.9</v>
      </c>
      <c r="L811" s="204">
        <v>19</v>
      </c>
      <c r="M811" s="204">
        <v>21.65</v>
      </c>
      <c r="N811" s="204">
        <v>18.7</v>
      </c>
      <c r="O811" s="204">
        <v>20.2</v>
      </c>
      <c r="P811" s="205">
        <v>25.81</v>
      </c>
      <c r="Q811" s="204">
        <v>20.399999999999999</v>
      </c>
      <c r="R811" s="204">
        <v>21.2</v>
      </c>
      <c r="S811" s="204">
        <v>21.3</v>
      </c>
      <c r="T811" s="201"/>
      <c r="U811" s="202"/>
      <c r="V811" s="202"/>
      <c r="W811" s="202"/>
      <c r="X811" s="202"/>
      <c r="Y811" s="202"/>
      <c r="Z811" s="202"/>
      <c r="AA811" s="202"/>
      <c r="AB811" s="202"/>
      <c r="AC811" s="202"/>
      <c r="AD811" s="202"/>
      <c r="AE811" s="202"/>
      <c r="AF811" s="202"/>
      <c r="AG811" s="202"/>
      <c r="AH811" s="202"/>
      <c r="AI811" s="202"/>
      <c r="AJ811" s="202"/>
      <c r="AK811" s="202"/>
      <c r="AL811" s="202"/>
      <c r="AM811" s="202"/>
      <c r="AN811" s="202"/>
      <c r="AO811" s="202"/>
      <c r="AP811" s="202"/>
      <c r="AQ811" s="202"/>
      <c r="AR811" s="202"/>
      <c r="AS811" s="202"/>
      <c r="AT811" s="202"/>
      <c r="AU811" s="202"/>
      <c r="AV811" s="202"/>
      <c r="AW811" s="202"/>
      <c r="AX811" s="202"/>
      <c r="AY811" s="202"/>
      <c r="AZ811" s="202"/>
      <c r="BA811" s="202"/>
      <c r="BB811" s="202"/>
      <c r="BC811" s="202"/>
      <c r="BD811" s="202"/>
      <c r="BE811" s="202"/>
      <c r="BF811" s="202"/>
      <c r="BG811" s="202"/>
      <c r="BH811" s="202"/>
      <c r="BI811" s="202"/>
      <c r="BJ811" s="202"/>
      <c r="BK811" s="202"/>
      <c r="BL811" s="202"/>
      <c r="BM811" s="203">
        <v>39</v>
      </c>
    </row>
    <row r="812" spans="1:65">
      <c r="A812" s="30"/>
      <c r="B812" s="19">
        <v>1</v>
      </c>
      <c r="C812" s="9">
        <v>6</v>
      </c>
      <c r="D812" s="230">
        <v>21.705435752130295</v>
      </c>
      <c r="E812" s="204">
        <v>20.6</v>
      </c>
      <c r="F812" s="204">
        <v>19.45</v>
      </c>
      <c r="G812" s="204">
        <v>20.3</v>
      </c>
      <c r="H812" s="204">
        <v>19.899999999999999</v>
      </c>
      <c r="I812" s="204">
        <v>20.8</v>
      </c>
      <c r="J812" s="204">
        <v>20</v>
      </c>
      <c r="K812" s="204">
        <v>21.2</v>
      </c>
      <c r="L812" s="204">
        <v>20</v>
      </c>
      <c r="M812" s="204">
        <v>20.8</v>
      </c>
      <c r="N812" s="204">
        <v>19.600000000000001</v>
      </c>
      <c r="O812" s="204">
        <v>20.6</v>
      </c>
      <c r="P812" s="205">
        <v>25.16</v>
      </c>
      <c r="Q812" s="204">
        <v>21</v>
      </c>
      <c r="R812" s="204">
        <v>20.9</v>
      </c>
      <c r="S812" s="204">
        <v>20.9</v>
      </c>
      <c r="T812" s="201"/>
      <c r="U812" s="202"/>
      <c r="V812" s="202"/>
      <c r="W812" s="202"/>
      <c r="X812" s="202"/>
      <c r="Y812" s="202"/>
      <c r="Z812" s="202"/>
      <c r="AA812" s="202"/>
      <c r="AB812" s="202"/>
      <c r="AC812" s="202"/>
      <c r="AD812" s="202"/>
      <c r="AE812" s="202"/>
      <c r="AF812" s="202"/>
      <c r="AG812" s="202"/>
      <c r="AH812" s="202"/>
      <c r="AI812" s="202"/>
      <c r="AJ812" s="202"/>
      <c r="AK812" s="202"/>
      <c r="AL812" s="202"/>
      <c r="AM812" s="202"/>
      <c r="AN812" s="202"/>
      <c r="AO812" s="202"/>
      <c r="AP812" s="202"/>
      <c r="AQ812" s="202"/>
      <c r="AR812" s="202"/>
      <c r="AS812" s="202"/>
      <c r="AT812" s="202"/>
      <c r="AU812" s="202"/>
      <c r="AV812" s="202"/>
      <c r="AW812" s="202"/>
      <c r="AX812" s="202"/>
      <c r="AY812" s="202"/>
      <c r="AZ812" s="202"/>
      <c r="BA812" s="202"/>
      <c r="BB812" s="202"/>
      <c r="BC812" s="202"/>
      <c r="BD812" s="202"/>
      <c r="BE812" s="202"/>
      <c r="BF812" s="202"/>
      <c r="BG812" s="202"/>
      <c r="BH812" s="202"/>
      <c r="BI812" s="202"/>
      <c r="BJ812" s="202"/>
      <c r="BK812" s="202"/>
      <c r="BL812" s="202"/>
      <c r="BM812" s="206"/>
    </row>
    <row r="813" spans="1:65">
      <c r="A813" s="30"/>
      <c r="B813" s="19"/>
      <c r="C813" s="9">
        <v>7</v>
      </c>
      <c r="D813" s="230">
        <v>22.057285180936379</v>
      </c>
      <c r="E813" s="204"/>
      <c r="F813" s="204"/>
      <c r="G813" s="204"/>
      <c r="H813" s="204"/>
      <c r="I813" s="204"/>
      <c r="J813" s="204"/>
      <c r="K813" s="204"/>
      <c r="L813" s="204"/>
      <c r="M813" s="204"/>
      <c r="N813" s="204"/>
      <c r="O813" s="204"/>
      <c r="P813" s="204"/>
      <c r="Q813" s="204"/>
      <c r="R813" s="204"/>
      <c r="S813" s="204"/>
      <c r="T813" s="201"/>
      <c r="U813" s="202"/>
      <c r="V813" s="202"/>
      <c r="W813" s="202"/>
      <c r="X813" s="202"/>
      <c r="Y813" s="202"/>
      <c r="Z813" s="202"/>
      <c r="AA813" s="202"/>
      <c r="AB813" s="202"/>
      <c r="AC813" s="202"/>
      <c r="AD813" s="202"/>
      <c r="AE813" s="202"/>
      <c r="AF813" s="202"/>
      <c r="AG813" s="202"/>
      <c r="AH813" s="202"/>
      <c r="AI813" s="202"/>
      <c r="AJ813" s="202"/>
      <c r="AK813" s="202"/>
      <c r="AL813" s="202"/>
      <c r="AM813" s="202"/>
      <c r="AN813" s="202"/>
      <c r="AO813" s="202"/>
      <c r="AP813" s="202"/>
      <c r="AQ813" s="202"/>
      <c r="AR813" s="202"/>
      <c r="AS813" s="202"/>
      <c r="AT813" s="202"/>
      <c r="AU813" s="202"/>
      <c r="AV813" s="202"/>
      <c r="AW813" s="202"/>
      <c r="AX813" s="202"/>
      <c r="AY813" s="202"/>
      <c r="AZ813" s="202"/>
      <c r="BA813" s="202"/>
      <c r="BB813" s="202"/>
      <c r="BC813" s="202"/>
      <c r="BD813" s="202"/>
      <c r="BE813" s="202"/>
      <c r="BF813" s="202"/>
      <c r="BG813" s="202"/>
      <c r="BH813" s="202"/>
      <c r="BI813" s="202"/>
      <c r="BJ813" s="202"/>
      <c r="BK813" s="202"/>
      <c r="BL813" s="202"/>
      <c r="BM813" s="206"/>
    </row>
    <row r="814" spans="1:65">
      <c r="A814" s="30"/>
      <c r="B814" s="19"/>
      <c r="C814" s="9">
        <v>8</v>
      </c>
      <c r="D814" s="230">
        <v>21.601446022501001</v>
      </c>
      <c r="E814" s="204"/>
      <c r="F814" s="204"/>
      <c r="G814" s="204"/>
      <c r="H814" s="204"/>
      <c r="I814" s="204"/>
      <c r="J814" s="204"/>
      <c r="K814" s="204"/>
      <c r="L814" s="204"/>
      <c r="M814" s="204"/>
      <c r="N814" s="204"/>
      <c r="O814" s="204"/>
      <c r="P814" s="204"/>
      <c r="Q814" s="204"/>
      <c r="R814" s="204"/>
      <c r="S814" s="204"/>
      <c r="T814" s="201"/>
      <c r="U814" s="202"/>
      <c r="V814" s="202"/>
      <c r="W814" s="202"/>
      <c r="X814" s="202"/>
      <c r="Y814" s="202"/>
      <c r="Z814" s="202"/>
      <c r="AA814" s="202"/>
      <c r="AB814" s="202"/>
      <c r="AC814" s="202"/>
      <c r="AD814" s="202"/>
      <c r="AE814" s="202"/>
      <c r="AF814" s="202"/>
      <c r="AG814" s="202"/>
      <c r="AH814" s="202"/>
      <c r="AI814" s="202"/>
      <c r="AJ814" s="202"/>
      <c r="AK814" s="202"/>
      <c r="AL814" s="202"/>
      <c r="AM814" s="202"/>
      <c r="AN814" s="202"/>
      <c r="AO814" s="202"/>
      <c r="AP814" s="202"/>
      <c r="AQ814" s="202"/>
      <c r="AR814" s="202"/>
      <c r="AS814" s="202"/>
      <c r="AT814" s="202"/>
      <c r="AU814" s="202"/>
      <c r="AV814" s="202"/>
      <c r="AW814" s="202"/>
      <c r="AX814" s="202"/>
      <c r="AY814" s="202"/>
      <c r="AZ814" s="202"/>
      <c r="BA814" s="202"/>
      <c r="BB814" s="202"/>
      <c r="BC814" s="202"/>
      <c r="BD814" s="202"/>
      <c r="BE814" s="202"/>
      <c r="BF814" s="202"/>
      <c r="BG814" s="202"/>
      <c r="BH814" s="202"/>
      <c r="BI814" s="202"/>
      <c r="BJ814" s="202"/>
      <c r="BK814" s="202"/>
      <c r="BL814" s="202"/>
      <c r="BM814" s="206"/>
    </row>
    <row r="815" spans="1:65">
      <c r="A815" s="30"/>
      <c r="B815" s="19"/>
      <c r="C815" s="9">
        <v>9</v>
      </c>
      <c r="D815" s="230">
        <v>21.813895746602839</v>
      </c>
      <c r="E815" s="204"/>
      <c r="F815" s="204"/>
      <c r="G815" s="204"/>
      <c r="H815" s="204"/>
      <c r="I815" s="204"/>
      <c r="J815" s="204"/>
      <c r="K815" s="204"/>
      <c r="L815" s="204"/>
      <c r="M815" s="204"/>
      <c r="N815" s="204"/>
      <c r="O815" s="204"/>
      <c r="P815" s="204"/>
      <c r="Q815" s="204"/>
      <c r="R815" s="204"/>
      <c r="S815" s="204"/>
      <c r="T815" s="201"/>
      <c r="U815" s="202"/>
      <c r="V815" s="202"/>
      <c r="W815" s="202"/>
      <c r="X815" s="202"/>
      <c r="Y815" s="202"/>
      <c r="Z815" s="202"/>
      <c r="AA815" s="202"/>
      <c r="AB815" s="202"/>
      <c r="AC815" s="202"/>
      <c r="AD815" s="202"/>
      <c r="AE815" s="202"/>
      <c r="AF815" s="202"/>
      <c r="AG815" s="202"/>
      <c r="AH815" s="202"/>
      <c r="AI815" s="202"/>
      <c r="AJ815" s="202"/>
      <c r="AK815" s="202"/>
      <c r="AL815" s="202"/>
      <c r="AM815" s="202"/>
      <c r="AN815" s="202"/>
      <c r="AO815" s="202"/>
      <c r="AP815" s="202"/>
      <c r="AQ815" s="202"/>
      <c r="AR815" s="202"/>
      <c r="AS815" s="202"/>
      <c r="AT815" s="202"/>
      <c r="AU815" s="202"/>
      <c r="AV815" s="202"/>
      <c r="AW815" s="202"/>
      <c r="AX815" s="202"/>
      <c r="AY815" s="202"/>
      <c r="AZ815" s="202"/>
      <c r="BA815" s="202"/>
      <c r="BB815" s="202"/>
      <c r="BC815" s="202"/>
      <c r="BD815" s="202"/>
      <c r="BE815" s="202"/>
      <c r="BF815" s="202"/>
      <c r="BG815" s="202"/>
      <c r="BH815" s="202"/>
      <c r="BI815" s="202"/>
      <c r="BJ815" s="202"/>
      <c r="BK815" s="202"/>
      <c r="BL815" s="202"/>
      <c r="BM815" s="206"/>
    </row>
    <row r="816" spans="1:65">
      <c r="A816" s="30"/>
      <c r="B816" s="19"/>
      <c r="C816" s="9">
        <v>10</v>
      </c>
      <c r="D816" s="230">
        <v>21.743964571154986</v>
      </c>
      <c r="E816" s="204"/>
      <c r="F816" s="204"/>
      <c r="G816" s="204"/>
      <c r="H816" s="204"/>
      <c r="I816" s="204"/>
      <c r="J816" s="204"/>
      <c r="K816" s="204"/>
      <c r="L816" s="204"/>
      <c r="M816" s="204"/>
      <c r="N816" s="204"/>
      <c r="O816" s="204"/>
      <c r="P816" s="204"/>
      <c r="Q816" s="204"/>
      <c r="R816" s="204"/>
      <c r="S816" s="204"/>
      <c r="T816" s="201"/>
      <c r="U816" s="202"/>
      <c r="V816" s="202"/>
      <c r="W816" s="202"/>
      <c r="X816" s="202"/>
      <c r="Y816" s="202"/>
      <c r="Z816" s="202"/>
      <c r="AA816" s="202"/>
      <c r="AB816" s="202"/>
      <c r="AC816" s="202"/>
      <c r="AD816" s="202"/>
      <c r="AE816" s="202"/>
      <c r="AF816" s="202"/>
      <c r="AG816" s="202"/>
      <c r="AH816" s="202"/>
      <c r="AI816" s="202"/>
      <c r="AJ816" s="202"/>
      <c r="AK816" s="202"/>
      <c r="AL816" s="202"/>
      <c r="AM816" s="202"/>
      <c r="AN816" s="202"/>
      <c r="AO816" s="202"/>
      <c r="AP816" s="202"/>
      <c r="AQ816" s="202"/>
      <c r="AR816" s="202"/>
      <c r="AS816" s="202"/>
      <c r="AT816" s="202"/>
      <c r="AU816" s="202"/>
      <c r="AV816" s="202"/>
      <c r="AW816" s="202"/>
      <c r="AX816" s="202"/>
      <c r="AY816" s="202"/>
      <c r="AZ816" s="202"/>
      <c r="BA816" s="202"/>
      <c r="BB816" s="202"/>
      <c r="BC816" s="202"/>
      <c r="BD816" s="202"/>
      <c r="BE816" s="202"/>
      <c r="BF816" s="202"/>
      <c r="BG816" s="202"/>
      <c r="BH816" s="202"/>
      <c r="BI816" s="202"/>
      <c r="BJ816" s="202"/>
      <c r="BK816" s="202"/>
      <c r="BL816" s="202"/>
      <c r="BM816" s="206"/>
    </row>
    <row r="817" spans="1:65">
      <c r="A817" s="30"/>
      <c r="B817" s="19"/>
      <c r="C817" s="9">
        <v>11</v>
      </c>
      <c r="D817" s="230">
        <v>21.533654749579945</v>
      </c>
      <c r="E817" s="204"/>
      <c r="F817" s="204"/>
      <c r="G817" s="204"/>
      <c r="H817" s="204"/>
      <c r="I817" s="204"/>
      <c r="J817" s="204"/>
      <c r="K817" s="204"/>
      <c r="L817" s="204"/>
      <c r="M817" s="204"/>
      <c r="N817" s="204"/>
      <c r="O817" s="204"/>
      <c r="P817" s="204"/>
      <c r="Q817" s="204"/>
      <c r="R817" s="204"/>
      <c r="S817" s="204"/>
      <c r="T817" s="201"/>
      <c r="U817" s="202"/>
      <c r="V817" s="202"/>
      <c r="W817" s="202"/>
      <c r="X817" s="202"/>
      <c r="Y817" s="202"/>
      <c r="Z817" s="202"/>
      <c r="AA817" s="202"/>
      <c r="AB817" s="202"/>
      <c r="AC817" s="202"/>
      <c r="AD817" s="202"/>
      <c r="AE817" s="202"/>
      <c r="AF817" s="202"/>
      <c r="AG817" s="202"/>
      <c r="AH817" s="202"/>
      <c r="AI817" s="202"/>
      <c r="AJ817" s="202"/>
      <c r="AK817" s="202"/>
      <c r="AL817" s="202"/>
      <c r="AM817" s="202"/>
      <c r="AN817" s="202"/>
      <c r="AO817" s="202"/>
      <c r="AP817" s="202"/>
      <c r="AQ817" s="202"/>
      <c r="AR817" s="202"/>
      <c r="AS817" s="202"/>
      <c r="AT817" s="202"/>
      <c r="AU817" s="202"/>
      <c r="AV817" s="202"/>
      <c r="AW817" s="202"/>
      <c r="AX817" s="202"/>
      <c r="AY817" s="202"/>
      <c r="AZ817" s="202"/>
      <c r="BA817" s="202"/>
      <c r="BB817" s="202"/>
      <c r="BC817" s="202"/>
      <c r="BD817" s="202"/>
      <c r="BE817" s="202"/>
      <c r="BF817" s="202"/>
      <c r="BG817" s="202"/>
      <c r="BH817" s="202"/>
      <c r="BI817" s="202"/>
      <c r="BJ817" s="202"/>
      <c r="BK817" s="202"/>
      <c r="BL817" s="202"/>
      <c r="BM817" s="206"/>
    </row>
    <row r="818" spans="1:65">
      <c r="A818" s="30"/>
      <c r="B818" s="19"/>
      <c r="C818" s="9">
        <v>12</v>
      </c>
      <c r="D818" s="230">
        <v>20.931289841518812</v>
      </c>
      <c r="E818" s="204"/>
      <c r="F818" s="204"/>
      <c r="G818" s="204"/>
      <c r="H818" s="204"/>
      <c r="I818" s="204"/>
      <c r="J818" s="204"/>
      <c r="K818" s="204"/>
      <c r="L818" s="204"/>
      <c r="M818" s="204"/>
      <c r="N818" s="204"/>
      <c r="O818" s="204"/>
      <c r="P818" s="204"/>
      <c r="Q818" s="204"/>
      <c r="R818" s="204"/>
      <c r="S818" s="204"/>
      <c r="T818" s="201"/>
      <c r="U818" s="202"/>
      <c r="V818" s="202"/>
      <c r="W818" s="202"/>
      <c r="X818" s="202"/>
      <c r="Y818" s="202"/>
      <c r="Z818" s="202"/>
      <c r="AA818" s="202"/>
      <c r="AB818" s="202"/>
      <c r="AC818" s="202"/>
      <c r="AD818" s="202"/>
      <c r="AE818" s="202"/>
      <c r="AF818" s="202"/>
      <c r="AG818" s="202"/>
      <c r="AH818" s="202"/>
      <c r="AI818" s="202"/>
      <c r="AJ818" s="202"/>
      <c r="AK818" s="202"/>
      <c r="AL818" s="202"/>
      <c r="AM818" s="202"/>
      <c r="AN818" s="202"/>
      <c r="AO818" s="202"/>
      <c r="AP818" s="202"/>
      <c r="AQ818" s="202"/>
      <c r="AR818" s="202"/>
      <c r="AS818" s="202"/>
      <c r="AT818" s="202"/>
      <c r="AU818" s="202"/>
      <c r="AV818" s="202"/>
      <c r="AW818" s="202"/>
      <c r="AX818" s="202"/>
      <c r="AY818" s="202"/>
      <c r="AZ818" s="202"/>
      <c r="BA818" s="202"/>
      <c r="BB818" s="202"/>
      <c r="BC818" s="202"/>
      <c r="BD818" s="202"/>
      <c r="BE818" s="202"/>
      <c r="BF818" s="202"/>
      <c r="BG818" s="202"/>
      <c r="BH818" s="202"/>
      <c r="BI818" s="202"/>
      <c r="BJ818" s="202"/>
      <c r="BK818" s="202"/>
      <c r="BL818" s="202"/>
      <c r="BM818" s="206"/>
    </row>
    <row r="819" spans="1:65">
      <c r="A819" s="30"/>
      <c r="B819" s="19"/>
      <c r="C819" s="9">
        <v>13</v>
      </c>
      <c r="D819" s="230">
        <v>21.873115944713319</v>
      </c>
      <c r="E819" s="204"/>
      <c r="F819" s="204"/>
      <c r="G819" s="204"/>
      <c r="H819" s="204"/>
      <c r="I819" s="204"/>
      <c r="J819" s="204"/>
      <c r="K819" s="204"/>
      <c r="L819" s="204"/>
      <c r="M819" s="204"/>
      <c r="N819" s="204"/>
      <c r="O819" s="204"/>
      <c r="P819" s="204"/>
      <c r="Q819" s="204"/>
      <c r="R819" s="204"/>
      <c r="S819" s="204"/>
      <c r="T819" s="201"/>
      <c r="U819" s="202"/>
      <c r="V819" s="202"/>
      <c r="W819" s="202"/>
      <c r="X819" s="202"/>
      <c r="Y819" s="202"/>
      <c r="Z819" s="202"/>
      <c r="AA819" s="202"/>
      <c r="AB819" s="202"/>
      <c r="AC819" s="202"/>
      <c r="AD819" s="202"/>
      <c r="AE819" s="202"/>
      <c r="AF819" s="202"/>
      <c r="AG819" s="202"/>
      <c r="AH819" s="202"/>
      <c r="AI819" s="202"/>
      <c r="AJ819" s="202"/>
      <c r="AK819" s="202"/>
      <c r="AL819" s="202"/>
      <c r="AM819" s="202"/>
      <c r="AN819" s="202"/>
      <c r="AO819" s="202"/>
      <c r="AP819" s="202"/>
      <c r="AQ819" s="202"/>
      <c r="AR819" s="202"/>
      <c r="AS819" s="202"/>
      <c r="AT819" s="202"/>
      <c r="AU819" s="202"/>
      <c r="AV819" s="202"/>
      <c r="AW819" s="202"/>
      <c r="AX819" s="202"/>
      <c r="AY819" s="202"/>
      <c r="AZ819" s="202"/>
      <c r="BA819" s="202"/>
      <c r="BB819" s="202"/>
      <c r="BC819" s="202"/>
      <c r="BD819" s="202"/>
      <c r="BE819" s="202"/>
      <c r="BF819" s="202"/>
      <c r="BG819" s="202"/>
      <c r="BH819" s="202"/>
      <c r="BI819" s="202"/>
      <c r="BJ819" s="202"/>
      <c r="BK819" s="202"/>
      <c r="BL819" s="202"/>
      <c r="BM819" s="206"/>
    </row>
    <row r="820" spans="1:65">
      <c r="A820" s="30"/>
      <c r="B820" s="19"/>
      <c r="C820" s="9">
        <v>14</v>
      </c>
      <c r="D820" s="230">
        <v>20.869517779870485</v>
      </c>
      <c r="E820" s="204"/>
      <c r="F820" s="204"/>
      <c r="G820" s="204"/>
      <c r="H820" s="204"/>
      <c r="I820" s="204"/>
      <c r="J820" s="204"/>
      <c r="K820" s="204"/>
      <c r="L820" s="204"/>
      <c r="M820" s="204"/>
      <c r="N820" s="204"/>
      <c r="O820" s="204"/>
      <c r="P820" s="204"/>
      <c r="Q820" s="204"/>
      <c r="R820" s="204"/>
      <c r="S820" s="204"/>
      <c r="T820" s="201"/>
      <c r="U820" s="202"/>
      <c r="V820" s="202"/>
      <c r="W820" s="202"/>
      <c r="X820" s="202"/>
      <c r="Y820" s="202"/>
      <c r="Z820" s="202"/>
      <c r="AA820" s="202"/>
      <c r="AB820" s="202"/>
      <c r="AC820" s="202"/>
      <c r="AD820" s="202"/>
      <c r="AE820" s="202"/>
      <c r="AF820" s="202"/>
      <c r="AG820" s="202"/>
      <c r="AH820" s="202"/>
      <c r="AI820" s="202"/>
      <c r="AJ820" s="202"/>
      <c r="AK820" s="202"/>
      <c r="AL820" s="202"/>
      <c r="AM820" s="202"/>
      <c r="AN820" s="202"/>
      <c r="AO820" s="202"/>
      <c r="AP820" s="202"/>
      <c r="AQ820" s="202"/>
      <c r="AR820" s="202"/>
      <c r="AS820" s="202"/>
      <c r="AT820" s="202"/>
      <c r="AU820" s="202"/>
      <c r="AV820" s="202"/>
      <c r="AW820" s="202"/>
      <c r="AX820" s="202"/>
      <c r="AY820" s="202"/>
      <c r="AZ820" s="202"/>
      <c r="BA820" s="202"/>
      <c r="BB820" s="202"/>
      <c r="BC820" s="202"/>
      <c r="BD820" s="202"/>
      <c r="BE820" s="202"/>
      <c r="BF820" s="202"/>
      <c r="BG820" s="202"/>
      <c r="BH820" s="202"/>
      <c r="BI820" s="202"/>
      <c r="BJ820" s="202"/>
      <c r="BK820" s="202"/>
      <c r="BL820" s="202"/>
      <c r="BM820" s="206"/>
    </row>
    <row r="821" spans="1:65">
      <c r="A821" s="30"/>
      <c r="B821" s="19"/>
      <c r="C821" s="9">
        <v>15</v>
      </c>
      <c r="D821" s="230">
        <v>22.043497578104269</v>
      </c>
      <c r="E821" s="204"/>
      <c r="F821" s="204"/>
      <c r="G821" s="204"/>
      <c r="H821" s="204"/>
      <c r="I821" s="204"/>
      <c r="J821" s="204"/>
      <c r="K821" s="204"/>
      <c r="L821" s="204"/>
      <c r="M821" s="204"/>
      <c r="N821" s="204"/>
      <c r="O821" s="204"/>
      <c r="P821" s="204"/>
      <c r="Q821" s="204"/>
      <c r="R821" s="204"/>
      <c r="S821" s="204"/>
      <c r="T821" s="201"/>
      <c r="U821" s="202"/>
      <c r="V821" s="202"/>
      <c r="W821" s="202"/>
      <c r="X821" s="202"/>
      <c r="Y821" s="202"/>
      <c r="Z821" s="202"/>
      <c r="AA821" s="202"/>
      <c r="AB821" s="202"/>
      <c r="AC821" s="202"/>
      <c r="AD821" s="202"/>
      <c r="AE821" s="202"/>
      <c r="AF821" s="202"/>
      <c r="AG821" s="202"/>
      <c r="AH821" s="202"/>
      <c r="AI821" s="202"/>
      <c r="AJ821" s="202"/>
      <c r="AK821" s="202"/>
      <c r="AL821" s="202"/>
      <c r="AM821" s="202"/>
      <c r="AN821" s="202"/>
      <c r="AO821" s="202"/>
      <c r="AP821" s="202"/>
      <c r="AQ821" s="202"/>
      <c r="AR821" s="202"/>
      <c r="AS821" s="202"/>
      <c r="AT821" s="202"/>
      <c r="AU821" s="202"/>
      <c r="AV821" s="202"/>
      <c r="AW821" s="202"/>
      <c r="AX821" s="202"/>
      <c r="AY821" s="202"/>
      <c r="AZ821" s="202"/>
      <c r="BA821" s="202"/>
      <c r="BB821" s="202"/>
      <c r="BC821" s="202"/>
      <c r="BD821" s="202"/>
      <c r="BE821" s="202"/>
      <c r="BF821" s="202"/>
      <c r="BG821" s="202"/>
      <c r="BH821" s="202"/>
      <c r="BI821" s="202"/>
      <c r="BJ821" s="202"/>
      <c r="BK821" s="202"/>
      <c r="BL821" s="202"/>
      <c r="BM821" s="206"/>
    </row>
    <row r="822" spans="1:65">
      <c r="A822" s="30"/>
      <c r="B822" s="19"/>
      <c r="C822" s="9">
        <v>16</v>
      </c>
      <c r="D822" s="230">
        <v>22.243148587222926</v>
      </c>
      <c r="E822" s="204"/>
      <c r="F822" s="204"/>
      <c r="G822" s="204"/>
      <c r="H822" s="204"/>
      <c r="I822" s="204"/>
      <c r="J822" s="204"/>
      <c r="K822" s="204"/>
      <c r="L822" s="204"/>
      <c r="M822" s="204"/>
      <c r="N822" s="204"/>
      <c r="O822" s="204"/>
      <c r="P822" s="204"/>
      <c r="Q822" s="204"/>
      <c r="R822" s="204"/>
      <c r="S822" s="204"/>
      <c r="T822" s="201"/>
      <c r="U822" s="202"/>
      <c r="V822" s="202"/>
      <c r="W822" s="202"/>
      <c r="X822" s="202"/>
      <c r="Y822" s="202"/>
      <c r="Z822" s="202"/>
      <c r="AA822" s="202"/>
      <c r="AB822" s="202"/>
      <c r="AC822" s="202"/>
      <c r="AD822" s="202"/>
      <c r="AE822" s="202"/>
      <c r="AF822" s="202"/>
      <c r="AG822" s="202"/>
      <c r="AH822" s="202"/>
      <c r="AI822" s="202"/>
      <c r="AJ822" s="202"/>
      <c r="AK822" s="202"/>
      <c r="AL822" s="202"/>
      <c r="AM822" s="202"/>
      <c r="AN822" s="202"/>
      <c r="AO822" s="202"/>
      <c r="AP822" s="202"/>
      <c r="AQ822" s="202"/>
      <c r="AR822" s="202"/>
      <c r="AS822" s="202"/>
      <c r="AT822" s="202"/>
      <c r="AU822" s="202"/>
      <c r="AV822" s="202"/>
      <c r="AW822" s="202"/>
      <c r="AX822" s="202"/>
      <c r="AY822" s="202"/>
      <c r="AZ822" s="202"/>
      <c r="BA822" s="202"/>
      <c r="BB822" s="202"/>
      <c r="BC822" s="202"/>
      <c r="BD822" s="202"/>
      <c r="BE822" s="202"/>
      <c r="BF822" s="202"/>
      <c r="BG822" s="202"/>
      <c r="BH822" s="202"/>
      <c r="BI822" s="202"/>
      <c r="BJ822" s="202"/>
      <c r="BK822" s="202"/>
      <c r="BL822" s="202"/>
      <c r="BM822" s="206"/>
    </row>
    <row r="823" spans="1:65">
      <c r="A823" s="30"/>
      <c r="B823" s="19"/>
      <c r="C823" s="9">
        <v>17</v>
      </c>
      <c r="D823" s="230">
        <v>21.782435679016857</v>
      </c>
      <c r="E823" s="204"/>
      <c r="F823" s="204"/>
      <c r="G823" s="204"/>
      <c r="H823" s="204"/>
      <c r="I823" s="204"/>
      <c r="J823" s="204"/>
      <c r="K823" s="204"/>
      <c r="L823" s="204"/>
      <c r="M823" s="204"/>
      <c r="N823" s="204"/>
      <c r="O823" s="204"/>
      <c r="P823" s="204"/>
      <c r="Q823" s="204"/>
      <c r="R823" s="204"/>
      <c r="S823" s="204"/>
      <c r="T823" s="201"/>
      <c r="U823" s="202"/>
      <c r="V823" s="202"/>
      <c r="W823" s="202"/>
      <c r="X823" s="202"/>
      <c r="Y823" s="202"/>
      <c r="Z823" s="202"/>
      <c r="AA823" s="202"/>
      <c r="AB823" s="202"/>
      <c r="AC823" s="202"/>
      <c r="AD823" s="202"/>
      <c r="AE823" s="202"/>
      <c r="AF823" s="202"/>
      <c r="AG823" s="202"/>
      <c r="AH823" s="202"/>
      <c r="AI823" s="202"/>
      <c r="AJ823" s="202"/>
      <c r="AK823" s="202"/>
      <c r="AL823" s="202"/>
      <c r="AM823" s="202"/>
      <c r="AN823" s="202"/>
      <c r="AO823" s="202"/>
      <c r="AP823" s="202"/>
      <c r="AQ823" s="202"/>
      <c r="AR823" s="202"/>
      <c r="AS823" s="202"/>
      <c r="AT823" s="202"/>
      <c r="AU823" s="202"/>
      <c r="AV823" s="202"/>
      <c r="AW823" s="202"/>
      <c r="AX823" s="202"/>
      <c r="AY823" s="202"/>
      <c r="AZ823" s="202"/>
      <c r="BA823" s="202"/>
      <c r="BB823" s="202"/>
      <c r="BC823" s="202"/>
      <c r="BD823" s="202"/>
      <c r="BE823" s="202"/>
      <c r="BF823" s="202"/>
      <c r="BG823" s="202"/>
      <c r="BH823" s="202"/>
      <c r="BI823" s="202"/>
      <c r="BJ823" s="202"/>
      <c r="BK823" s="202"/>
      <c r="BL823" s="202"/>
      <c r="BM823" s="206"/>
    </row>
    <row r="824" spans="1:65">
      <c r="A824" s="30"/>
      <c r="B824" s="19"/>
      <c r="C824" s="9">
        <v>18</v>
      </c>
      <c r="D824" s="230">
        <v>21.881023765879959</v>
      </c>
      <c r="E824" s="204"/>
      <c r="F824" s="204"/>
      <c r="G824" s="204"/>
      <c r="H824" s="204"/>
      <c r="I824" s="204"/>
      <c r="J824" s="204"/>
      <c r="K824" s="204"/>
      <c r="L824" s="204"/>
      <c r="M824" s="204"/>
      <c r="N824" s="204"/>
      <c r="O824" s="204"/>
      <c r="P824" s="204"/>
      <c r="Q824" s="204"/>
      <c r="R824" s="204"/>
      <c r="S824" s="204"/>
      <c r="T824" s="201"/>
      <c r="U824" s="202"/>
      <c r="V824" s="202"/>
      <c r="W824" s="202"/>
      <c r="X824" s="202"/>
      <c r="Y824" s="202"/>
      <c r="Z824" s="202"/>
      <c r="AA824" s="202"/>
      <c r="AB824" s="202"/>
      <c r="AC824" s="202"/>
      <c r="AD824" s="202"/>
      <c r="AE824" s="202"/>
      <c r="AF824" s="202"/>
      <c r="AG824" s="202"/>
      <c r="AH824" s="202"/>
      <c r="AI824" s="202"/>
      <c r="AJ824" s="202"/>
      <c r="AK824" s="202"/>
      <c r="AL824" s="202"/>
      <c r="AM824" s="202"/>
      <c r="AN824" s="202"/>
      <c r="AO824" s="202"/>
      <c r="AP824" s="202"/>
      <c r="AQ824" s="202"/>
      <c r="AR824" s="202"/>
      <c r="AS824" s="202"/>
      <c r="AT824" s="202"/>
      <c r="AU824" s="202"/>
      <c r="AV824" s="202"/>
      <c r="AW824" s="202"/>
      <c r="AX824" s="202"/>
      <c r="AY824" s="202"/>
      <c r="AZ824" s="202"/>
      <c r="BA824" s="202"/>
      <c r="BB824" s="202"/>
      <c r="BC824" s="202"/>
      <c r="BD824" s="202"/>
      <c r="BE824" s="202"/>
      <c r="BF824" s="202"/>
      <c r="BG824" s="202"/>
      <c r="BH824" s="202"/>
      <c r="BI824" s="202"/>
      <c r="BJ824" s="202"/>
      <c r="BK824" s="202"/>
      <c r="BL824" s="202"/>
      <c r="BM824" s="206"/>
    </row>
    <row r="825" spans="1:65">
      <c r="A825" s="30"/>
      <c r="B825" s="19"/>
      <c r="C825" s="9">
        <v>19</v>
      </c>
      <c r="D825" s="230">
        <v>22.010088464898793</v>
      </c>
      <c r="E825" s="204"/>
      <c r="F825" s="204"/>
      <c r="G825" s="204"/>
      <c r="H825" s="204"/>
      <c r="I825" s="204"/>
      <c r="J825" s="204"/>
      <c r="K825" s="204"/>
      <c r="L825" s="204"/>
      <c r="M825" s="204"/>
      <c r="N825" s="204"/>
      <c r="O825" s="204"/>
      <c r="P825" s="204"/>
      <c r="Q825" s="204"/>
      <c r="R825" s="204"/>
      <c r="S825" s="204"/>
      <c r="T825" s="201"/>
      <c r="U825" s="202"/>
      <c r="V825" s="202"/>
      <c r="W825" s="202"/>
      <c r="X825" s="202"/>
      <c r="Y825" s="202"/>
      <c r="Z825" s="202"/>
      <c r="AA825" s="202"/>
      <c r="AB825" s="202"/>
      <c r="AC825" s="202"/>
      <c r="AD825" s="202"/>
      <c r="AE825" s="202"/>
      <c r="AF825" s="202"/>
      <c r="AG825" s="202"/>
      <c r="AH825" s="202"/>
      <c r="AI825" s="202"/>
      <c r="AJ825" s="202"/>
      <c r="AK825" s="202"/>
      <c r="AL825" s="202"/>
      <c r="AM825" s="202"/>
      <c r="AN825" s="202"/>
      <c r="AO825" s="202"/>
      <c r="AP825" s="202"/>
      <c r="AQ825" s="202"/>
      <c r="AR825" s="202"/>
      <c r="AS825" s="202"/>
      <c r="AT825" s="202"/>
      <c r="AU825" s="202"/>
      <c r="AV825" s="202"/>
      <c r="AW825" s="202"/>
      <c r="AX825" s="202"/>
      <c r="AY825" s="202"/>
      <c r="AZ825" s="202"/>
      <c r="BA825" s="202"/>
      <c r="BB825" s="202"/>
      <c r="BC825" s="202"/>
      <c r="BD825" s="202"/>
      <c r="BE825" s="202"/>
      <c r="BF825" s="202"/>
      <c r="BG825" s="202"/>
      <c r="BH825" s="202"/>
      <c r="BI825" s="202"/>
      <c r="BJ825" s="202"/>
      <c r="BK825" s="202"/>
      <c r="BL825" s="202"/>
      <c r="BM825" s="206"/>
    </row>
    <row r="826" spans="1:65">
      <c r="A826" s="30"/>
      <c r="B826" s="19"/>
      <c r="C826" s="9">
        <v>20</v>
      </c>
      <c r="D826" s="230">
        <v>21.037780299613555</v>
      </c>
      <c r="E826" s="204"/>
      <c r="F826" s="204"/>
      <c r="G826" s="204"/>
      <c r="H826" s="204"/>
      <c r="I826" s="204"/>
      <c r="J826" s="204"/>
      <c r="K826" s="204"/>
      <c r="L826" s="204"/>
      <c r="M826" s="204"/>
      <c r="N826" s="204"/>
      <c r="O826" s="204"/>
      <c r="P826" s="204"/>
      <c r="Q826" s="204"/>
      <c r="R826" s="204"/>
      <c r="S826" s="204"/>
      <c r="T826" s="201"/>
      <c r="U826" s="202"/>
      <c r="V826" s="202"/>
      <c r="W826" s="202"/>
      <c r="X826" s="202"/>
      <c r="Y826" s="202"/>
      <c r="Z826" s="202"/>
      <c r="AA826" s="202"/>
      <c r="AB826" s="202"/>
      <c r="AC826" s="202"/>
      <c r="AD826" s="202"/>
      <c r="AE826" s="202"/>
      <c r="AF826" s="202"/>
      <c r="AG826" s="202"/>
      <c r="AH826" s="202"/>
      <c r="AI826" s="202"/>
      <c r="AJ826" s="202"/>
      <c r="AK826" s="202"/>
      <c r="AL826" s="202"/>
      <c r="AM826" s="202"/>
      <c r="AN826" s="202"/>
      <c r="AO826" s="202"/>
      <c r="AP826" s="202"/>
      <c r="AQ826" s="202"/>
      <c r="AR826" s="202"/>
      <c r="AS826" s="202"/>
      <c r="AT826" s="202"/>
      <c r="AU826" s="202"/>
      <c r="AV826" s="202"/>
      <c r="AW826" s="202"/>
      <c r="AX826" s="202"/>
      <c r="AY826" s="202"/>
      <c r="AZ826" s="202"/>
      <c r="BA826" s="202"/>
      <c r="BB826" s="202"/>
      <c r="BC826" s="202"/>
      <c r="BD826" s="202"/>
      <c r="BE826" s="202"/>
      <c r="BF826" s="202"/>
      <c r="BG826" s="202"/>
      <c r="BH826" s="202"/>
      <c r="BI826" s="202"/>
      <c r="BJ826" s="202"/>
      <c r="BK826" s="202"/>
      <c r="BL826" s="202"/>
      <c r="BM826" s="206"/>
    </row>
    <row r="827" spans="1:65">
      <c r="A827" s="30"/>
      <c r="B827" s="20" t="s">
        <v>215</v>
      </c>
      <c r="C827" s="12"/>
      <c r="D827" s="207">
        <v>21.6598727012402</v>
      </c>
      <c r="E827" s="207">
        <v>20.558333333333334</v>
      </c>
      <c r="F827" s="207">
        <v>19.000000000000004</v>
      </c>
      <c r="G827" s="207">
        <v>20.425000000000001</v>
      </c>
      <c r="H827" s="207">
        <v>20.349999999999998</v>
      </c>
      <c r="I827" s="207">
        <v>20.499999999999996</v>
      </c>
      <c r="J827" s="207">
        <v>20</v>
      </c>
      <c r="K827" s="207">
        <v>20.716666666666665</v>
      </c>
      <c r="L827" s="207">
        <v>19.333333333333332</v>
      </c>
      <c r="M827" s="207">
        <v>21.05</v>
      </c>
      <c r="N827" s="207">
        <v>19.099999999999998</v>
      </c>
      <c r="O827" s="207">
        <v>19.849999999999998</v>
      </c>
      <c r="P827" s="207">
        <v>25.791666666666668</v>
      </c>
      <c r="Q827" s="207">
        <v>20.95</v>
      </c>
      <c r="R827" s="207">
        <v>20.666666666666668</v>
      </c>
      <c r="S827" s="207">
        <v>20.866666666666664</v>
      </c>
      <c r="T827" s="201"/>
      <c r="U827" s="202"/>
      <c r="V827" s="202"/>
      <c r="W827" s="202"/>
      <c r="X827" s="202"/>
      <c r="Y827" s="202"/>
      <c r="Z827" s="202"/>
      <c r="AA827" s="202"/>
      <c r="AB827" s="202"/>
      <c r="AC827" s="202"/>
      <c r="AD827" s="202"/>
      <c r="AE827" s="202"/>
      <c r="AF827" s="202"/>
      <c r="AG827" s="202"/>
      <c r="AH827" s="202"/>
      <c r="AI827" s="202"/>
      <c r="AJ827" s="202"/>
      <c r="AK827" s="202"/>
      <c r="AL827" s="202"/>
      <c r="AM827" s="202"/>
      <c r="AN827" s="202"/>
      <c r="AO827" s="202"/>
      <c r="AP827" s="202"/>
      <c r="AQ827" s="202"/>
      <c r="AR827" s="202"/>
      <c r="AS827" s="202"/>
      <c r="AT827" s="202"/>
      <c r="AU827" s="202"/>
      <c r="AV827" s="202"/>
      <c r="AW827" s="202"/>
      <c r="AX827" s="202"/>
      <c r="AY827" s="202"/>
      <c r="AZ827" s="202"/>
      <c r="BA827" s="202"/>
      <c r="BB827" s="202"/>
      <c r="BC827" s="202"/>
      <c r="BD827" s="202"/>
      <c r="BE827" s="202"/>
      <c r="BF827" s="202"/>
      <c r="BG827" s="202"/>
      <c r="BH827" s="202"/>
      <c r="BI827" s="202"/>
      <c r="BJ827" s="202"/>
      <c r="BK827" s="202"/>
      <c r="BL827" s="202"/>
      <c r="BM827" s="206"/>
    </row>
    <row r="828" spans="1:65">
      <c r="A828" s="30"/>
      <c r="B828" s="3" t="s">
        <v>216</v>
      </c>
      <c r="C828" s="29"/>
      <c r="D828" s="204">
        <v>21.763200125085923</v>
      </c>
      <c r="E828" s="204">
        <v>20.700000000000003</v>
      </c>
      <c r="F828" s="204">
        <v>18.975000000000001</v>
      </c>
      <c r="G828" s="204">
        <v>20.5</v>
      </c>
      <c r="H828" s="204">
        <v>20.2</v>
      </c>
      <c r="I828" s="204">
        <v>20.6</v>
      </c>
      <c r="J828" s="204">
        <v>20</v>
      </c>
      <c r="K828" s="204">
        <v>20.75</v>
      </c>
      <c r="L828" s="204">
        <v>19.5</v>
      </c>
      <c r="M828" s="204">
        <v>20.97</v>
      </c>
      <c r="N828" s="204">
        <v>19.100000000000001</v>
      </c>
      <c r="O828" s="204">
        <v>19.75</v>
      </c>
      <c r="P828" s="204">
        <v>25.78</v>
      </c>
      <c r="Q828" s="204">
        <v>21.2</v>
      </c>
      <c r="R828" s="204">
        <v>20.75</v>
      </c>
      <c r="S828" s="204">
        <v>20.85</v>
      </c>
      <c r="T828" s="201"/>
      <c r="U828" s="202"/>
      <c r="V828" s="202"/>
      <c r="W828" s="202"/>
      <c r="X828" s="202"/>
      <c r="Y828" s="202"/>
      <c r="Z828" s="202"/>
      <c r="AA828" s="202"/>
      <c r="AB828" s="202"/>
      <c r="AC828" s="202"/>
      <c r="AD828" s="202"/>
      <c r="AE828" s="202"/>
      <c r="AF828" s="202"/>
      <c r="AG828" s="202"/>
      <c r="AH828" s="202"/>
      <c r="AI828" s="202"/>
      <c r="AJ828" s="202"/>
      <c r="AK828" s="202"/>
      <c r="AL828" s="202"/>
      <c r="AM828" s="202"/>
      <c r="AN828" s="202"/>
      <c r="AO828" s="202"/>
      <c r="AP828" s="202"/>
      <c r="AQ828" s="202"/>
      <c r="AR828" s="202"/>
      <c r="AS828" s="202"/>
      <c r="AT828" s="202"/>
      <c r="AU828" s="202"/>
      <c r="AV828" s="202"/>
      <c r="AW828" s="202"/>
      <c r="AX828" s="202"/>
      <c r="AY828" s="202"/>
      <c r="AZ828" s="202"/>
      <c r="BA828" s="202"/>
      <c r="BB828" s="202"/>
      <c r="BC828" s="202"/>
      <c r="BD828" s="202"/>
      <c r="BE828" s="202"/>
      <c r="BF828" s="202"/>
      <c r="BG828" s="202"/>
      <c r="BH828" s="202"/>
      <c r="BI828" s="202"/>
      <c r="BJ828" s="202"/>
      <c r="BK828" s="202"/>
      <c r="BL828" s="202"/>
      <c r="BM828" s="206"/>
    </row>
    <row r="829" spans="1:65">
      <c r="A829" s="30"/>
      <c r="B829" s="3" t="s">
        <v>217</v>
      </c>
      <c r="C829" s="29"/>
      <c r="D829" s="24">
        <v>0.38349015498728939</v>
      </c>
      <c r="E829" s="24">
        <v>0.94043429683666246</v>
      </c>
      <c r="F829" s="24">
        <v>0.39749213828703533</v>
      </c>
      <c r="G829" s="24">
        <v>0.76272537652814476</v>
      </c>
      <c r="H829" s="24">
        <v>0.46368092477478556</v>
      </c>
      <c r="I829" s="24">
        <v>0.39999999999999963</v>
      </c>
      <c r="J829" s="24">
        <v>0</v>
      </c>
      <c r="K829" s="24">
        <v>0.36560452221856615</v>
      </c>
      <c r="L829" s="24">
        <v>0.81649658092772603</v>
      </c>
      <c r="M829" s="24">
        <v>0.33639262774323664</v>
      </c>
      <c r="N829" s="24">
        <v>0.30331501776206282</v>
      </c>
      <c r="O829" s="24">
        <v>0.49699094559156726</v>
      </c>
      <c r="P829" s="24">
        <v>0.60970211305740696</v>
      </c>
      <c r="Q829" s="24">
        <v>0.61886993787063194</v>
      </c>
      <c r="R829" s="24">
        <v>0.45460605656619474</v>
      </c>
      <c r="S829" s="24">
        <v>0.3011090610836325</v>
      </c>
      <c r="T829" s="149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3"/>
    </row>
    <row r="830" spans="1:65">
      <c r="A830" s="30"/>
      <c r="B830" s="3" t="s">
        <v>84</v>
      </c>
      <c r="C830" s="29"/>
      <c r="D830" s="13">
        <v>1.7705097360305885E-2</v>
      </c>
      <c r="E830" s="13">
        <v>4.5744675970976693E-2</v>
      </c>
      <c r="F830" s="13">
        <v>2.0920638857212383E-2</v>
      </c>
      <c r="G830" s="13">
        <v>3.7342735692932422E-2</v>
      </c>
      <c r="H830" s="13">
        <v>2.2785303428736393E-2</v>
      </c>
      <c r="I830" s="13">
        <v>1.9512195121951206E-2</v>
      </c>
      <c r="J830" s="13">
        <v>0</v>
      </c>
      <c r="K830" s="13">
        <v>1.7647844998482681E-2</v>
      </c>
      <c r="L830" s="13">
        <v>4.2232581772123766E-2</v>
      </c>
      <c r="M830" s="13">
        <v>1.5980647398728582E-2</v>
      </c>
      <c r="N830" s="13">
        <v>1.5880367422097533E-2</v>
      </c>
      <c r="O830" s="13">
        <v>2.5037327233832108E-2</v>
      </c>
      <c r="P830" s="13">
        <v>2.3639500344713679E-2</v>
      </c>
      <c r="Q830" s="13">
        <v>2.9540331163275989E-2</v>
      </c>
      <c r="R830" s="13">
        <v>2.1997067253202971E-2</v>
      </c>
      <c r="S830" s="13">
        <v>1.4430146697298684E-2</v>
      </c>
      <c r="T830" s="149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30"/>
      <c r="B831" s="3" t="s">
        <v>218</v>
      </c>
      <c r="C831" s="29"/>
      <c r="D831" s="13">
        <v>7.0126636221725214E-2</v>
      </c>
      <c r="E831" s="13">
        <v>1.5704034819433277E-2</v>
      </c>
      <c r="F831" s="13">
        <v>-6.1286907422655856E-2</v>
      </c>
      <c r="G831" s="13">
        <v>9.1165745206447379E-3</v>
      </c>
      <c r="H831" s="13">
        <v>5.4111281025761571E-3</v>
      </c>
      <c r="I831" s="13">
        <v>1.2822020938713097E-2</v>
      </c>
      <c r="J831" s="13">
        <v>-1.1880955181743147E-2</v>
      </c>
      <c r="K831" s="13">
        <v>2.3526643924244306E-2</v>
      </c>
      <c r="L831" s="13">
        <v>-4.4818256675685064E-2</v>
      </c>
      <c r="M831" s="13">
        <v>3.9995294671215431E-2</v>
      </c>
      <c r="N831" s="13">
        <v>-5.6346312198564785E-2</v>
      </c>
      <c r="O831" s="13">
        <v>-1.9291848017880198E-2</v>
      </c>
      <c r="P831" s="13">
        <v>0.2742618515468771</v>
      </c>
      <c r="Q831" s="13">
        <v>3.5054699447123916E-2</v>
      </c>
      <c r="R831" s="13">
        <v>2.1056346312198881E-2</v>
      </c>
      <c r="S831" s="13">
        <v>3.0937536760381246E-2</v>
      </c>
      <c r="T831" s="149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30"/>
      <c r="B832" s="45" t="s">
        <v>219</v>
      </c>
      <c r="C832" s="46"/>
      <c r="D832" s="44" t="s">
        <v>220</v>
      </c>
      <c r="E832" s="44">
        <v>0.09</v>
      </c>
      <c r="F832" s="44">
        <v>2.25</v>
      </c>
      <c r="G832" s="44">
        <v>0.11</v>
      </c>
      <c r="H832" s="44">
        <v>0.22</v>
      </c>
      <c r="I832" s="44">
        <v>0</v>
      </c>
      <c r="J832" s="44">
        <v>0.75</v>
      </c>
      <c r="K832" s="44">
        <v>0.32</v>
      </c>
      <c r="L832" s="44">
        <v>1.75</v>
      </c>
      <c r="M832" s="44">
        <v>0.82</v>
      </c>
      <c r="N832" s="44">
        <v>2.1</v>
      </c>
      <c r="O832" s="44">
        <v>0.97</v>
      </c>
      <c r="P832" s="44">
        <v>7.93</v>
      </c>
      <c r="Q832" s="44">
        <v>0.67</v>
      </c>
      <c r="R832" s="44">
        <v>0.25</v>
      </c>
      <c r="S832" s="44">
        <v>0.55000000000000004</v>
      </c>
      <c r="T832" s="149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B833" s="31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BM833" s="53"/>
    </row>
    <row r="834" spans="1:65" ht="15">
      <c r="B834" s="8" t="s">
        <v>359</v>
      </c>
      <c r="BM834" s="28" t="s">
        <v>221</v>
      </c>
    </row>
    <row r="835" spans="1:65" ht="15">
      <c r="A835" s="25" t="s">
        <v>59</v>
      </c>
      <c r="B835" s="18" t="s">
        <v>99</v>
      </c>
      <c r="C835" s="15" t="s">
        <v>100</v>
      </c>
      <c r="D835" s="16" t="s">
        <v>194</v>
      </c>
      <c r="E835" s="17" t="s">
        <v>194</v>
      </c>
      <c r="F835" s="17" t="s">
        <v>194</v>
      </c>
      <c r="G835" s="17" t="s">
        <v>194</v>
      </c>
      <c r="H835" s="17" t="s">
        <v>194</v>
      </c>
      <c r="I835" s="17" t="s">
        <v>194</v>
      </c>
      <c r="J835" s="17" t="s">
        <v>194</v>
      </c>
      <c r="K835" s="17" t="s">
        <v>194</v>
      </c>
      <c r="L835" s="17" t="s">
        <v>194</v>
      </c>
      <c r="M835" s="17" t="s">
        <v>194</v>
      </c>
      <c r="N835" s="17" t="s">
        <v>194</v>
      </c>
      <c r="O835" s="17" t="s">
        <v>194</v>
      </c>
      <c r="P835" s="17" t="s">
        <v>194</v>
      </c>
      <c r="Q835" s="17" t="s">
        <v>194</v>
      </c>
      <c r="R835" s="149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1</v>
      </c>
    </row>
    <row r="836" spans="1:65">
      <c r="A836" s="30"/>
      <c r="B836" s="19" t="s">
        <v>195</v>
      </c>
      <c r="C836" s="9" t="s">
        <v>195</v>
      </c>
      <c r="D836" s="147" t="s">
        <v>196</v>
      </c>
      <c r="E836" s="148" t="s">
        <v>197</v>
      </c>
      <c r="F836" s="148" t="s">
        <v>198</v>
      </c>
      <c r="G836" s="148" t="s">
        <v>199</v>
      </c>
      <c r="H836" s="148" t="s">
        <v>200</v>
      </c>
      <c r="I836" s="148" t="s">
        <v>201</v>
      </c>
      <c r="J836" s="148" t="s">
        <v>202</v>
      </c>
      <c r="K836" s="148" t="s">
        <v>203</v>
      </c>
      <c r="L836" s="148" t="s">
        <v>204</v>
      </c>
      <c r="M836" s="148" t="s">
        <v>205</v>
      </c>
      <c r="N836" s="148" t="s">
        <v>206</v>
      </c>
      <c r="O836" s="148" t="s">
        <v>208</v>
      </c>
      <c r="P836" s="148" t="s">
        <v>209</v>
      </c>
      <c r="Q836" s="148" t="s">
        <v>222</v>
      </c>
      <c r="R836" s="149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 t="s">
        <v>3</v>
      </c>
    </row>
    <row r="837" spans="1:65">
      <c r="A837" s="30"/>
      <c r="B837" s="19"/>
      <c r="C837" s="9"/>
      <c r="D837" s="10" t="s">
        <v>223</v>
      </c>
      <c r="E837" s="11" t="s">
        <v>223</v>
      </c>
      <c r="F837" s="11" t="s">
        <v>223</v>
      </c>
      <c r="G837" s="11" t="s">
        <v>223</v>
      </c>
      <c r="H837" s="11" t="s">
        <v>223</v>
      </c>
      <c r="I837" s="11" t="s">
        <v>223</v>
      </c>
      <c r="J837" s="11" t="s">
        <v>223</v>
      </c>
      <c r="K837" s="11" t="s">
        <v>224</v>
      </c>
      <c r="L837" s="11" t="s">
        <v>223</v>
      </c>
      <c r="M837" s="11" t="s">
        <v>224</v>
      </c>
      <c r="N837" s="11" t="s">
        <v>223</v>
      </c>
      <c r="O837" s="11" t="s">
        <v>224</v>
      </c>
      <c r="P837" s="11" t="s">
        <v>223</v>
      </c>
      <c r="Q837" s="11" t="s">
        <v>223</v>
      </c>
      <c r="R837" s="149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2</v>
      </c>
    </row>
    <row r="838" spans="1:65">
      <c r="A838" s="30"/>
      <c r="B838" s="19"/>
      <c r="C838" s="9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149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2</v>
      </c>
    </row>
    <row r="839" spans="1:65">
      <c r="A839" s="30"/>
      <c r="B839" s="18">
        <v>1</v>
      </c>
      <c r="C839" s="14">
        <v>1</v>
      </c>
      <c r="D839" s="22">
        <v>6.5000000000000002E-2</v>
      </c>
      <c r="E839" s="22">
        <v>7.0000000000000007E-2</v>
      </c>
      <c r="F839" s="22">
        <v>7.0999999999999994E-2</v>
      </c>
      <c r="G839" s="145">
        <v>1</v>
      </c>
      <c r="H839" s="145" t="s">
        <v>229</v>
      </c>
      <c r="I839" s="145" t="s">
        <v>95</v>
      </c>
      <c r="J839" s="145" t="s">
        <v>229</v>
      </c>
      <c r="K839" s="22">
        <v>0.3</v>
      </c>
      <c r="L839" s="151">
        <v>3.58</v>
      </c>
      <c r="M839" s="22">
        <v>0.4</v>
      </c>
      <c r="N839" s="151">
        <v>1</v>
      </c>
      <c r="O839" s="145" t="s">
        <v>96</v>
      </c>
      <c r="P839" s="22">
        <v>5.6000000000000001E-2</v>
      </c>
      <c r="Q839" s="22">
        <v>5.0999999999999997E-2</v>
      </c>
      <c r="R839" s="149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1</v>
      </c>
    </row>
    <row r="840" spans="1:65">
      <c r="A840" s="30"/>
      <c r="B840" s="19">
        <v>1</v>
      </c>
      <c r="C840" s="9">
        <v>2</v>
      </c>
      <c r="D840" s="11">
        <v>7.0000000000000007E-2</v>
      </c>
      <c r="E840" s="11">
        <v>7.0999999999999994E-2</v>
      </c>
      <c r="F840" s="11">
        <v>7.0999999999999994E-2</v>
      </c>
      <c r="G840" s="146">
        <v>1</v>
      </c>
      <c r="H840" s="146" t="s">
        <v>229</v>
      </c>
      <c r="I840" s="146" t="s">
        <v>95</v>
      </c>
      <c r="J840" s="146" t="s">
        <v>229</v>
      </c>
      <c r="K840" s="11">
        <v>0.3</v>
      </c>
      <c r="L840" s="146">
        <v>3.8</v>
      </c>
      <c r="M840" s="11">
        <v>0.3</v>
      </c>
      <c r="N840" s="11">
        <v>0.5</v>
      </c>
      <c r="O840" s="146" t="s">
        <v>96</v>
      </c>
      <c r="P840" s="11">
        <v>6.3E-2</v>
      </c>
      <c r="Q840" s="11">
        <v>4.9000000000000002E-2</v>
      </c>
      <c r="R840" s="149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4</v>
      </c>
    </row>
    <row r="841" spans="1:65">
      <c r="A841" s="30"/>
      <c r="B841" s="19">
        <v>1</v>
      </c>
      <c r="C841" s="9">
        <v>3</v>
      </c>
      <c r="D841" s="11">
        <v>6.9000000000000006E-2</v>
      </c>
      <c r="E841" s="11">
        <v>7.0999999999999994E-2</v>
      </c>
      <c r="F841" s="11">
        <v>6.3E-2</v>
      </c>
      <c r="G841" s="146" t="s">
        <v>95</v>
      </c>
      <c r="H841" s="146" t="s">
        <v>229</v>
      </c>
      <c r="I841" s="146" t="s">
        <v>95</v>
      </c>
      <c r="J841" s="146" t="s">
        <v>229</v>
      </c>
      <c r="K841" s="146" t="s">
        <v>97</v>
      </c>
      <c r="L841" s="146">
        <v>3.69</v>
      </c>
      <c r="M841" s="11">
        <v>0.4</v>
      </c>
      <c r="N841" s="11">
        <v>0.4</v>
      </c>
      <c r="O841" s="146" t="s">
        <v>96</v>
      </c>
      <c r="P841" s="11">
        <v>4.2000000000000003E-2</v>
      </c>
      <c r="Q841" s="11">
        <v>5.0999999999999997E-2</v>
      </c>
      <c r="R841" s="149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16</v>
      </c>
    </row>
    <row r="842" spans="1:65">
      <c r="A842" s="30"/>
      <c r="B842" s="19">
        <v>1</v>
      </c>
      <c r="C842" s="9">
        <v>4</v>
      </c>
      <c r="D842" s="11">
        <v>7.1999999999999995E-2</v>
      </c>
      <c r="E842" s="11">
        <v>0.06</v>
      </c>
      <c r="F842" s="11">
        <v>8.5999999999999993E-2</v>
      </c>
      <c r="G842" s="146" t="s">
        <v>95</v>
      </c>
      <c r="H842" s="146" t="s">
        <v>229</v>
      </c>
      <c r="I842" s="146" t="s">
        <v>95</v>
      </c>
      <c r="J842" s="146" t="s">
        <v>229</v>
      </c>
      <c r="K842" s="11">
        <v>0.6</v>
      </c>
      <c r="L842" s="146">
        <v>3.78</v>
      </c>
      <c r="M842" s="11">
        <v>0.3</v>
      </c>
      <c r="N842" s="11">
        <v>0.4</v>
      </c>
      <c r="O842" s="146" t="s">
        <v>96</v>
      </c>
      <c r="P842" s="11">
        <v>6.7000000000000004E-2</v>
      </c>
      <c r="Q842" s="11">
        <v>5.8000000000000003E-2</v>
      </c>
      <c r="R842" s="149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0.24197407407407401</v>
      </c>
    </row>
    <row r="843" spans="1:65">
      <c r="A843" s="30"/>
      <c r="B843" s="19">
        <v>1</v>
      </c>
      <c r="C843" s="9">
        <v>5</v>
      </c>
      <c r="D843" s="11">
        <v>6.7000000000000004E-2</v>
      </c>
      <c r="E843" s="11">
        <v>7.1999999999999995E-2</v>
      </c>
      <c r="F843" s="11">
        <v>7.0999999999999994E-2</v>
      </c>
      <c r="G843" s="146" t="s">
        <v>95</v>
      </c>
      <c r="H843" s="146" t="s">
        <v>229</v>
      </c>
      <c r="I843" s="146" t="s">
        <v>95</v>
      </c>
      <c r="J843" s="146" t="s">
        <v>229</v>
      </c>
      <c r="K843" s="11">
        <v>0.4</v>
      </c>
      <c r="L843" s="146">
        <v>3.8599999999999994</v>
      </c>
      <c r="M843" s="146" t="s">
        <v>226</v>
      </c>
      <c r="N843" s="11">
        <v>0.7</v>
      </c>
      <c r="O843" s="146" t="s">
        <v>96</v>
      </c>
      <c r="P843" s="11">
        <v>0.05</v>
      </c>
      <c r="Q843" s="11">
        <v>5.6000000000000001E-2</v>
      </c>
      <c r="R843" s="149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10</v>
      </c>
    </row>
    <row r="844" spans="1:65">
      <c r="A844" s="30"/>
      <c r="B844" s="19">
        <v>1</v>
      </c>
      <c r="C844" s="9">
        <v>6</v>
      </c>
      <c r="D844" s="150">
        <v>5.3999999999999999E-2</v>
      </c>
      <c r="E844" s="11">
        <v>5.8999999999999997E-2</v>
      </c>
      <c r="F844" s="11">
        <v>8.3000000000000004E-2</v>
      </c>
      <c r="G844" s="146" t="s">
        <v>95</v>
      </c>
      <c r="H844" s="11">
        <v>0.5</v>
      </c>
      <c r="I844" s="146" t="s">
        <v>95</v>
      </c>
      <c r="J844" s="146" t="s">
        <v>229</v>
      </c>
      <c r="K844" s="146" t="s">
        <v>97</v>
      </c>
      <c r="L844" s="146">
        <v>3.8</v>
      </c>
      <c r="M844" s="11">
        <v>0.5</v>
      </c>
      <c r="N844" s="11">
        <v>0.9</v>
      </c>
      <c r="O844" s="146" t="s">
        <v>96</v>
      </c>
      <c r="P844" s="11">
        <v>4.7E-2</v>
      </c>
      <c r="Q844" s="11">
        <v>5.7000000000000002E-2</v>
      </c>
      <c r="R844" s="149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30"/>
      <c r="B845" s="20" t="s">
        <v>215</v>
      </c>
      <c r="C845" s="12"/>
      <c r="D845" s="23">
        <v>6.6166666666666665E-2</v>
      </c>
      <c r="E845" s="23">
        <v>6.7166666666666666E-2</v>
      </c>
      <c r="F845" s="23">
        <v>7.4166666666666672E-2</v>
      </c>
      <c r="G845" s="23">
        <v>1</v>
      </c>
      <c r="H845" s="23">
        <v>0.5</v>
      </c>
      <c r="I845" s="23" t="s">
        <v>377</v>
      </c>
      <c r="J845" s="23" t="s">
        <v>377</v>
      </c>
      <c r="K845" s="23">
        <v>0.4</v>
      </c>
      <c r="L845" s="23">
        <v>3.7516666666666669</v>
      </c>
      <c r="M845" s="23">
        <v>0.38</v>
      </c>
      <c r="N845" s="23">
        <v>0.65</v>
      </c>
      <c r="O845" s="23" t="s">
        <v>377</v>
      </c>
      <c r="P845" s="23">
        <v>5.4166666666666669E-2</v>
      </c>
      <c r="Q845" s="23">
        <v>5.3666666666666668E-2</v>
      </c>
      <c r="R845" s="149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A846" s="30"/>
      <c r="B846" s="3" t="s">
        <v>216</v>
      </c>
      <c r="C846" s="29"/>
      <c r="D846" s="11">
        <v>6.8000000000000005E-2</v>
      </c>
      <c r="E846" s="11">
        <v>7.0500000000000007E-2</v>
      </c>
      <c r="F846" s="11">
        <v>7.0999999999999994E-2</v>
      </c>
      <c r="G846" s="11">
        <v>1</v>
      </c>
      <c r="H846" s="11">
        <v>0.5</v>
      </c>
      <c r="I846" s="11" t="s">
        <v>377</v>
      </c>
      <c r="J846" s="11" t="s">
        <v>377</v>
      </c>
      <c r="K846" s="11">
        <v>0.35</v>
      </c>
      <c r="L846" s="11">
        <v>3.79</v>
      </c>
      <c r="M846" s="11">
        <v>0.4</v>
      </c>
      <c r="N846" s="11">
        <v>0.6</v>
      </c>
      <c r="O846" s="11" t="s">
        <v>377</v>
      </c>
      <c r="P846" s="11">
        <v>5.3000000000000005E-2</v>
      </c>
      <c r="Q846" s="11">
        <v>5.3499999999999999E-2</v>
      </c>
      <c r="R846" s="149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3"/>
    </row>
    <row r="847" spans="1:65">
      <c r="A847" s="30"/>
      <c r="B847" s="3" t="s">
        <v>217</v>
      </c>
      <c r="C847" s="29"/>
      <c r="D847" s="24">
        <v>6.4316923641190024E-3</v>
      </c>
      <c r="E847" s="24">
        <v>5.9805239458317252E-3</v>
      </c>
      <c r="F847" s="24">
        <v>8.6351992835525127E-3</v>
      </c>
      <c r="G847" s="24">
        <v>0</v>
      </c>
      <c r="H847" s="24" t="s">
        <v>377</v>
      </c>
      <c r="I847" s="24" t="s">
        <v>377</v>
      </c>
      <c r="J847" s="24" t="s">
        <v>377</v>
      </c>
      <c r="K847" s="24">
        <v>0.14142135623730942</v>
      </c>
      <c r="L847" s="24">
        <v>0.10048217088949973</v>
      </c>
      <c r="M847" s="24">
        <v>8.3666002653407429E-2</v>
      </c>
      <c r="N847" s="24">
        <v>0.25884358211089586</v>
      </c>
      <c r="O847" s="24" t="s">
        <v>377</v>
      </c>
      <c r="P847" s="24">
        <v>9.6211572415519329E-3</v>
      </c>
      <c r="Q847" s="24">
        <v>3.7771241264574133E-3</v>
      </c>
      <c r="R847" s="149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A848" s="30"/>
      <c r="B848" s="3" t="s">
        <v>84</v>
      </c>
      <c r="C848" s="29"/>
      <c r="D848" s="13">
        <v>9.7204418601294751E-2</v>
      </c>
      <c r="E848" s="13">
        <v>8.9040058746874318E-2</v>
      </c>
      <c r="F848" s="13">
        <v>0.11642965326138219</v>
      </c>
      <c r="G848" s="13">
        <v>0</v>
      </c>
      <c r="H848" s="13" t="s">
        <v>377</v>
      </c>
      <c r="I848" s="13" t="s">
        <v>377</v>
      </c>
      <c r="J848" s="13" t="s">
        <v>377</v>
      </c>
      <c r="K848" s="13">
        <v>0.35355339059327351</v>
      </c>
      <c r="L848" s="13">
        <v>2.6783341863038577E-2</v>
      </c>
      <c r="M848" s="13">
        <v>0.22017369119317745</v>
      </c>
      <c r="N848" s="13">
        <v>0.39822089555522439</v>
      </c>
      <c r="O848" s="13" t="s">
        <v>377</v>
      </c>
      <c r="P848" s="13">
        <v>0.17762136445942028</v>
      </c>
      <c r="Q848" s="13">
        <v>7.0381194902933167E-2</v>
      </c>
      <c r="R848" s="149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30"/>
      <c r="B849" s="3" t="s">
        <v>218</v>
      </c>
      <c r="C849" s="29"/>
      <c r="D849" s="13">
        <v>-0.72655472732003723</v>
      </c>
      <c r="E849" s="13">
        <v>-0.72242205317374064</v>
      </c>
      <c r="F849" s="13">
        <v>-0.69349333414966385</v>
      </c>
      <c r="G849" s="13">
        <v>3.1326741462966661</v>
      </c>
      <c r="H849" s="13">
        <v>1.066337073148333</v>
      </c>
      <c r="I849" s="13" t="s">
        <v>377</v>
      </c>
      <c r="J849" s="13" t="s">
        <v>377</v>
      </c>
      <c r="K849" s="13">
        <v>0.65306965851866638</v>
      </c>
      <c r="L849" s="13">
        <v>14.504415838856326</v>
      </c>
      <c r="M849" s="13">
        <v>0.57041617559273305</v>
      </c>
      <c r="N849" s="13">
        <v>1.6862381950928329</v>
      </c>
      <c r="O849" s="13" t="s">
        <v>377</v>
      </c>
      <c r="P849" s="13">
        <v>-0.7761468170755973</v>
      </c>
      <c r="Q849" s="13">
        <v>-0.77821315414874559</v>
      </c>
      <c r="R849" s="149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30"/>
      <c r="B850" s="45" t="s">
        <v>219</v>
      </c>
      <c r="C850" s="46"/>
      <c r="D850" s="44">
        <v>0.68</v>
      </c>
      <c r="E850" s="44">
        <v>0.67</v>
      </c>
      <c r="F850" s="44">
        <v>0.65</v>
      </c>
      <c r="G850" s="44" t="s">
        <v>220</v>
      </c>
      <c r="H850" s="44">
        <v>0.03</v>
      </c>
      <c r="I850" s="44">
        <v>0.67</v>
      </c>
      <c r="J850" s="44">
        <v>0.1</v>
      </c>
      <c r="K850" s="44">
        <v>0</v>
      </c>
      <c r="L850" s="44">
        <v>10.79</v>
      </c>
      <c r="M850" s="44">
        <v>0.18</v>
      </c>
      <c r="N850" s="44">
        <v>1.1399999999999999</v>
      </c>
      <c r="O850" s="44">
        <v>2.23</v>
      </c>
      <c r="P850" s="44">
        <v>0.71</v>
      </c>
      <c r="Q850" s="44">
        <v>0.71</v>
      </c>
      <c r="R850" s="149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B851" s="31" t="s">
        <v>243</v>
      </c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BM851" s="53"/>
    </row>
    <row r="852" spans="1:65">
      <c r="BM852" s="53"/>
    </row>
    <row r="853" spans="1:65" ht="15">
      <c r="B853" s="8" t="s">
        <v>360</v>
      </c>
      <c r="BM853" s="28" t="s">
        <v>64</v>
      </c>
    </row>
    <row r="854" spans="1:65" ht="15">
      <c r="A854" s="25" t="s">
        <v>12</v>
      </c>
      <c r="B854" s="18" t="s">
        <v>99</v>
      </c>
      <c r="C854" s="15" t="s">
        <v>100</v>
      </c>
      <c r="D854" s="14" t="s">
        <v>194</v>
      </c>
      <c r="E854" s="16" t="s">
        <v>194</v>
      </c>
      <c r="F854" s="17" t="s">
        <v>194</v>
      </c>
      <c r="G854" s="17" t="s">
        <v>194</v>
      </c>
      <c r="H854" s="17" t="s">
        <v>194</v>
      </c>
      <c r="I854" s="17" t="s">
        <v>194</v>
      </c>
      <c r="J854" s="14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</v>
      </c>
    </row>
    <row r="855" spans="1:65">
      <c r="A855" s="30"/>
      <c r="B855" s="19" t="s">
        <v>195</v>
      </c>
      <c r="C855" s="9" t="s">
        <v>195</v>
      </c>
      <c r="D855" s="152" t="s">
        <v>233</v>
      </c>
      <c r="E855" s="147" t="s">
        <v>203</v>
      </c>
      <c r="F855" s="148" t="s">
        <v>204</v>
      </c>
      <c r="G855" s="148" t="s">
        <v>205</v>
      </c>
      <c r="H855" s="148" t="s">
        <v>206</v>
      </c>
      <c r="I855" s="148" t="s">
        <v>207</v>
      </c>
      <c r="J855" s="14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 t="s">
        <v>3</v>
      </c>
    </row>
    <row r="856" spans="1:65">
      <c r="A856" s="30"/>
      <c r="B856" s="19"/>
      <c r="C856" s="9"/>
      <c r="D856" s="9" t="s">
        <v>101</v>
      </c>
      <c r="E856" s="10" t="s">
        <v>224</v>
      </c>
      <c r="F856" s="11" t="s">
        <v>223</v>
      </c>
      <c r="G856" s="11" t="s">
        <v>224</v>
      </c>
      <c r="H856" s="11" t="s">
        <v>223</v>
      </c>
      <c r="I856" s="11" t="s">
        <v>223</v>
      </c>
      <c r="J856" s="14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2</v>
      </c>
    </row>
    <row r="857" spans="1:65">
      <c r="A857" s="30"/>
      <c r="B857" s="19"/>
      <c r="C857" s="9"/>
      <c r="D857" s="27" t="s">
        <v>234</v>
      </c>
      <c r="E857" s="26"/>
      <c r="F857" s="26"/>
      <c r="G857" s="26"/>
      <c r="H857" s="26"/>
      <c r="I857" s="26"/>
      <c r="J857" s="14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3</v>
      </c>
    </row>
    <row r="858" spans="1:65">
      <c r="A858" s="30"/>
      <c r="B858" s="18">
        <v>1</v>
      </c>
      <c r="C858" s="14">
        <v>1</v>
      </c>
      <c r="D858" s="21">
        <v>4.8729721816180858</v>
      </c>
      <c r="E858" s="22">
        <v>4.8</v>
      </c>
      <c r="F858" s="22">
        <v>5.3</v>
      </c>
      <c r="G858" s="22">
        <v>4.5999999999999996</v>
      </c>
      <c r="H858" s="22">
        <v>5.2</v>
      </c>
      <c r="I858" s="22">
        <v>5.45</v>
      </c>
      <c r="J858" s="14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>
        <v>1</v>
      </c>
      <c r="C859" s="9">
        <v>2</v>
      </c>
      <c r="D859" s="10">
        <v>4.8017219944748355</v>
      </c>
      <c r="E859" s="150">
        <v>5.3</v>
      </c>
      <c r="F859" s="11">
        <v>5.27</v>
      </c>
      <c r="G859" s="11">
        <v>4.8</v>
      </c>
      <c r="H859" s="11">
        <v>4.8</v>
      </c>
      <c r="I859" s="11">
        <v>5.62</v>
      </c>
      <c r="J859" s="14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 t="e">
        <v>#N/A</v>
      </c>
    </row>
    <row r="860" spans="1:65">
      <c r="A860" s="30"/>
      <c r="B860" s="19">
        <v>1</v>
      </c>
      <c r="C860" s="9">
        <v>3</v>
      </c>
      <c r="D860" s="10">
        <v>4.8848938227890715</v>
      </c>
      <c r="E860" s="11">
        <v>4.8</v>
      </c>
      <c r="F860" s="11">
        <v>5.31</v>
      </c>
      <c r="G860" s="11">
        <v>4.7</v>
      </c>
      <c r="H860" s="11">
        <v>5.0999999999999996</v>
      </c>
      <c r="I860" s="11">
        <v>5.57</v>
      </c>
      <c r="J860" s="14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16</v>
      </c>
    </row>
    <row r="861" spans="1:65">
      <c r="A861" s="30"/>
      <c r="B861" s="19">
        <v>1</v>
      </c>
      <c r="C861" s="9">
        <v>4</v>
      </c>
      <c r="D861" s="10">
        <v>4.770544484027142</v>
      </c>
      <c r="E861" s="11">
        <v>4.8</v>
      </c>
      <c r="F861" s="11">
        <v>5.23</v>
      </c>
      <c r="G861" s="11">
        <v>4.7</v>
      </c>
      <c r="H861" s="11">
        <v>5.3</v>
      </c>
      <c r="I861" s="11">
        <v>5.24</v>
      </c>
      <c r="J861" s="14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5.0516666666666676</v>
      </c>
    </row>
    <row r="862" spans="1:65">
      <c r="A862" s="30"/>
      <c r="B862" s="19">
        <v>1</v>
      </c>
      <c r="C862" s="9">
        <v>5</v>
      </c>
      <c r="D862" s="10">
        <v>4.770537929313174</v>
      </c>
      <c r="E862" s="11">
        <v>4.5999999999999996</v>
      </c>
      <c r="F862" s="11">
        <v>5.35</v>
      </c>
      <c r="G862" s="11">
        <v>4.8</v>
      </c>
      <c r="H862" s="11">
        <v>5</v>
      </c>
      <c r="I862" s="11">
        <v>5.67</v>
      </c>
      <c r="J862" s="14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40</v>
      </c>
    </row>
    <row r="863" spans="1:65">
      <c r="A863" s="30"/>
      <c r="B863" s="19">
        <v>1</v>
      </c>
      <c r="C863" s="9">
        <v>6</v>
      </c>
      <c r="D863" s="10">
        <v>4.8321795733825725</v>
      </c>
      <c r="E863" s="11">
        <v>4.5999999999999996</v>
      </c>
      <c r="F863" s="11">
        <v>5.29</v>
      </c>
      <c r="G863" s="11">
        <v>4.7</v>
      </c>
      <c r="H863" s="11">
        <v>4.9000000000000004</v>
      </c>
      <c r="I863" s="11">
        <v>5.33</v>
      </c>
      <c r="J863" s="14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A864" s="30"/>
      <c r="B864" s="19"/>
      <c r="C864" s="9">
        <v>7</v>
      </c>
      <c r="D864" s="10">
        <v>4.9171775550520609</v>
      </c>
      <c r="E864" s="11"/>
      <c r="F864" s="11"/>
      <c r="G864" s="11"/>
      <c r="H864" s="11"/>
      <c r="I864" s="11"/>
      <c r="J864" s="14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3"/>
    </row>
    <row r="865" spans="1:65">
      <c r="A865" s="30"/>
      <c r="B865" s="19"/>
      <c r="C865" s="9">
        <v>8</v>
      </c>
      <c r="D865" s="10">
        <v>4.8383342555199738</v>
      </c>
      <c r="E865" s="11"/>
      <c r="F865" s="11"/>
      <c r="G865" s="11"/>
      <c r="H865" s="11"/>
      <c r="I865" s="11"/>
      <c r="J865" s="14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3"/>
    </row>
    <row r="866" spans="1:65">
      <c r="A866" s="30"/>
      <c r="B866" s="19"/>
      <c r="C866" s="9">
        <v>9</v>
      </c>
      <c r="D866" s="10">
        <v>4.9598981276699075</v>
      </c>
      <c r="E866" s="11"/>
      <c r="F866" s="11"/>
      <c r="G866" s="11"/>
      <c r="H866" s="11"/>
      <c r="I866" s="11"/>
      <c r="J866" s="14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30"/>
      <c r="B867" s="19"/>
      <c r="C867" s="9">
        <v>10</v>
      </c>
      <c r="D867" s="10">
        <v>4.8732456139292211</v>
      </c>
      <c r="E867" s="11"/>
      <c r="F867" s="11"/>
      <c r="G867" s="11"/>
      <c r="H867" s="11"/>
      <c r="I867" s="11"/>
      <c r="J867" s="14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30"/>
      <c r="B868" s="19"/>
      <c r="C868" s="9">
        <v>11</v>
      </c>
      <c r="D868" s="10">
        <v>4.6253820220700508</v>
      </c>
      <c r="E868" s="11"/>
      <c r="F868" s="11"/>
      <c r="G868" s="11"/>
      <c r="H868" s="11"/>
      <c r="I868" s="11"/>
      <c r="J868" s="14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30"/>
      <c r="B869" s="19"/>
      <c r="C869" s="9">
        <v>12</v>
      </c>
      <c r="D869" s="10">
        <v>4.6729839624456746</v>
      </c>
      <c r="E869" s="11"/>
      <c r="F869" s="11"/>
      <c r="G869" s="11"/>
      <c r="H869" s="11"/>
      <c r="I869" s="11"/>
      <c r="J869" s="14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30"/>
      <c r="B870" s="19"/>
      <c r="C870" s="9">
        <v>13</v>
      </c>
      <c r="D870" s="10">
        <v>5.0063139107580241</v>
      </c>
      <c r="E870" s="11"/>
      <c r="F870" s="11"/>
      <c r="G870" s="11"/>
      <c r="H870" s="11"/>
      <c r="I870" s="11"/>
      <c r="J870" s="14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30"/>
      <c r="B871" s="19"/>
      <c r="C871" s="9">
        <v>14</v>
      </c>
      <c r="D871" s="10">
        <v>4.6282307118163564</v>
      </c>
      <c r="E871" s="11"/>
      <c r="F871" s="11"/>
      <c r="G871" s="11"/>
      <c r="H871" s="11"/>
      <c r="I871" s="11"/>
      <c r="J871" s="14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30"/>
      <c r="B872" s="19"/>
      <c r="C872" s="9">
        <v>15</v>
      </c>
      <c r="D872" s="10">
        <v>4.9591829990460452</v>
      </c>
      <c r="E872" s="11"/>
      <c r="F872" s="11"/>
      <c r="G872" s="11"/>
      <c r="H872" s="11"/>
      <c r="I872" s="11"/>
      <c r="J872" s="14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30"/>
      <c r="B873" s="19"/>
      <c r="C873" s="9">
        <v>16</v>
      </c>
      <c r="D873" s="10">
        <v>5.1259708438398555</v>
      </c>
      <c r="E873" s="11"/>
      <c r="F873" s="11"/>
      <c r="G873" s="11"/>
      <c r="H873" s="11"/>
      <c r="I873" s="11"/>
      <c r="J873" s="14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30"/>
      <c r="B874" s="19"/>
      <c r="C874" s="9">
        <v>17</v>
      </c>
      <c r="D874" s="10">
        <v>4.8939539384575044</v>
      </c>
      <c r="E874" s="11"/>
      <c r="F874" s="11"/>
      <c r="G874" s="11"/>
      <c r="H874" s="11"/>
      <c r="I874" s="11"/>
      <c r="J874" s="14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30"/>
      <c r="B875" s="19"/>
      <c r="C875" s="9">
        <v>18</v>
      </c>
      <c r="D875" s="10">
        <v>5.0040319378591693</v>
      </c>
      <c r="E875" s="11"/>
      <c r="F875" s="11"/>
      <c r="G875" s="11"/>
      <c r="H875" s="11"/>
      <c r="I875" s="11"/>
      <c r="J875" s="14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30"/>
      <c r="B876" s="19"/>
      <c r="C876" s="9">
        <v>19</v>
      </c>
      <c r="D876" s="10">
        <v>4.9527449131784342</v>
      </c>
      <c r="E876" s="11"/>
      <c r="F876" s="11"/>
      <c r="G876" s="11"/>
      <c r="H876" s="11"/>
      <c r="I876" s="11"/>
      <c r="J876" s="14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30"/>
      <c r="B877" s="19"/>
      <c r="C877" s="9">
        <v>20</v>
      </c>
      <c r="D877" s="10">
        <v>4.7595191825465948</v>
      </c>
      <c r="E877" s="11"/>
      <c r="F877" s="11"/>
      <c r="G877" s="11"/>
      <c r="H877" s="11"/>
      <c r="I877" s="11"/>
      <c r="J877" s="14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30"/>
      <c r="B878" s="20" t="s">
        <v>215</v>
      </c>
      <c r="C878" s="12"/>
      <c r="D878" s="23">
        <v>4.8574909979896876</v>
      </c>
      <c r="E878" s="23">
        <v>4.8166666666666664</v>
      </c>
      <c r="F878" s="23">
        <v>5.291666666666667</v>
      </c>
      <c r="G878" s="23">
        <v>4.7166666666666659</v>
      </c>
      <c r="H878" s="23">
        <v>5.05</v>
      </c>
      <c r="I878" s="23">
        <v>5.48</v>
      </c>
      <c r="J878" s="14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A879" s="30"/>
      <c r="B879" s="3" t="s">
        <v>216</v>
      </c>
      <c r="C879" s="29"/>
      <c r="D879" s="11">
        <v>4.873108897773653</v>
      </c>
      <c r="E879" s="11">
        <v>4.8</v>
      </c>
      <c r="F879" s="11">
        <v>5.2949999999999999</v>
      </c>
      <c r="G879" s="11">
        <v>4.7</v>
      </c>
      <c r="H879" s="11">
        <v>5.05</v>
      </c>
      <c r="I879" s="11">
        <v>5.51</v>
      </c>
      <c r="J879" s="14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A880" s="30"/>
      <c r="B880" s="3" t="s">
        <v>217</v>
      </c>
      <c r="C880" s="29"/>
      <c r="D880" s="24">
        <v>0.12999009842742443</v>
      </c>
      <c r="E880" s="24">
        <v>0.25625508125043434</v>
      </c>
      <c r="F880" s="24">
        <v>4.0207793606049168E-2</v>
      </c>
      <c r="G880" s="24">
        <v>7.5277265270908097E-2</v>
      </c>
      <c r="H880" s="24">
        <v>0.187082869338697</v>
      </c>
      <c r="I880" s="24">
        <v>0.17017637908946115</v>
      </c>
      <c r="J880" s="209"/>
      <c r="K880" s="210"/>
      <c r="L880" s="210"/>
      <c r="M880" s="210"/>
      <c r="N880" s="210"/>
      <c r="O880" s="210"/>
      <c r="P880" s="210"/>
      <c r="Q880" s="210"/>
      <c r="R880" s="210"/>
      <c r="S880" s="210"/>
      <c r="T880" s="210"/>
      <c r="U880" s="210"/>
      <c r="V880" s="210"/>
      <c r="W880" s="210"/>
      <c r="X880" s="210"/>
      <c r="Y880" s="210"/>
      <c r="Z880" s="210"/>
      <c r="AA880" s="210"/>
      <c r="AB880" s="210"/>
      <c r="AC880" s="210"/>
      <c r="AD880" s="210"/>
      <c r="AE880" s="210"/>
      <c r="AF880" s="210"/>
      <c r="AG880" s="210"/>
      <c r="AH880" s="210"/>
      <c r="AI880" s="210"/>
      <c r="AJ880" s="210"/>
      <c r="AK880" s="210"/>
      <c r="AL880" s="210"/>
      <c r="AM880" s="210"/>
      <c r="AN880" s="210"/>
      <c r="AO880" s="210"/>
      <c r="AP880" s="210"/>
      <c r="AQ880" s="210"/>
      <c r="AR880" s="210"/>
      <c r="AS880" s="210"/>
      <c r="AT880" s="210"/>
      <c r="AU880" s="210"/>
      <c r="AV880" s="210"/>
      <c r="AW880" s="210"/>
      <c r="AX880" s="210"/>
      <c r="AY880" s="210"/>
      <c r="AZ880" s="210"/>
      <c r="BA880" s="210"/>
      <c r="BB880" s="210"/>
      <c r="BC880" s="210"/>
      <c r="BD880" s="210"/>
      <c r="BE880" s="210"/>
      <c r="BF880" s="210"/>
      <c r="BG880" s="210"/>
      <c r="BH880" s="210"/>
      <c r="BI880" s="210"/>
      <c r="BJ880" s="210"/>
      <c r="BK880" s="210"/>
      <c r="BL880" s="210"/>
      <c r="BM880" s="54"/>
    </row>
    <row r="881" spans="1:65">
      <c r="A881" s="30"/>
      <c r="B881" s="3" t="s">
        <v>84</v>
      </c>
      <c r="C881" s="29"/>
      <c r="D881" s="13">
        <v>2.6760749218314946E-2</v>
      </c>
      <c r="E881" s="13">
        <v>5.3201746972408516E-2</v>
      </c>
      <c r="F881" s="13">
        <v>7.5983232011431496E-3</v>
      </c>
      <c r="G881" s="13">
        <v>1.5959844227047656E-2</v>
      </c>
      <c r="H881" s="13">
        <v>3.7046112740336042E-2</v>
      </c>
      <c r="I881" s="13">
        <v>3.1054083775449111E-2</v>
      </c>
      <c r="J881" s="14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A882" s="30"/>
      <c r="B882" s="3" t="s">
        <v>218</v>
      </c>
      <c r="C882" s="29"/>
      <c r="D882" s="13">
        <v>-3.8437941671457643E-2</v>
      </c>
      <c r="E882" s="13">
        <v>-4.651930056087128E-2</v>
      </c>
      <c r="F882" s="13">
        <v>4.7509072913229922E-2</v>
      </c>
      <c r="G882" s="13">
        <v>-6.6314747608050451E-2</v>
      </c>
      <c r="H882" s="13">
        <v>-3.2992411745325079E-4</v>
      </c>
      <c r="I882" s="13">
        <v>8.4790498185417285E-2</v>
      </c>
      <c r="J882" s="14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3"/>
    </row>
    <row r="883" spans="1:65">
      <c r="A883" s="30"/>
      <c r="B883" s="45" t="s">
        <v>219</v>
      </c>
      <c r="C883" s="46"/>
      <c r="D883" s="44" t="s">
        <v>220</v>
      </c>
      <c r="E883" s="44">
        <v>0.65</v>
      </c>
      <c r="F883" s="44">
        <v>0.67</v>
      </c>
      <c r="G883" s="44">
        <v>0.93</v>
      </c>
      <c r="H883" s="44">
        <v>0</v>
      </c>
      <c r="I883" s="44">
        <v>1.2</v>
      </c>
      <c r="J883" s="14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3"/>
    </row>
    <row r="884" spans="1:65">
      <c r="B884" s="31"/>
      <c r="C884" s="20"/>
      <c r="D884" s="20"/>
      <c r="E884" s="20"/>
      <c r="F884" s="20"/>
      <c r="G884" s="20"/>
      <c r="H884" s="20"/>
      <c r="I884" s="20"/>
      <c r="BM884" s="53"/>
    </row>
    <row r="885" spans="1:65" ht="15">
      <c r="B885" s="8" t="s">
        <v>361</v>
      </c>
      <c r="BM885" s="28" t="s">
        <v>64</v>
      </c>
    </row>
    <row r="886" spans="1:65" ht="15">
      <c r="A886" s="25" t="s">
        <v>15</v>
      </c>
      <c r="B886" s="18" t="s">
        <v>99</v>
      </c>
      <c r="C886" s="15" t="s">
        <v>100</v>
      </c>
      <c r="D886" s="16" t="s">
        <v>194</v>
      </c>
      <c r="E886" s="17" t="s">
        <v>194</v>
      </c>
      <c r="F886" s="17" t="s">
        <v>194</v>
      </c>
      <c r="G886" s="17" t="s">
        <v>194</v>
      </c>
      <c r="H886" s="17" t="s">
        <v>194</v>
      </c>
      <c r="I886" s="17" t="s">
        <v>194</v>
      </c>
      <c r="J886" s="17" t="s">
        <v>194</v>
      </c>
      <c r="K886" s="17" t="s">
        <v>194</v>
      </c>
      <c r="L886" s="17" t="s">
        <v>194</v>
      </c>
      <c r="M886" s="17" t="s">
        <v>194</v>
      </c>
      <c r="N886" s="17" t="s">
        <v>194</v>
      </c>
      <c r="O886" s="17" t="s">
        <v>194</v>
      </c>
      <c r="P886" s="17" t="s">
        <v>194</v>
      </c>
      <c r="Q886" s="17" t="s">
        <v>194</v>
      </c>
      <c r="R886" s="17" t="s">
        <v>194</v>
      </c>
      <c r="S886" s="149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</v>
      </c>
    </row>
    <row r="887" spans="1:65">
      <c r="A887" s="30"/>
      <c r="B887" s="19" t="s">
        <v>195</v>
      </c>
      <c r="C887" s="9" t="s">
        <v>195</v>
      </c>
      <c r="D887" s="147" t="s">
        <v>196</v>
      </c>
      <c r="E887" s="148" t="s">
        <v>197</v>
      </c>
      <c r="F887" s="148" t="s">
        <v>198</v>
      </c>
      <c r="G887" s="148" t="s">
        <v>199</v>
      </c>
      <c r="H887" s="148" t="s">
        <v>200</v>
      </c>
      <c r="I887" s="148" t="s">
        <v>201</v>
      </c>
      <c r="J887" s="148" t="s">
        <v>202</v>
      </c>
      <c r="K887" s="148" t="s">
        <v>203</v>
      </c>
      <c r="L887" s="148" t="s">
        <v>204</v>
      </c>
      <c r="M887" s="148" t="s">
        <v>205</v>
      </c>
      <c r="N887" s="148" t="s">
        <v>206</v>
      </c>
      <c r="O887" s="148" t="s">
        <v>207</v>
      </c>
      <c r="P887" s="148" t="s">
        <v>208</v>
      </c>
      <c r="Q887" s="148" t="s">
        <v>209</v>
      </c>
      <c r="R887" s="148" t="s">
        <v>222</v>
      </c>
      <c r="S887" s="149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 t="s">
        <v>3</v>
      </c>
    </row>
    <row r="888" spans="1:65">
      <c r="A888" s="30"/>
      <c r="B888" s="19"/>
      <c r="C888" s="9"/>
      <c r="D888" s="10" t="s">
        <v>223</v>
      </c>
      <c r="E888" s="11" t="s">
        <v>223</v>
      </c>
      <c r="F888" s="11" t="s">
        <v>223</v>
      </c>
      <c r="G888" s="11" t="s">
        <v>223</v>
      </c>
      <c r="H888" s="11" t="s">
        <v>223</v>
      </c>
      <c r="I888" s="11" t="s">
        <v>223</v>
      </c>
      <c r="J888" s="11" t="s">
        <v>223</v>
      </c>
      <c r="K888" s="11" t="s">
        <v>224</v>
      </c>
      <c r="L888" s="11" t="s">
        <v>223</v>
      </c>
      <c r="M888" s="11" t="s">
        <v>224</v>
      </c>
      <c r="N888" s="11" t="s">
        <v>223</v>
      </c>
      <c r="O888" s="11" t="s">
        <v>223</v>
      </c>
      <c r="P888" s="11" t="s">
        <v>224</v>
      </c>
      <c r="Q888" s="11" t="s">
        <v>223</v>
      </c>
      <c r="R888" s="11" t="s">
        <v>223</v>
      </c>
      <c r="S888" s="149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2</v>
      </c>
    </row>
    <row r="889" spans="1:65">
      <c r="A889" s="30"/>
      <c r="B889" s="19"/>
      <c r="C889" s="9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149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3</v>
      </c>
    </row>
    <row r="890" spans="1:65">
      <c r="A890" s="30"/>
      <c r="B890" s="18">
        <v>1</v>
      </c>
      <c r="C890" s="14">
        <v>1</v>
      </c>
      <c r="D890" s="22">
        <v>1.4</v>
      </c>
      <c r="E890" s="22">
        <v>1.28</v>
      </c>
      <c r="F890" s="22">
        <v>1.51</v>
      </c>
      <c r="G890" s="22">
        <v>1.5</v>
      </c>
      <c r="H890" s="22">
        <v>1.6</v>
      </c>
      <c r="I890" s="22">
        <v>1.5</v>
      </c>
      <c r="J890" s="22">
        <v>1.4</v>
      </c>
      <c r="K890" s="145" t="s">
        <v>95</v>
      </c>
      <c r="L890" s="22">
        <v>1.64</v>
      </c>
      <c r="M890" s="22">
        <v>1.3</v>
      </c>
      <c r="N890" s="22">
        <v>1.5</v>
      </c>
      <c r="O890" s="22">
        <v>1.82</v>
      </c>
      <c r="P890" s="145">
        <v>2</v>
      </c>
      <c r="Q890" s="22">
        <v>1.6</v>
      </c>
      <c r="R890" s="22">
        <v>1.48</v>
      </c>
      <c r="S890" s="149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</v>
      </c>
    </row>
    <row r="891" spans="1:65">
      <c r="A891" s="30"/>
      <c r="B891" s="19">
        <v>1</v>
      </c>
      <c r="C891" s="9">
        <v>2</v>
      </c>
      <c r="D891" s="11">
        <v>1.44</v>
      </c>
      <c r="E891" s="11">
        <v>1.32</v>
      </c>
      <c r="F891" s="11">
        <v>1.49</v>
      </c>
      <c r="G891" s="11">
        <v>1.5</v>
      </c>
      <c r="H891" s="11">
        <v>1.5</v>
      </c>
      <c r="I891" s="11">
        <v>1.5</v>
      </c>
      <c r="J891" s="11">
        <v>1.3</v>
      </c>
      <c r="K891" s="146" t="s">
        <v>95</v>
      </c>
      <c r="L891" s="11">
        <v>1.69</v>
      </c>
      <c r="M891" s="11">
        <v>1.3</v>
      </c>
      <c r="N891" s="11">
        <v>1.5</v>
      </c>
      <c r="O891" s="11">
        <v>1.34</v>
      </c>
      <c r="P891" s="146">
        <v>1.8</v>
      </c>
      <c r="Q891" s="11">
        <v>1.46</v>
      </c>
      <c r="R891" s="11">
        <v>1.47</v>
      </c>
      <c r="S891" s="149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 t="e">
        <v>#N/A</v>
      </c>
    </row>
    <row r="892" spans="1:65">
      <c r="A892" s="30"/>
      <c r="B892" s="19">
        <v>1</v>
      </c>
      <c r="C892" s="9">
        <v>3</v>
      </c>
      <c r="D892" s="11">
        <v>1.4</v>
      </c>
      <c r="E892" s="11">
        <v>1.28</v>
      </c>
      <c r="F892" s="11">
        <v>1.46</v>
      </c>
      <c r="G892" s="11">
        <v>1.6</v>
      </c>
      <c r="H892" s="11">
        <v>1.5</v>
      </c>
      <c r="I892" s="11">
        <v>1.5</v>
      </c>
      <c r="J892" s="11">
        <v>1.4</v>
      </c>
      <c r="K892" s="146" t="s">
        <v>95</v>
      </c>
      <c r="L892" s="11">
        <v>1.53</v>
      </c>
      <c r="M892" s="11">
        <v>1.3</v>
      </c>
      <c r="N892" s="11">
        <v>1.6</v>
      </c>
      <c r="O892" s="11">
        <v>1.41</v>
      </c>
      <c r="P892" s="146">
        <v>1.6</v>
      </c>
      <c r="Q892" s="11">
        <v>1.4</v>
      </c>
      <c r="R892" s="11">
        <v>1.44</v>
      </c>
      <c r="S892" s="149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16</v>
      </c>
    </row>
    <row r="893" spans="1:65">
      <c r="A893" s="30"/>
      <c r="B893" s="19">
        <v>1</v>
      </c>
      <c r="C893" s="9">
        <v>4</v>
      </c>
      <c r="D893" s="11">
        <v>1.47</v>
      </c>
      <c r="E893" s="11">
        <v>1.28</v>
      </c>
      <c r="F893" s="11">
        <v>1.39</v>
      </c>
      <c r="G893" s="11">
        <v>1.6</v>
      </c>
      <c r="H893" s="11">
        <v>1.4</v>
      </c>
      <c r="I893" s="11">
        <v>1.5</v>
      </c>
      <c r="J893" s="11">
        <v>1.5</v>
      </c>
      <c r="K893" s="146" t="s">
        <v>95</v>
      </c>
      <c r="L893" s="11">
        <v>1.54</v>
      </c>
      <c r="M893" s="11">
        <v>1.3</v>
      </c>
      <c r="N893" s="11">
        <v>1.5</v>
      </c>
      <c r="O893" s="150">
        <v>1.89</v>
      </c>
      <c r="P893" s="146">
        <v>1.7</v>
      </c>
      <c r="Q893" s="11">
        <v>1.4</v>
      </c>
      <c r="R893" s="11">
        <v>1.4</v>
      </c>
      <c r="S893" s="149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1.4661794871794869</v>
      </c>
    </row>
    <row r="894" spans="1:65">
      <c r="A894" s="30"/>
      <c r="B894" s="19">
        <v>1</v>
      </c>
      <c r="C894" s="9">
        <v>5</v>
      </c>
      <c r="D894" s="11">
        <v>1.53</v>
      </c>
      <c r="E894" s="11">
        <v>1.32</v>
      </c>
      <c r="F894" s="11">
        <v>1.38</v>
      </c>
      <c r="G894" s="11">
        <v>1.5</v>
      </c>
      <c r="H894" s="11">
        <v>1.4</v>
      </c>
      <c r="I894" s="11">
        <v>1.5</v>
      </c>
      <c r="J894" s="11">
        <v>1.4</v>
      </c>
      <c r="K894" s="146" t="s">
        <v>95</v>
      </c>
      <c r="L894" s="11">
        <v>1.63</v>
      </c>
      <c r="M894" s="11">
        <v>1.3</v>
      </c>
      <c r="N894" s="11">
        <v>1.5</v>
      </c>
      <c r="O894" s="11">
        <v>1.6</v>
      </c>
      <c r="P894" s="146">
        <v>1.6</v>
      </c>
      <c r="Q894" s="11">
        <v>1.52</v>
      </c>
      <c r="R894" s="11">
        <v>1.48</v>
      </c>
      <c r="S894" s="149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41</v>
      </c>
    </row>
    <row r="895" spans="1:65">
      <c r="A895" s="30"/>
      <c r="B895" s="19">
        <v>1</v>
      </c>
      <c r="C895" s="9">
        <v>6</v>
      </c>
      <c r="D895" s="11">
        <v>1.45</v>
      </c>
      <c r="E895" s="11">
        <v>1.32</v>
      </c>
      <c r="F895" s="11">
        <v>1.37</v>
      </c>
      <c r="G895" s="11">
        <v>1.5</v>
      </c>
      <c r="H895" s="11">
        <v>1.5</v>
      </c>
      <c r="I895" s="11">
        <v>1.6</v>
      </c>
      <c r="J895" s="11">
        <v>1.4</v>
      </c>
      <c r="K895" s="146" t="s">
        <v>95</v>
      </c>
      <c r="L895" s="11">
        <v>1.59</v>
      </c>
      <c r="M895" s="11">
        <v>1.4</v>
      </c>
      <c r="N895" s="11">
        <v>1.5</v>
      </c>
      <c r="O895" s="11">
        <v>1.74</v>
      </c>
      <c r="P895" s="146">
        <v>1.5</v>
      </c>
      <c r="Q895" s="11">
        <v>1.5</v>
      </c>
      <c r="R895" s="11">
        <v>1.41</v>
      </c>
      <c r="S895" s="149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30"/>
      <c r="B896" s="20" t="s">
        <v>215</v>
      </c>
      <c r="C896" s="12"/>
      <c r="D896" s="23">
        <v>1.4483333333333333</v>
      </c>
      <c r="E896" s="23">
        <v>1.3</v>
      </c>
      <c r="F896" s="23">
        <v>1.4333333333333333</v>
      </c>
      <c r="G896" s="23">
        <v>1.5333333333333332</v>
      </c>
      <c r="H896" s="23">
        <v>1.4833333333333334</v>
      </c>
      <c r="I896" s="23">
        <v>1.5166666666666666</v>
      </c>
      <c r="J896" s="23">
        <v>1.4000000000000001</v>
      </c>
      <c r="K896" s="23" t="s">
        <v>377</v>
      </c>
      <c r="L896" s="23">
        <v>1.6033333333333335</v>
      </c>
      <c r="M896" s="23">
        <v>1.3166666666666667</v>
      </c>
      <c r="N896" s="23">
        <v>1.5166666666666666</v>
      </c>
      <c r="O896" s="23">
        <v>1.6333333333333335</v>
      </c>
      <c r="P896" s="23">
        <v>1.7000000000000002</v>
      </c>
      <c r="Q896" s="23">
        <v>1.4799999999999998</v>
      </c>
      <c r="R896" s="23">
        <v>1.446666666666667</v>
      </c>
      <c r="S896" s="149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A897" s="30"/>
      <c r="B897" s="3" t="s">
        <v>216</v>
      </c>
      <c r="C897" s="29"/>
      <c r="D897" s="11">
        <v>1.4449999999999998</v>
      </c>
      <c r="E897" s="11">
        <v>1.3</v>
      </c>
      <c r="F897" s="11">
        <v>1.4249999999999998</v>
      </c>
      <c r="G897" s="11">
        <v>1.5</v>
      </c>
      <c r="H897" s="11">
        <v>1.5</v>
      </c>
      <c r="I897" s="11">
        <v>1.5</v>
      </c>
      <c r="J897" s="11">
        <v>1.4</v>
      </c>
      <c r="K897" s="11" t="s">
        <v>377</v>
      </c>
      <c r="L897" s="11">
        <v>1.6099999999999999</v>
      </c>
      <c r="M897" s="11">
        <v>1.3</v>
      </c>
      <c r="N897" s="11">
        <v>1.5</v>
      </c>
      <c r="O897" s="11">
        <v>1.67</v>
      </c>
      <c r="P897" s="11">
        <v>1.65</v>
      </c>
      <c r="Q897" s="11">
        <v>1.48</v>
      </c>
      <c r="R897" s="11">
        <v>1.4550000000000001</v>
      </c>
      <c r="S897" s="149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30"/>
      <c r="B898" s="3" t="s">
        <v>217</v>
      </c>
      <c r="C898" s="29"/>
      <c r="D898" s="24">
        <v>4.875106836436173E-2</v>
      </c>
      <c r="E898" s="24">
        <v>2.1908902300206663E-2</v>
      </c>
      <c r="F898" s="24">
        <v>6.0882400303098001E-2</v>
      </c>
      <c r="G898" s="24">
        <v>5.1639777949432274E-2</v>
      </c>
      <c r="H898" s="24">
        <v>7.5277265270908167E-2</v>
      </c>
      <c r="I898" s="24">
        <v>4.0824829046386339E-2</v>
      </c>
      <c r="J898" s="24">
        <v>6.3245553203367569E-2</v>
      </c>
      <c r="K898" s="24" t="s">
        <v>377</v>
      </c>
      <c r="L898" s="24">
        <v>6.1860057118197524E-2</v>
      </c>
      <c r="M898" s="24">
        <v>4.0824829046386249E-2</v>
      </c>
      <c r="N898" s="24">
        <v>4.0824829046386339E-2</v>
      </c>
      <c r="O898" s="24">
        <v>0.22321887614327307</v>
      </c>
      <c r="P898" s="24">
        <v>0.17888543819998315</v>
      </c>
      <c r="Q898" s="24">
        <v>7.6941536246685441E-2</v>
      </c>
      <c r="R898" s="24">
        <v>3.5590260840104401E-2</v>
      </c>
      <c r="S898" s="209"/>
      <c r="T898" s="210"/>
      <c r="U898" s="210"/>
      <c r="V898" s="210"/>
      <c r="W898" s="210"/>
      <c r="X898" s="210"/>
      <c r="Y898" s="210"/>
      <c r="Z898" s="210"/>
      <c r="AA898" s="210"/>
      <c r="AB898" s="210"/>
      <c r="AC898" s="210"/>
      <c r="AD898" s="210"/>
      <c r="AE898" s="210"/>
      <c r="AF898" s="210"/>
      <c r="AG898" s="210"/>
      <c r="AH898" s="210"/>
      <c r="AI898" s="210"/>
      <c r="AJ898" s="210"/>
      <c r="AK898" s="210"/>
      <c r="AL898" s="210"/>
      <c r="AM898" s="210"/>
      <c r="AN898" s="210"/>
      <c r="AO898" s="210"/>
      <c r="AP898" s="210"/>
      <c r="AQ898" s="210"/>
      <c r="AR898" s="210"/>
      <c r="AS898" s="210"/>
      <c r="AT898" s="210"/>
      <c r="AU898" s="210"/>
      <c r="AV898" s="210"/>
      <c r="AW898" s="210"/>
      <c r="AX898" s="210"/>
      <c r="AY898" s="210"/>
      <c r="AZ898" s="210"/>
      <c r="BA898" s="210"/>
      <c r="BB898" s="210"/>
      <c r="BC898" s="210"/>
      <c r="BD898" s="210"/>
      <c r="BE898" s="210"/>
      <c r="BF898" s="210"/>
      <c r="BG898" s="210"/>
      <c r="BH898" s="210"/>
      <c r="BI898" s="210"/>
      <c r="BJ898" s="210"/>
      <c r="BK898" s="210"/>
      <c r="BL898" s="210"/>
      <c r="BM898" s="54"/>
    </row>
    <row r="899" spans="1:65">
      <c r="A899" s="30"/>
      <c r="B899" s="3" t="s">
        <v>84</v>
      </c>
      <c r="C899" s="29"/>
      <c r="D899" s="13">
        <v>3.3660116246970129E-2</v>
      </c>
      <c r="E899" s="13">
        <v>1.6853001769389739E-2</v>
      </c>
      <c r="F899" s="13">
        <v>4.2476093234719535E-2</v>
      </c>
      <c r="G899" s="13">
        <v>3.3678116053977573E-2</v>
      </c>
      <c r="H899" s="13">
        <v>5.0748718160162805E-2</v>
      </c>
      <c r="I899" s="13">
        <v>2.6917469700914069E-2</v>
      </c>
      <c r="J899" s="13">
        <v>4.5175395145262545E-2</v>
      </c>
      <c r="K899" s="13" t="s">
        <v>377</v>
      </c>
      <c r="L899" s="13">
        <v>3.8582156206775998E-2</v>
      </c>
      <c r="M899" s="13">
        <v>3.1006199275736394E-2</v>
      </c>
      <c r="N899" s="13">
        <v>2.6917469700914069E-2</v>
      </c>
      <c r="O899" s="13">
        <v>0.13666461804690186</v>
      </c>
      <c r="P899" s="13">
        <v>0.10522672835293126</v>
      </c>
      <c r="Q899" s="13">
        <v>5.1987524491003682E-2</v>
      </c>
      <c r="R899" s="13">
        <v>2.460156279269889E-2</v>
      </c>
      <c r="S899" s="149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A900" s="30"/>
      <c r="B900" s="3" t="s">
        <v>218</v>
      </c>
      <c r="C900" s="29"/>
      <c r="D900" s="13">
        <v>-1.2171875273254917E-2</v>
      </c>
      <c r="E900" s="13">
        <v>-0.11334184431891692</v>
      </c>
      <c r="F900" s="13">
        <v>-2.2402546300344328E-2</v>
      </c>
      <c r="G900" s="13">
        <v>4.5801927213585003E-2</v>
      </c>
      <c r="H900" s="13">
        <v>1.1699690456620448E-2</v>
      </c>
      <c r="I900" s="13">
        <v>3.4434514961263485E-2</v>
      </c>
      <c r="J900" s="13">
        <v>-4.5137370804987365E-2</v>
      </c>
      <c r="K900" s="13" t="s">
        <v>377</v>
      </c>
      <c r="L900" s="13">
        <v>9.3545058673335957E-2</v>
      </c>
      <c r="M900" s="13">
        <v>-0.1019744320665954</v>
      </c>
      <c r="N900" s="13">
        <v>3.4434514961263485E-2</v>
      </c>
      <c r="O900" s="13">
        <v>0.11400640072751478</v>
      </c>
      <c r="P900" s="13">
        <v>0.15947604973680107</v>
      </c>
      <c r="Q900" s="13">
        <v>9.4262080061560116E-3</v>
      </c>
      <c r="R900" s="13">
        <v>-1.3308616498486803E-2</v>
      </c>
      <c r="S900" s="149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3"/>
    </row>
    <row r="901" spans="1:65">
      <c r="A901" s="30"/>
      <c r="B901" s="45" t="s">
        <v>219</v>
      </c>
      <c r="C901" s="46"/>
      <c r="D901" s="44">
        <v>0.4</v>
      </c>
      <c r="E901" s="44">
        <v>2.2799999999999998</v>
      </c>
      <c r="F901" s="44">
        <v>0.59</v>
      </c>
      <c r="G901" s="44">
        <v>0.67</v>
      </c>
      <c r="H901" s="44">
        <v>0.04</v>
      </c>
      <c r="I901" s="44">
        <v>0.46</v>
      </c>
      <c r="J901" s="44">
        <v>1.01</v>
      </c>
      <c r="K901" s="44">
        <v>12.39</v>
      </c>
      <c r="L901" s="44">
        <v>1.56</v>
      </c>
      <c r="M901" s="44">
        <v>2.0699999999999998</v>
      </c>
      <c r="N901" s="44">
        <v>0.46</v>
      </c>
      <c r="O901" s="44">
        <v>1.94</v>
      </c>
      <c r="P901" s="44">
        <v>2.78</v>
      </c>
      <c r="Q901" s="44">
        <v>0</v>
      </c>
      <c r="R901" s="44">
        <v>0.42</v>
      </c>
      <c r="S901" s="149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3"/>
    </row>
    <row r="902" spans="1:65">
      <c r="B902" s="31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BM902" s="53"/>
    </row>
    <row r="903" spans="1:65" ht="15">
      <c r="B903" s="8" t="s">
        <v>362</v>
      </c>
      <c r="BM903" s="28" t="s">
        <v>64</v>
      </c>
    </row>
    <row r="904" spans="1:65" ht="15">
      <c r="A904" s="25" t="s">
        <v>18</v>
      </c>
      <c r="B904" s="18" t="s">
        <v>99</v>
      </c>
      <c r="C904" s="15" t="s">
        <v>100</v>
      </c>
      <c r="D904" s="16" t="s">
        <v>194</v>
      </c>
      <c r="E904" s="17" t="s">
        <v>194</v>
      </c>
      <c r="F904" s="17" t="s">
        <v>194</v>
      </c>
      <c r="G904" s="17" t="s">
        <v>194</v>
      </c>
      <c r="H904" s="17" t="s">
        <v>194</v>
      </c>
      <c r="I904" s="17" t="s">
        <v>194</v>
      </c>
      <c r="J904" s="17" t="s">
        <v>194</v>
      </c>
      <c r="K904" s="17" t="s">
        <v>194</v>
      </c>
      <c r="L904" s="17" t="s">
        <v>194</v>
      </c>
      <c r="M904" s="17" t="s">
        <v>194</v>
      </c>
      <c r="N904" s="17" t="s">
        <v>194</v>
      </c>
      <c r="O904" s="17" t="s">
        <v>194</v>
      </c>
      <c r="P904" s="17" t="s">
        <v>194</v>
      </c>
      <c r="Q904" s="17" t="s">
        <v>194</v>
      </c>
      <c r="R904" s="17" t="s">
        <v>194</v>
      </c>
      <c r="S904" s="149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</v>
      </c>
    </row>
    <row r="905" spans="1:65">
      <c r="A905" s="30"/>
      <c r="B905" s="19" t="s">
        <v>195</v>
      </c>
      <c r="C905" s="9" t="s">
        <v>195</v>
      </c>
      <c r="D905" s="147" t="s">
        <v>196</v>
      </c>
      <c r="E905" s="148" t="s">
        <v>197</v>
      </c>
      <c r="F905" s="148" t="s">
        <v>198</v>
      </c>
      <c r="G905" s="148" t="s">
        <v>199</v>
      </c>
      <c r="H905" s="148" t="s">
        <v>200</v>
      </c>
      <c r="I905" s="148" t="s">
        <v>201</v>
      </c>
      <c r="J905" s="148" t="s">
        <v>202</v>
      </c>
      <c r="K905" s="148" t="s">
        <v>203</v>
      </c>
      <c r="L905" s="148" t="s">
        <v>204</v>
      </c>
      <c r="M905" s="148" t="s">
        <v>205</v>
      </c>
      <c r="N905" s="148" t="s">
        <v>206</v>
      </c>
      <c r="O905" s="148" t="s">
        <v>207</v>
      </c>
      <c r="P905" s="148" t="s">
        <v>208</v>
      </c>
      <c r="Q905" s="148" t="s">
        <v>209</v>
      </c>
      <c r="R905" s="148" t="s">
        <v>222</v>
      </c>
      <c r="S905" s="149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 t="s">
        <v>3</v>
      </c>
    </row>
    <row r="906" spans="1:65">
      <c r="A906" s="30"/>
      <c r="B906" s="19"/>
      <c r="C906" s="9"/>
      <c r="D906" s="10" t="s">
        <v>223</v>
      </c>
      <c r="E906" s="11" t="s">
        <v>223</v>
      </c>
      <c r="F906" s="11" t="s">
        <v>223</v>
      </c>
      <c r="G906" s="11" t="s">
        <v>224</v>
      </c>
      <c r="H906" s="11" t="s">
        <v>223</v>
      </c>
      <c r="I906" s="11" t="s">
        <v>223</v>
      </c>
      <c r="J906" s="11" t="s">
        <v>223</v>
      </c>
      <c r="K906" s="11" t="s">
        <v>224</v>
      </c>
      <c r="L906" s="11" t="s">
        <v>223</v>
      </c>
      <c r="M906" s="11" t="s">
        <v>224</v>
      </c>
      <c r="N906" s="11" t="s">
        <v>223</v>
      </c>
      <c r="O906" s="11" t="s">
        <v>102</v>
      </c>
      <c r="P906" s="11" t="s">
        <v>224</v>
      </c>
      <c r="Q906" s="11" t="s">
        <v>223</v>
      </c>
      <c r="R906" s="11" t="s">
        <v>223</v>
      </c>
      <c r="S906" s="149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0</v>
      </c>
    </row>
    <row r="907" spans="1:65">
      <c r="A907" s="30"/>
      <c r="B907" s="19"/>
      <c r="C907" s="9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149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0</v>
      </c>
    </row>
    <row r="908" spans="1:65">
      <c r="A908" s="30"/>
      <c r="B908" s="18">
        <v>1</v>
      </c>
      <c r="C908" s="14">
        <v>1</v>
      </c>
      <c r="D908" s="216">
        <v>437</v>
      </c>
      <c r="E908" s="216">
        <v>421</v>
      </c>
      <c r="F908" s="216">
        <v>447</v>
      </c>
      <c r="G908" s="216">
        <v>404</v>
      </c>
      <c r="H908" s="216">
        <v>417.89</v>
      </c>
      <c r="I908" s="216">
        <v>420</v>
      </c>
      <c r="J908" s="216">
        <v>420.44</v>
      </c>
      <c r="K908" s="216">
        <v>449</v>
      </c>
      <c r="L908" s="216">
        <v>414</v>
      </c>
      <c r="M908" s="217">
        <v>371</v>
      </c>
      <c r="N908" s="216">
        <v>419</v>
      </c>
      <c r="O908" s="217">
        <v>380.4</v>
      </c>
      <c r="P908" s="216">
        <v>424.4</v>
      </c>
      <c r="Q908" s="216">
        <v>427</v>
      </c>
      <c r="R908" s="216">
        <v>435</v>
      </c>
      <c r="S908" s="219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  <c r="AJ908" s="220"/>
      <c r="AK908" s="220"/>
      <c r="AL908" s="220"/>
      <c r="AM908" s="220"/>
      <c r="AN908" s="220"/>
      <c r="AO908" s="220"/>
      <c r="AP908" s="220"/>
      <c r="AQ908" s="220"/>
      <c r="AR908" s="220"/>
      <c r="AS908" s="220"/>
      <c r="AT908" s="220"/>
      <c r="AU908" s="220"/>
      <c r="AV908" s="220"/>
      <c r="AW908" s="220"/>
      <c r="AX908" s="220"/>
      <c r="AY908" s="220"/>
      <c r="AZ908" s="220"/>
      <c r="BA908" s="220"/>
      <c r="BB908" s="220"/>
      <c r="BC908" s="220"/>
      <c r="BD908" s="220"/>
      <c r="BE908" s="220"/>
      <c r="BF908" s="220"/>
      <c r="BG908" s="220"/>
      <c r="BH908" s="220"/>
      <c r="BI908" s="220"/>
      <c r="BJ908" s="220"/>
      <c r="BK908" s="220"/>
      <c r="BL908" s="220"/>
      <c r="BM908" s="221">
        <v>1</v>
      </c>
    </row>
    <row r="909" spans="1:65">
      <c r="A909" s="30"/>
      <c r="B909" s="19">
        <v>1</v>
      </c>
      <c r="C909" s="9">
        <v>2</v>
      </c>
      <c r="D909" s="222">
        <v>444</v>
      </c>
      <c r="E909" s="222">
        <v>420</v>
      </c>
      <c r="F909" s="222">
        <v>443</v>
      </c>
      <c r="G909" s="222">
        <v>408</v>
      </c>
      <c r="H909" s="222">
        <v>420.98</v>
      </c>
      <c r="I909" s="222">
        <v>421</v>
      </c>
      <c r="J909" s="222">
        <v>405.6</v>
      </c>
      <c r="K909" s="224">
        <v>461</v>
      </c>
      <c r="L909" s="222">
        <v>409</v>
      </c>
      <c r="M909" s="223">
        <v>387</v>
      </c>
      <c r="N909" s="222">
        <v>399</v>
      </c>
      <c r="O909" s="223">
        <v>379</v>
      </c>
      <c r="P909" s="222">
        <v>423.2</v>
      </c>
      <c r="Q909" s="222">
        <v>419</v>
      </c>
      <c r="R909" s="222">
        <v>428</v>
      </c>
      <c r="S909" s="219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  <c r="AJ909" s="220"/>
      <c r="AK909" s="220"/>
      <c r="AL909" s="220"/>
      <c r="AM909" s="220"/>
      <c r="AN909" s="220"/>
      <c r="AO909" s="220"/>
      <c r="AP909" s="220"/>
      <c r="AQ909" s="220"/>
      <c r="AR909" s="220"/>
      <c r="AS909" s="220"/>
      <c r="AT909" s="220"/>
      <c r="AU909" s="220"/>
      <c r="AV909" s="220"/>
      <c r="AW909" s="220"/>
      <c r="AX909" s="220"/>
      <c r="AY909" s="220"/>
      <c r="AZ909" s="220"/>
      <c r="BA909" s="220"/>
      <c r="BB909" s="220"/>
      <c r="BC909" s="220"/>
      <c r="BD909" s="220"/>
      <c r="BE909" s="220"/>
      <c r="BF909" s="220"/>
      <c r="BG909" s="220"/>
      <c r="BH909" s="220"/>
      <c r="BI909" s="220"/>
      <c r="BJ909" s="220"/>
      <c r="BK909" s="220"/>
      <c r="BL909" s="220"/>
      <c r="BM909" s="221" t="e">
        <v>#N/A</v>
      </c>
    </row>
    <row r="910" spans="1:65">
      <c r="A910" s="30"/>
      <c r="B910" s="19">
        <v>1</v>
      </c>
      <c r="C910" s="9">
        <v>3</v>
      </c>
      <c r="D910" s="222">
        <v>432</v>
      </c>
      <c r="E910" s="222">
        <v>417</v>
      </c>
      <c r="F910" s="222">
        <v>440</v>
      </c>
      <c r="G910" s="222">
        <v>402</v>
      </c>
      <c r="H910" s="222">
        <v>418.79</v>
      </c>
      <c r="I910" s="222">
        <v>416</v>
      </c>
      <c r="J910" s="222">
        <v>403.92</v>
      </c>
      <c r="K910" s="222">
        <v>444</v>
      </c>
      <c r="L910" s="222">
        <v>417</v>
      </c>
      <c r="M910" s="223">
        <v>378</v>
      </c>
      <c r="N910" s="222">
        <v>407</v>
      </c>
      <c r="O910" s="223">
        <v>379.8</v>
      </c>
      <c r="P910" s="222">
        <v>414.6</v>
      </c>
      <c r="Q910" s="222">
        <v>423</v>
      </c>
      <c r="R910" s="222">
        <v>412</v>
      </c>
      <c r="S910" s="219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  <c r="AJ910" s="220"/>
      <c r="AK910" s="220"/>
      <c r="AL910" s="220"/>
      <c r="AM910" s="220"/>
      <c r="AN910" s="220"/>
      <c r="AO910" s="220"/>
      <c r="AP910" s="220"/>
      <c r="AQ910" s="220"/>
      <c r="AR910" s="220"/>
      <c r="AS910" s="220"/>
      <c r="AT910" s="220"/>
      <c r="AU910" s="220"/>
      <c r="AV910" s="220"/>
      <c r="AW910" s="220"/>
      <c r="AX910" s="220"/>
      <c r="AY910" s="220"/>
      <c r="AZ910" s="220"/>
      <c r="BA910" s="220"/>
      <c r="BB910" s="220"/>
      <c r="BC910" s="220"/>
      <c r="BD910" s="220"/>
      <c r="BE910" s="220"/>
      <c r="BF910" s="220"/>
      <c r="BG910" s="220"/>
      <c r="BH910" s="220"/>
      <c r="BI910" s="220"/>
      <c r="BJ910" s="220"/>
      <c r="BK910" s="220"/>
      <c r="BL910" s="220"/>
      <c r="BM910" s="221">
        <v>16</v>
      </c>
    </row>
    <row r="911" spans="1:65">
      <c r="A911" s="30"/>
      <c r="B911" s="19">
        <v>1</v>
      </c>
      <c r="C911" s="9">
        <v>4</v>
      </c>
      <c r="D911" s="222">
        <v>437</v>
      </c>
      <c r="E911" s="222">
        <v>424</v>
      </c>
      <c r="F911" s="222">
        <v>435</v>
      </c>
      <c r="G911" s="222">
        <v>405</v>
      </c>
      <c r="H911" s="222">
        <v>412.35</v>
      </c>
      <c r="I911" s="222">
        <v>421</v>
      </c>
      <c r="J911" s="222">
        <v>408.88</v>
      </c>
      <c r="K911" s="222">
        <v>450</v>
      </c>
      <c r="L911" s="222">
        <v>416</v>
      </c>
      <c r="M911" s="223">
        <v>369</v>
      </c>
      <c r="N911" s="222">
        <v>411</v>
      </c>
      <c r="O911" s="223">
        <v>375.9</v>
      </c>
      <c r="P911" s="222">
        <v>430.3</v>
      </c>
      <c r="Q911" s="222">
        <v>411</v>
      </c>
      <c r="R911" s="222">
        <v>422</v>
      </c>
      <c r="S911" s="219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  <c r="AJ911" s="220"/>
      <c r="AK911" s="220"/>
      <c r="AL911" s="220"/>
      <c r="AM911" s="220"/>
      <c r="AN911" s="220"/>
      <c r="AO911" s="220"/>
      <c r="AP911" s="220"/>
      <c r="AQ911" s="220"/>
      <c r="AR911" s="220"/>
      <c r="AS911" s="220"/>
      <c r="AT911" s="220"/>
      <c r="AU911" s="220"/>
      <c r="AV911" s="220"/>
      <c r="AW911" s="220"/>
      <c r="AX911" s="220"/>
      <c r="AY911" s="220"/>
      <c r="AZ911" s="220"/>
      <c r="BA911" s="220"/>
      <c r="BB911" s="220"/>
      <c r="BC911" s="220"/>
      <c r="BD911" s="220"/>
      <c r="BE911" s="220"/>
      <c r="BF911" s="220"/>
      <c r="BG911" s="220"/>
      <c r="BH911" s="220"/>
      <c r="BI911" s="220"/>
      <c r="BJ911" s="220"/>
      <c r="BK911" s="220"/>
      <c r="BL911" s="220"/>
      <c r="BM911" s="221">
        <v>422.13948717948711</v>
      </c>
    </row>
    <row r="912" spans="1:65">
      <c r="A912" s="30"/>
      <c r="B912" s="19">
        <v>1</v>
      </c>
      <c r="C912" s="9">
        <v>5</v>
      </c>
      <c r="D912" s="222">
        <v>453</v>
      </c>
      <c r="E912" s="222">
        <v>434</v>
      </c>
      <c r="F912" s="222">
        <v>424</v>
      </c>
      <c r="G912" s="222">
        <v>402</v>
      </c>
      <c r="H912" s="222">
        <v>419.67</v>
      </c>
      <c r="I912" s="222">
        <v>419</v>
      </c>
      <c r="J912" s="222">
        <v>416.57</v>
      </c>
      <c r="K912" s="222">
        <v>429</v>
      </c>
      <c r="L912" s="222">
        <v>411</v>
      </c>
      <c r="M912" s="223">
        <v>376</v>
      </c>
      <c r="N912" s="222">
        <v>416</v>
      </c>
      <c r="O912" s="223">
        <v>383</v>
      </c>
      <c r="P912" s="222">
        <v>422.7</v>
      </c>
      <c r="Q912" s="222">
        <v>435</v>
      </c>
      <c r="R912" s="222">
        <v>425</v>
      </c>
      <c r="S912" s="219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  <c r="AJ912" s="220"/>
      <c r="AK912" s="220"/>
      <c r="AL912" s="220"/>
      <c r="AM912" s="220"/>
      <c r="AN912" s="220"/>
      <c r="AO912" s="220"/>
      <c r="AP912" s="220"/>
      <c r="AQ912" s="220"/>
      <c r="AR912" s="220"/>
      <c r="AS912" s="220"/>
      <c r="AT912" s="220"/>
      <c r="AU912" s="220"/>
      <c r="AV912" s="220"/>
      <c r="AW912" s="220"/>
      <c r="AX912" s="220"/>
      <c r="AY912" s="220"/>
      <c r="AZ912" s="220"/>
      <c r="BA912" s="220"/>
      <c r="BB912" s="220"/>
      <c r="BC912" s="220"/>
      <c r="BD912" s="220"/>
      <c r="BE912" s="220"/>
      <c r="BF912" s="220"/>
      <c r="BG912" s="220"/>
      <c r="BH912" s="220"/>
      <c r="BI912" s="220"/>
      <c r="BJ912" s="220"/>
      <c r="BK912" s="220"/>
      <c r="BL912" s="220"/>
      <c r="BM912" s="221">
        <v>42</v>
      </c>
    </row>
    <row r="913" spans="1:65">
      <c r="A913" s="30"/>
      <c r="B913" s="19">
        <v>1</v>
      </c>
      <c r="C913" s="9">
        <v>6</v>
      </c>
      <c r="D913" s="222">
        <v>433</v>
      </c>
      <c r="E913" s="222">
        <v>422</v>
      </c>
      <c r="F913" s="222">
        <v>433</v>
      </c>
      <c r="G913" s="222">
        <v>404</v>
      </c>
      <c r="H913" s="222">
        <v>421.21</v>
      </c>
      <c r="I913" s="222">
        <v>418</v>
      </c>
      <c r="J913" s="222">
        <v>421.18</v>
      </c>
      <c r="K913" s="222">
        <v>416</v>
      </c>
      <c r="L913" s="222">
        <v>419</v>
      </c>
      <c r="M913" s="223">
        <v>389</v>
      </c>
      <c r="N913" s="222">
        <v>425</v>
      </c>
      <c r="O913" s="223">
        <v>373.8</v>
      </c>
      <c r="P913" s="222">
        <v>416.6</v>
      </c>
      <c r="Q913" s="222">
        <v>428</v>
      </c>
      <c r="R913" s="222">
        <v>418</v>
      </c>
      <c r="S913" s="219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  <c r="AJ913" s="220"/>
      <c r="AK913" s="220"/>
      <c r="AL913" s="220"/>
      <c r="AM913" s="220"/>
      <c r="AN913" s="220"/>
      <c r="AO913" s="220"/>
      <c r="AP913" s="220"/>
      <c r="AQ913" s="220"/>
      <c r="AR913" s="220"/>
      <c r="AS913" s="220"/>
      <c r="AT913" s="220"/>
      <c r="AU913" s="220"/>
      <c r="AV913" s="220"/>
      <c r="AW913" s="220"/>
      <c r="AX913" s="220"/>
      <c r="AY913" s="220"/>
      <c r="AZ913" s="220"/>
      <c r="BA913" s="220"/>
      <c r="BB913" s="220"/>
      <c r="BC913" s="220"/>
      <c r="BD913" s="220"/>
      <c r="BE913" s="220"/>
      <c r="BF913" s="220"/>
      <c r="BG913" s="220"/>
      <c r="BH913" s="220"/>
      <c r="BI913" s="220"/>
      <c r="BJ913" s="220"/>
      <c r="BK913" s="220"/>
      <c r="BL913" s="220"/>
      <c r="BM913" s="225"/>
    </row>
    <row r="914" spans="1:65">
      <c r="A914" s="30"/>
      <c r="B914" s="20" t="s">
        <v>215</v>
      </c>
      <c r="C914" s="12"/>
      <c r="D914" s="226">
        <v>439.33333333333331</v>
      </c>
      <c r="E914" s="226">
        <v>423</v>
      </c>
      <c r="F914" s="226">
        <v>437</v>
      </c>
      <c r="G914" s="226">
        <v>404.16666666666669</v>
      </c>
      <c r="H914" s="226">
        <v>418.48166666666674</v>
      </c>
      <c r="I914" s="226">
        <v>419.16666666666669</v>
      </c>
      <c r="J914" s="226">
        <v>412.76500000000004</v>
      </c>
      <c r="K914" s="226">
        <v>441.5</v>
      </c>
      <c r="L914" s="226">
        <v>414.33333333333331</v>
      </c>
      <c r="M914" s="226">
        <v>378.33333333333331</v>
      </c>
      <c r="N914" s="226">
        <v>412.83333333333331</v>
      </c>
      <c r="O914" s="226">
        <v>378.65000000000003</v>
      </c>
      <c r="P914" s="226">
        <v>421.96666666666664</v>
      </c>
      <c r="Q914" s="226">
        <v>423.83333333333331</v>
      </c>
      <c r="R914" s="226">
        <v>423.33333333333331</v>
      </c>
      <c r="S914" s="219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  <c r="AJ914" s="220"/>
      <c r="AK914" s="220"/>
      <c r="AL914" s="220"/>
      <c r="AM914" s="220"/>
      <c r="AN914" s="220"/>
      <c r="AO914" s="220"/>
      <c r="AP914" s="220"/>
      <c r="AQ914" s="220"/>
      <c r="AR914" s="220"/>
      <c r="AS914" s="220"/>
      <c r="AT914" s="220"/>
      <c r="AU914" s="220"/>
      <c r="AV914" s="220"/>
      <c r="AW914" s="220"/>
      <c r="AX914" s="220"/>
      <c r="AY914" s="220"/>
      <c r="AZ914" s="220"/>
      <c r="BA914" s="220"/>
      <c r="BB914" s="220"/>
      <c r="BC914" s="220"/>
      <c r="BD914" s="220"/>
      <c r="BE914" s="220"/>
      <c r="BF914" s="220"/>
      <c r="BG914" s="220"/>
      <c r="BH914" s="220"/>
      <c r="BI914" s="220"/>
      <c r="BJ914" s="220"/>
      <c r="BK914" s="220"/>
      <c r="BL914" s="220"/>
      <c r="BM914" s="225"/>
    </row>
    <row r="915" spans="1:65">
      <c r="A915" s="30"/>
      <c r="B915" s="3" t="s">
        <v>216</v>
      </c>
      <c r="C915" s="29"/>
      <c r="D915" s="222">
        <v>437</v>
      </c>
      <c r="E915" s="222">
        <v>421.5</v>
      </c>
      <c r="F915" s="222">
        <v>437.5</v>
      </c>
      <c r="G915" s="222">
        <v>404</v>
      </c>
      <c r="H915" s="222">
        <v>419.23</v>
      </c>
      <c r="I915" s="222">
        <v>419.5</v>
      </c>
      <c r="J915" s="222">
        <v>412.72500000000002</v>
      </c>
      <c r="K915" s="222">
        <v>446.5</v>
      </c>
      <c r="L915" s="222">
        <v>415</v>
      </c>
      <c r="M915" s="222">
        <v>377</v>
      </c>
      <c r="N915" s="222">
        <v>413.5</v>
      </c>
      <c r="O915" s="222">
        <v>379.4</v>
      </c>
      <c r="P915" s="222">
        <v>422.95</v>
      </c>
      <c r="Q915" s="222">
        <v>425</v>
      </c>
      <c r="R915" s="222">
        <v>423.5</v>
      </c>
      <c r="S915" s="219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  <c r="AJ915" s="220"/>
      <c r="AK915" s="220"/>
      <c r="AL915" s="220"/>
      <c r="AM915" s="220"/>
      <c r="AN915" s="220"/>
      <c r="AO915" s="220"/>
      <c r="AP915" s="220"/>
      <c r="AQ915" s="220"/>
      <c r="AR915" s="220"/>
      <c r="AS915" s="220"/>
      <c r="AT915" s="220"/>
      <c r="AU915" s="220"/>
      <c r="AV915" s="220"/>
      <c r="AW915" s="220"/>
      <c r="AX915" s="220"/>
      <c r="AY915" s="220"/>
      <c r="AZ915" s="220"/>
      <c r="BA915" s="220"/>
      <c r="BB915" s="220"/>
      <c r="BC915" s="220"/>
      <c r="BD915" s="220"/>
      <c r="BE915" s="220"/>
      <c r="BF915" s="220"/>
      <c r="BG915" s="220"/>
      <c r="BH915" s="220"/>
      <c r="BI915" s="220"/>
      <c r="BJ915" s="220"/>
      <c r="BK915" s="220"/>
      <c r="BL915" s="220"/>
      <c r="BM915" s="225"/>
    </row>
    <row r="916" spans="1:65">
      <c r="A916" s="30"/>
      <c r="B916" s="3" t="s">
        <v>217</v>
      </c>
      <c r="C916" s="29"/>
      <c r="D916" s="222">
        <v>7.9162280580252782</v>
      </c>
      <c r="E916" s="222">
        <v>5.8651513194460723</v>
      </c>
      <c r="F916" s="222">
        <v>8.1731266966810203</v>
      </c>
      <c r="G916" s="222">
        <v>2.228601953392904</v>
      </c>
      <c r="H916" s="222">
        <v>3.2600639053041003</v>
      </c>
      <c r="I916" s="222">
        <v>1.9407902170679516</v>
      </c>
      <c r="J916" s="222">
        <v>7.6007940374673941</v>
      </c>
      <c r="K916" s="222">
        <v>16.25730604989646</v>
      </c>
      <c r="L916" s="222">
        <v>3.7771241264574122</v>
      </c>
      <c r="M916" s="222">
        <v>8.1894240741743651</v>
      </c>
      <c r="N916" s="222">
        <v>9.2177365262122049</v>
      </c>
      <c r="O916" s="222">
        <v>3.3019691094860342</v>
      </c>
      <c r="P916" s="222">
        <v>5.6655685210459286</v>
      </c>
      <c r="Q916" s="222">
        <v>8.2563107176672226</v>
      </c>
      <c r="R916" s="222">
        <v>7.9916623218618703</v>
      </c>
      <c r="S916" s="219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  <c r="AJ916" s="220"/>
      <c r="AK916" s="220"/>
      <c r="AL916" s="220"/>
      <c r="AM916" s="220"/>
      <c r="AN916" s="220"/>
      <c r="AO916" s="220"/>
      <c r="AP916" s="220"/>
      <c r="AQ916" s="220"/>
      <c r="AR916" s="220"/>
      <c r="AS916" s="220"/>
      <c r="AT916" s="220"/>
      <c r="AU916" s="220"/>
      <c r="AV916" s="220"/>
      <c r="AW916" s="220"/>
      <c r="AX916" s="220"/>
      <c r="AY916" s="220"/>
      <c r="AZ916" s="220"/>
      <c r="BA916" s="220"/>
      <c r="BB916" s="220"/>
      <c r="BC916" s="220"/>
      <c r="BD916" s="220"/>
      <c r="BE916" s="220"/>
      <c r="BF916" s="220"/>
      <c r="BG916" s="220"/>
      <c r="BH916" s="220"/>
      <c r="BI916" s="220"/>
      <c r="BJ916" s="220"/>
      <c r="BK916" s="220"/>
      <c r="BL916" s="220"/>
      <c r="BM916" s="225"/>
    </row>
    <row r="917" spans="1:65">
      <c r="A917" s="30"/>
      <c r="B917" s="3" t="s">
        <v>84</v>
      </c>
      <c r="C917" s="29"/>
      <c r="D917" s="13">
        <v>1.8018728508403518E-2</v>
      </c>
      <c r="E917" s="13">
        <v>1.3865605956137287E-2</v>
      </c>
      <c r="F917" s="13">
        <v>1.870280708622659E-2</v>
      </c>
      <c r="G917" s="13">
        <v>5.5140666888071847E-3</v>
      </c>
      <c r="H917" s="13">
        <v>7.7902191779905122E-3</v>
      </c>
      <c r="I917" s="13">
        <v>4.6301158260070412E-3</v>
      </c>
      <c r="J917" s="13">
        <v>1.8414337546709129E-2</v>
      </c>
      <c r="K917" s="13">
        <v>3.6822890260241131E-2</v>
      </c>
      <c r="L917" s="13">
        <v>9.1161483341691378E-3</v>
      </c>
      <c r="M917" s="13">
        <v>2.1646054821606253E-2</v>
      </c>
      <c r="N917" s="13">
        <v>2.2327985126069129E-2</v>
      </c>
      <c r="O917" s="13">
        <v>8.7203726646930772E-3</v>
      </c>
      <c r="P917" s="13">
        <v>1.3426578373598062E-2</v>
      </c>
      <c r="Q917" s="13">
        <v>1.9480088205270678E-2</v>
      </c>
      <c r="R917" s="13">
        <v>1.8877942492587094E-2</v>
      </c>
      <c r="S917" s="149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A918" s="30"/>
      <c r="B918" s="3" t="s">
        <v>218</v>
      </c>
      <c r="C918" s="29"/>
      <c r="D918" s="13">
        <v>4.0730248356358301E-2</v>
      </c>
      <c r="E918" s="13">
        <v>2.0384561185271544E-3</v>
      </c>
      <c r="F918" s="13">
        <v>3.5202849465239439E-2</v>
      </c>
      <c r="G918" s="13">
        <v>-4.2575549216931408E-2</v>
      </c>
      <c r="H918" s="13">
        <v>-8.6649570199177628E-3</v>
      </c>
      <c r="I918" s="13">
        <v>-7.0422706311680239E-3</v>
      </c>
      <c r="J918" s="13">
        <v>-2.2207084303158764E-2</v>
      </c>
      <c r="K918" s="13">
        <v>4.5862833040968498E-2</v>
      </c>
      <c r="L918" s="13">
        <v>-1.849188261991408E-2</v>
      </c>
      <c r="M918" s="13">
        <v>-0.10377175122574611</v>
      </c>
      <c r="N918" s="13">
        <v>-2.2045210478490396E-2</v>
      </c>
      <c r="O918" s="13">
        <v>-0.10302160423337992</v>
      </c>
      <c r="P918" s="13">
        <v>-4.0939196182565585E-4</v>
      </c>
      <c r="Q918" s="13">
        <v>4.0125271510693672E-3</v>
      </c>
      <c r="R918" s="13">
        <v>2.8280845315440395E-3</v>
      </c>
      <c r="S918" s="149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3"/>
    </row>
    <row r="919" spans="1:65">
      <c r="A919" s="30"/>
      <c r="B919" s="45" t="s">
        <v>219</v>
      </c>
      <c r="C919" s="46"/>
      <c r="D919" s="44">
        <v>2.15</v>
      </c>
      <c r="E919" s="44">
        <v>0.41</v>
      </c>
      <c r="F919" s="44">
        <v>1.9</v>
      </c>
      <c r="G919" s="44">
        <v>1.6</v>
      </c>
      <c r="H919" s="44">
        <v>7.0000000000000007E-2</v>
      </c>
      <c r="I919" s="44">
        <v>0</v>
      </c>
      <c r="J919" s="44">
        <v>0.68</v>
      </c>
      <c r="K919" s="44">
        <v>2.38</v>
      </c>
      <c r="L919" s="44">
        <v>0.51</v>
      </c>
      <c r="M919" s="44">
        <v>4.3499999999999996</v>
      </c>
      <c r="N919" s="44">
        <v>0.67</v>
      </c>
      <c r="O919" s="44">
        <v>4.3099999999999996</v>
      </c>
      <c r="P919" s="44">
        <v>0.3</v>
      </c>
      <c r="Q919" s="44">
        <v>0.5</v>
      </c>
      <c r="R919" s="44">
        <v>0.44</v>
      </c>
      <c r="S919" s="149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3"/>
    </row>
    <row r="920" spans="1:65">
      <c r="B920" s="31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BM920" s="53"/>
    </row>
    <row r="921" spans="1:65" ht="15">
      <c r="B921" s="8" t="s">
        <v>363</v>
      </c>
      <c r="BM921" s="28" t="s">
        <v>64</v>
      </c>
    </row>
    <row r="922" spans="1:65" ht="15">
      <c r="A922" s="25" t="s">
        <v>21</v>
      </c>
      <c r="B922" s="18" t="s">
        <v>99</v>
      </c>
      <c r="C922" s="15" t="s">
        <v>100</v>
      </c>
      <c r="D922" s="16" t="s">
        <v>194</v>
      </c>
      <c r="E922" s="17" t="s">
        <v>194</v>
      </c>
      <c r="F922" s="17" t="s">
        <v>194</v>
      </c>
      <c r="G922" s="17" t="s">
        <v>194</v>
      </c>
      <c r="H922" s="17" t="s">
        <v>194</v>
      </c>
      <c r="I922" s="17" t="s">
        <v>194</v>
      </c>
      <c r="J922" s="17" t="s">
        <v>194</v>
      </c>
      <c r="K922" s="17" t="s">
        <v>194</v>
      </c>
      <c r="L922" s="17" t="s">
        <v>194</v>
      </c>
      <c r="M922" s="17" t="s">
        <v>194</v>
      </c>
      <c r="N922" s="17" t="s">
        <v>194</v>
      </c>
      <c r="O922" s="17" t="s">
        <v>194</v>
      </c>
      <c r="P922" s="17" t="s">
        <v>194</v>
      </c>
      <c r="Q922" s="17" t="s">
        <v>194</v>
      </c>
      <c r="R922" s="17" t="s">
        <v>194</v>
      </c>
      <c r="S922" s="149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 t="s">
        <v>195</v>
      </c>
      <c r="C923" s="9" t="s">
        <v>195</v>
      </c>
      <c r="D923" s="147" t="s">
        <v>196</v>
      </c>
      <c r="E923" s="148" t="s">
        <v>197</v>
      </c>
      <c r="F923" s="148" t="s">
        <v>198</v>
      </c>
      <c r="G923" s="148" t="s">
        <v>199</v>
      </c>
      <c r="H923" s="148" t="s">
        <v>200</v>
      </c>
      <c r="I923" s="148" t="s">
        <v>201</v>
      </c>
      <c r="J923" s="148" t="s">
        <v>202</v>
      </c>
      <c r="K923" s="148" t="s">
        <v>203</v>
      </c>
      <c r="L923" s="148" t="s">
        <v>204</v>
      </c>
      <c r="M923" s="148" t="s">
        <v>205</v>
      </c>
      <c r="N923" s="148" t="s">
        <v>206</v>
      </c>
      <c r="O923" s="148" t="s">
        <v>207</v>
      </c>
      <c r="P923" s="148" t="s">
        <v>208</v>
      </c>
      <c r="Q923" s="148" t="s">
        <v>209</v>
      </c>
      <c r="R923" s="148" t="s">
        <v>222</v>
      </c>
      <c r="S923" s="149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 t="s">
        <v>3</v>
      </c>
    </row>
    <row r="924" spans="1:65">
      <c r="A924" s="30"/>
      <c r="B924" s="19"/>
      <c r="C924" s="9"/>
      <c r="D924" s="10" t="s">
        <v>223</v>
      </c>
      <c r="E924" s="11" t="s">
        <v>223</v>
      </c>
      <c r="F924" s="11" t="s">
        <v>223</v>
      </c>
      <c r="G924" s="11" t="s">
        <v>223</v>
      </c>
      <c r="H924" s="11" t="s">
        <v>223</v>
      </c>
      <c r="I924" s="11" t="s">
        <v>223</v>
      </c>
      <c r="J924" s="11" t="s">
        <v>223</v>
      </c>
      <c r="K924" s="11" t="s">
        <v>224</v>
      </c>
      <c r="L924" s="11" t="s">
        <v>223</v>
      </c>
      <c r="M924" s="11" t="s">
        <v>224</v>
      </c>
      <c r="N924" s="11" t="s">
        <v>223</v>
      </c>
      <c r="O924" s="11" t="s">
        <v>223</v>
      </c>
      <c r="P924" s="11" t="s">
        <v>224</v>
      </c>
      <c r="Q924" s="11" t="s">
        <v>223</v>
      </c>
      <c r="R924" s="11" t="s">
        <v>223</v>
      </c>
      <c r="S924" s="149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2</v>
      </c>
    </row>
    <row r="925" spans="1:65">
      <c r="A925" s="30"/>
      <c r="B925" s="19"/>
      <c r="C925" s="9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149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3</v>
      </c>
    </row>
    <row r="926" spans="1:65">
      <c r="A926" s="30"/>
      <c r="B926" s="18">
        <v>1</v>
      </c>
      <c r="C926" s="14">
        <v>1</v>
      </c>
      <c r="D926" s="22">
        <v>1.27</v>
      </c>
      <c r="E926" s="22">
        <v>1.2050000000000001</v>
      </c>
      <c r="F926" s="22">
        <v>1.34</v>
      </c>
      <c r="G926" s="22">
        <v>1.35</v>
      </c>
      <c r="H926" s="22">
        <v>1.29</v>
      </c>
      <c r="I926" s="22">
        <v>1.27</v>
      </c>
      <c r="J926" s="22">
        <v>1.28</v>
      </c>
      <c r="K926" s="145" t="s">
        <v>97</v>
      </c>
      <c r="L926" s="22">
        <v>1.38</v>
      </c>
      <c r="M926" s="22">
        <v>1.2</v>
      </c>
      <c r="N926" s="145">
        <v>1.7</v>
      </c>
      <c r="O926" s="145">
        <v>1.89</v>
      </c>
      <c r="P926" s="145">
        <v>0.36</v>
      </c>
      <c r="Q926" s="22">
        <v>1.2649999999999999</v>
      </c>
      <c r="R926" s="22">
        <v>1.22</v>
      </c>
      <c r="S926" s="149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</v>
      </c>
    </row>
    <row r="927" spans="1:65">
      <c r="A927" s="30"/>
      <c r="B927" s="19">
        <v>1</v>
      </c>
      <c r="C927" s="9">
        <v>2</v>
      </c>
      <c r="D927" s="11">
        <v>1.29</v>
      </c>
      <c r="E927" s="11">
        <v>1.175</v>
      </c>
      <c r="F927" s="11">
        <v>1.325</v>
      </c>
      <c r="G927" s="11">
        <v>1.29</v>
      </c>
      <c r="H927" s="11">
        <v>1.3</v>
      </c>
      <c r="I927" s="11">
        <v>1.33</v>
      </c>
      <c r="J927" s="11">
        <v>1.19</v>
      </c>
      <c r="K927" s="146" t="s">
        <v>97</v>
      </c>
      <c r="L927" s="11">
        <v>1.36</v>
      </c>
      <c r="M927" s="11">
        <v>1.3</v>
      </c>
      <c r="N927" s="146">
        <v>1.4</v>
      </c>
      <c r="O927" s="146">
        <v>1.9800000000000002</v>
      </c>
      <c r="P927" s="146">
        <v>0.36</v>
      </c>
      <c r="Q927" s="11">
        <v>1.27</v>
      </c>
      <c r="R927" s="11">
        <v>1.25</v>
      </c>
      <c r="S927" s="149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 t="e">
        <v>#N/A</v>
      </c>
    </row>
    <row r="928" spans="1:65">
      <c r="A928" s="30"/>
      <c r="B928" s="19">
        <v>1</v>
      </c>
      <c r="C928" s="9">
        <v>3</v>
      </c>
      <c r="D928" s="11">
        <v>1.2849999999999999</v>
      </c>
      <c r="E928" s="11">
        <v>1.2250000000000001</v>
      </c>
      <c r="F928" s="11">
        <v>1.325</v>
      </c>
      <c r="G928" s="150">
        <v>1.54</v>
      </c>
      <c r="H928" s="11">
        <v>1.32</v>
      </c>
      <c r="I928" s="11">
        <v>1.27</v>
      </c>
      <c r="J928" s="11">
        <v>1.31</v>
      </c>
      <c r="K928" s="146" t="s">
        <v>97</v>
      </c>
      <c r="L928" s="11">
        <v>1.43</v>
      </c>
      <c r="M928" s="11">
        <v>1.2</v>
      </c>
      <c r="N928" s="146">
        <v>1.5</v>
      </c>
      <c r="O928" s="146">
        <v>1.9299999999999997</v>
      </c>
      <c r="P928" s="150">
        <v>0.65</v>
      </c>
      <c r="Q928" s="11">
        <v>1.2749999999999999</v>
      </c>
      <c r="R928" s="11">
        <v>1.2150000000000001</v>
      </c>
      <c r="S928" s="149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16</v>
      </c>
    </row>
    <row r="929" spans="1:65">
      <c r="A929" s="30"/>
      <c r="B929" s="19">
        <v>1</v>
      </c>
      <c r="C929" s="9">
        <v>4</v>
      </c>
      <c r="D929" s="11">
        <v>1.3049999999999999</v>
      </c>
      <c r="E929" s="11">
        <v>1.2250000000000001</v>
      </c>
      <c r="F929" s="11">
        <v>1.2949999999999999</v>
      </c>
      <c r="G929" s="11">
        <v>1.25</v>
      </c>
      <c r="H929" s="11">
        <v>1.27</v>
      </c>
      <c r="I929" s="11">
        <v>1.31</v>
      </c>
      <c r="J929" s="11">
        <v>1.22</v>
      </c>
      <c r="K929" s="146" t="s">
        <v>97</v>
      </c>
      <c r="L929" s="11">
        <v>1.37</v>
      </c>
      <c r="M929" s="11">
        <v>1.2</v>
      </c>
      <c r="N929" s="146">
        <v>1.5</v>
      </c>
      <c r="O929" s="146">
        <v>1.87</v>
      </c>
      <c r="P929" s="146">
        <v>0.45</v>
      </c>
      <c r="Q929" s="11">
        <v>1.1950000000000001</v>
      </c>
      <c r="R929" s="11">
        <v>1.1850000000000001</v>
      </c>
      <c r="S929" s="149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1.284530303030303</v>
      </c>
    </row>
    <row r="930" spans="1:65">
      <c r="A930" s="30"/>
      <c r="B930" s="19">
        <v>1</v>
      </c>
      <c r="C930" s="9">
        <v>5</v>
      </c>
      <c r="D930" s="11">
        <v>1.345</v>
      </c>
      <c r="E930" s="11">
        <v>1.21</v>
      </c>
      <c r="F930" s="11">
        <v>1.28</v>
      </c>
      <c r="G930" s="11">
        <v>1.35</v>
      </c>
      <c r="H930" s="11">
        <v>1.31</v>
      </c>
      <c r="I930" s="11">
        <v>1.33</v>
      </c>
      <c r="J930" s="11">
        <v>1.35</v>
      </c>
      <c r="K930" s="146" t="s">
        <v>97</v>
      </c>
      <c r="L930" s="11">
        <v>1.39</v>
      </c>
      <c r="M930" s="11">
        <v>1.3</v>
      </c>
      <c r="N930" s="146">
        <v>1.6</v>
      </c>
      <c r="O930" s="146">
        <v>1.91</v>
      </c>
      <c r="P930" s="146">
        <v>0.35</v>
      </c>
      <c r="Q930" s="11">
        <v>1.3</v>
      </c>
      <c r="R930" s="11">
        <v>1.24</v>
      </c>
      <c r="S930" s="149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43</v>
      </c>
    </row>
    <row r="931" spans="1:65">
      <c r="A931" s="30"/>
      <c r="B931" s="19">
        <v>1</v>
      </c>
      <c r="C931" s="9">
        <v>6</v>
      </c>
      <c r="D931" s="11">
        <v>1.2450000000000001</v>
      </c>
      <c r="E931" s="11">
        <v>1.2150000000000001</v>
      </c>
      <c r="F931" s="11">
        <v>1.2849999999999999</v>
      </c>
      <c r="G931" s="11">
        <v>1.33</v>
      </c>
      <c r="H931" s="11">
        <v>1.27</v>
      </c>
      <c r="I931" s="11">
        <v>1.35</v>
      </c>
      <c r="J931" s="11">
        <v>1.28</v>
      </c>
      <c r="K931" s="146" t="s">
        <v>97</v>
      </c>
      <c r="L931" s="11">
        <v>1.44</v>
      </c>
      <c r="M931" s="11">
        <v>1.3</v>
      </c>
      <c r="N931" s="146">
        <v>1.5</v>
      </c>
      <c r="O931" s="146">
        <v>1.9299999999999997</v>
      </c>
      <c r="P931" s="146">
        <v>0.45</v>
      </c>
      <c r="Q931" s="11">
        <v>1.29</v>
      </c>
      <c r="R931" s="11">
        <v>1.2250000000000001</v>
      </c>
      <c r="S931" s="149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30"/>
      <c r="B932" s="20" t="s">
        <v>215</v>
      </c>
      <c r="C932" s="12"/>
      <c r="D932" s="23">
        <v>1.2899999999999998</v>
      </c>
      <c r="E932" s="23">
        <v>1.2091666666666667</v>
      </c>
      <c r="F932" s="23">
        <v>1.3083333333333333</v>
      </c>
      <c r="G932" s="23">
        <v>1.3516666666666666</v>
      </c>
      <c r="H932" s="23">
        <v>1.2933333333333332</v>
      </c>
      <c r="I932" s="23">
        <v>1.3099999999999998</v>
      </c>
      <c r="J932" s="23">
        <v>1.2716666666666667</v>
      </c>
      <c r="K932" s="23" t="s">
        <v>377</v>
      </c>
      <c r="L932" s="23">
        <v>1.3949999999999998</v>
      </c>
      <c r="M932" s="23">
        <v>1.25</v>
      </c>
      <c r="N932" s="23">
        <v>1.5333333333333332</v>
      </c>
      <c r="O932" s="23">
        <v>1.9183333333333332</v>
      </c>
      <c r="P932" s="23">
        <v>0.4366666666666667</v>
      </c>
      <c r="Q932" s="23">
        <v>1.2658333333333334</v>
      </c>
      <c r="R932" s="23">
        <v>1.2224999999999999</v>
      </c>
      <c r="S932" s="149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30"/>
      <c r="B933" s="3" t="s">
        <v>216</v>
      </c>
      <c r="C933" s="29"/>
      <c r="D933" s="11">
        <v>1.2875000000000001</v>
      </c>
      <c r="E933" s="11">
        <v>1.2124999999999999</v>
      </c>
      <c r="F933" s="11">
        <v>1.31</v>
      </c>
      <c r="G933" s="11">
        <v>1.34</v>
      </c>
      <c r="H933" s="11">
        <v>1.2949999999999999</v>
      </c>
      <c r="I933" s="11">
        <v>1.32</v>
      </c>
      <c r="J933" s="11">
        <v>1.28</v>
      </c>
      <c r="K933" s="11" t="s">
        <v>377</v>
      </c>
      <c r="L933" s="11">
        <v>1.3849999999999998</v>
      </c>
      <c r="M933" s="11">
        <v>1.25</v>
      </c>
      <c r="N933" s="11">
        <v>1.5</v>
      </c>
      <c r="O933" s="11">
        <v>1.92</v>
      </c>
      <c r="P933" s="11">
        <v>0.40500000000000003</v>
      </c>
      <c r="Q933" s="11">
        <v>1.2725</v>
      </c>
      <c r="R933" s="11">
        <v>1.2225000000000001</v>
      </c>
      <c r="S933" s="149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30"/>
      <c r="B934" s="3" t="s">
        <v>217</v>
      </c>
      <c r="C934" s="29"/>
      <c r="D934" s="24">
        <v>3.3763886032268223E-2</v>
      </c>
      <c r="E934" s="24">
        <v>1.8551729479125853E-2</v>
      </c>
      <c r="F934" s="24">
        <v>2.4832774042918924E-2</v>
      </c>
      <c r="G934" s="24">
        <v>0.10008329864001619</v>
      </c>
      <c r="H934" s="24">
        <v>2.0655911179772907E-2</v>
      </c>
      <c r="I934" s="24">
        <v>3.3466401061363053E-2</v>
      </c>
      <c r="J934" s="24">
        <v>5.8452259722500663E-2</v>
      </c>
      <c r="K934" s="24" t="s">
        <v>377</v>
      </c>
      <c r="L934" s="24">
        <v>3.2710854467592206E-2</v>
      </c>
      <c r="M934" s="24">
        <v>5.4772255750516662E-2</v>
      </c>
      <c r="N934" s="24">
        <v>0.10327955589886448</v>
      </c>
      <c r="O934" s="24">
        <v>3.8166302763912932E-2</v>
      </c>
      <c r="P934" s="24">
        <v>0.1141344236708043</v>
      </c>
      <c r="Q934" s="24">
        <v>3.7069754068062899E-2</v>
      </c>
      <c r="R934" s="24">
        <v>2.2527760652137598E-2</v>
      </c>
      <c r="S934" s="209"/>
      <c r="T934" s="210"/>
      <c r="U934" s="210"/>
      <c r="V934" s="210"/>
      <c r="W934" s="210"/>
      <c r="X934" s="210"/>
      <c r="Y934" s="210"/>
      <c r="Z934" s="210"/>
      <c r="AA934" s="210"/>
      <c r="AB934" s="210"/>
      <c r="AC934" s="210"/>
      <c r="AD934" s="210"/>
      <c r="AE934" s="210"/>
      <c r="AF934" s="210"/>
      <c r="AG934" s="210"/>
      <c r="AH934" s="210"/>
      <c r="AI934" s="210"/>
      <c r="AJ934" s="210"/>
      <c r="AK934" s="210"/>
      <c r="AL934" s="210"/>
      <c r="AM934" s="210"/>
      <c r="AN934" s="210"/>
      <c r="AO934" s="210"/>
      <c r="AP934" s="210"/>
      <c r="AQ934" s="210"/>
      <c r="AR934" s="210"/>
      <c r="AS934" s="210"/>
      <c r="AT934" s="210"/>
      <c r="AU934" s="210"/>
      <c r="AV934" s="210"/>
      <c r="AW934" s="210"/>
      <c r="AX934" s="210"/>
      <c r="AY934" s="210"/>
      <c r="AZ934" s="210"/>
      <c r="BA934" s="210"/>
      <c r="BB934" s="210"/>
      <c r="BC934" s="210"/>
      <c r="BD934" s="210"/>
      <c r="BE934" s="210"/>
      <c r="BF934" s="210"/>
      <c r="BG934" s="210"/>
      <c r="BH934" s="210"/>
      <c r="BI934" s="210"/>
      <c r="BJ934" s="210"/>
      <c r="BK934" s="210"/>
      <c r="BL934" s="210"/>
      <c r="BM934" s="54"/>
    </row>
    <row r="935" spans="1:65">
      <c r="A935" s="30"/>
      <c r="B935" s="3" t="s">
        <v>84</v>
      </c>
      <c r="C935" s="29"/>
      <c r="D935" s="13">
        <v>2.6173555063773821E-2</v>
      </c>
      <c r="E935" s="13">
        <v>1.5342574345245363E-2</v>
      </c>
      <c r="F935" s="13">
        <v>1.898046423662593E-2</v>
      </c>
      <c r="G935" s="13">
        <v>7.404436397535108E-2</v>
      </c>
      <c r="H935" s="13">
        <v>1.5971065345185238E-2</v>
      </c>
      <c r="I935" s="13">
        <v>2.5546871039208441E-2</v>
      </c>
      <c r="J935" s="13">
        <v>4.5965079729358316E-2</v>
      </c>
      <c r="K935" s="13" t="s">
        <v>377</v>
      </c>
      <c r="L935" s="13">
        <v>2.3448641195406603E-2</v>
      </c>
      <c r="M935" s="13">
        <v>4.3817804600413332E-2</v>
      </c>
      <c r="N935" s="13">
        <v>6.7356232107955105E-2</v>
      </c>
      <c r="O935" s="13">
        <v>1.9895553134967645E-2</v>
      </c>
      <c r="P935" s="13">
        <v>0.26137654275756705</v>
      </c>
      <c r="Q935" s="13">
        <v>2.9284861673255745E-2</v>
      </c>
      <c r="R935" s="13">
        <v>1.8427616075368181E-2</v>
      </c>
      <c r="S935" s="149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A936" s="30"/>
      <c r="B936" s="3" t="s">
        <v>218</v>
      </c>
      <c r="C936" s="29"/>
      <c r="D936" s="13">
        <v>4.2581299614290469E-3</v>
      </c>
      <c r="E936" s="13">
        <v>-5.8670189551657814E-2</v>
      </c>
      <c r="F936" s="13">
        <v>1.853053232522206E-2</v>
      </c>
      <c r="G936" s="13">
        <v>5.2265301548732435E-2</v>
      </c>
      <c r="H936" s="13">
        <v>6.8531122093913321E-3</v>
      </c>
      <c r="I936" s="13">
        <v>1.9828023449203203E-2</v>
      </c>
      <c r="J936" s="13">
        <v>-1.0014272402363744E-2</v>
      </c>
      <c r="K936" s="13" t="s">
        <v>377</v>
      </c>
      <c r="L936" s="13">
        <v>8.6000070772243031E-2</v>
      </c>
      <c r="M936" s="13">
        <v>-2.6881657014119043E-2</v>
      </c>
      <c r="N936" s="13">
        <v>0.19369183406268053</v>
      </c>
      <c r="O936" s="13">
        <v>0.49341228370233181</v>
      </c>
      <c r="P936" s="13">
        <v>-0.66005732551693219</v>
      </c>
      <c r="Q936" s="13">
        <v>-1.4555491336297854E-2</v>
      </c>
      <c r="R936" s="13">
        <v>-4.8290260559808451E-2</v>
      </c>
      <c r="S936" s="149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3"/>
    </row>
    <row r="937" spans="1:65">
      <c r="A937" s="30"/>
      <c r="B937" s="45" t="s">
        <v>219</v>
      </c>
      <c r="C937" s="46"/>
      <c r="D937" s="44">
        <v>0</v>
      </c>
      <c r="E937" s="44">
        <v>0.88</v>
      </c>
      <c r="F937" s="44">
        <v>0.2</v>
      </c>
      <c r="G937" s="44">
        <v>0.67</v>
      </c>
      <c r="H937" s="44">
        <v>0.04</v>
      </c>
      <c r="I937" s="44">
        <v>0.22</v>
      </c>
      <c r="J937" s="44">
        <v>0.2</v>
      </c>
      <c r="K937" s="44">
        <v>13.56</v>
      </c>
      <c r="L937" s="44">
        <v>1.1499999999999999</v>
      </c>
      <c r="M937" s="44">
        <v>0.44</v>
      </c>
      <c r="N937" s="44">
        <v>2.66</v>
      </c>
      <c r="O937" s="44">
        <v>6.87</v>
      </c>
      <c r="P937" s="44">
        <v>9.33</v>
      </c>
      <c r="Q937" s="44">
        <v>0.26</v>
      </c>
      <c r="R937" s="44">
        <v>0.74</v>
      </c>
      <c r="S937" s="149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3"/>
    </row>
    <row r="938" spans="1:65">
      <c r="B938" s="31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BM938" s="53"/>
    </row>
    <row r="939" spans="1:65" ht="15">
      <c r="B939" s="8" t="s">
        <v>364</v>
      </c>
      <c r="BM939" s="28" t="s">
        <v>64</v>
      </c>
    </row>
    <row r="940" spans="1:65" ht="15">
      <c r="A940" s="25" t="s">
        <v>24</v>
      </c>
      <c r="B940" s="18" t="s">
        <v>99</v>
      </c>
      <c r="C940" s="15" t="s">
        <v>100</v>
      </c>
      <c r="D940" s="16" t="s">
        <v>194</v>
      </c>
      <c r="E940" s="17" t="s">
        <v>194</v>
      </c>
      <c r="F940" s="17" t="s">
        <v>194</v>
      </c>
      <c r="G940" s="17" t="s">
        <v>194</v>
      </c>
      <c r="H940" s="17" t="s">
        <v>194</v>
      </c>
      <c r="I940" s="17" t="s">
        <v>194</v>
      </c>
      <c r="J940" s="17" t="s">
        <v>194</v>
      </c>
      <c r="K940" s="149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</v>
      </c>
    </row>
    <row r="941" spans="1:65">
      <c r="A941" s="30"/>
      <c r="B941" s="19" t="s">
        <v>195</v>
      </c>
      <c r="C941" s="9" t="s">
        <v>195</v>
      </c>
      <c r="D941" s="147" t="s">
        <v>199</v>
      </c>
      <c r="E941" s="148" t="s">
        <v>203</v>
      </c>
      <c r="F941" s="148" t="s">
        <v>204</v>
      </c>
      <c r="G941" s="148" t="s">
        <v>205</v>
      </c>
      <c r="H941" s="148" t="s">
        <v>206</v>
      </c>
      <c r="I941" s="148" t="s">
        <v>207</v>
      </c>
      <c r="J941" s="148" t="s">
        <v>208</v>
      </c>
      <c r="K941" s="149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 t="s">
        <v>3</v>
      </c>
    </row>
    <row r="942" spans="1:65">
      <c r="A942" s="30"/>
      <c r="B942" s="19"/>
      <c r="C942" s="9"/>
      <c r="D942" s="10" t="s">
        <v>223</v>
      </c>
      <c r="E942" s="11" t="s">
        <v>224</v>
      </c>
      <c r="F942" s="11" t="s">
        <v>223</v>
      </c>
      <c r="G942" s="11" t="s">
        <v>224</v>
      </c>
      <c r="H942" s="11" t="s">
        <v>223</v>
      </c>
      <c r="I942" s="11" t="s">
        <v>223</v>
      </c>
      <c r="J942" s="11" t="s">
        <v>224</v>
      </c>
      <c r="K942" s="149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2</v>
      </c>
    </row>
    <row r="943" spans="1:65">
      <c r="A943" s="30"/>
      <c r="B943" s="19"/>
      <c r="C943" s="9"/>
      <c r="D943" s="26"/>
      <c r="E943" s="26"/>
      <c r="F943" s="26"/>
      <c r="G943" s="26"/>
      <c r="H943" s="26"/>
      <c r="I943" s="26"/>
      <c r="J943" s="26"/>
      <c r="K943" s="149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3</v>
      </c>
    </row>
    <row r="944" spans="1:65">
      <c r="A944" s="30"/>
      <c r="B944" s="18">
        <v>1</v>
      </c>
      <c r="C944" s="14">
        <v>1</v>
      </c>
      <c r="D944" s="22">
        <v>0.82</v>
      </c>
      <c r="E944" s="22">
        <v>0.8</v>
      </c>
      <c r="F944" s="22">
        <v>0.76</v>
      </c>
      <c r="G944" s="145">
        <v>0.6</v>
      </c>
      <c r="H944" s="22">
        <v>0.8</v>
      </c>
      <c r="I944" s="22">
        <v>0.79</v>
      </c>
      <c r="J944" s="22">
        <v>0.78</v>
      </c>
      <c r="K944" s="149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</v>
      </c>
    </row>
    <row r="945" spans="1:65">
      <c r="A945" s="30"/>
      <c r="B945" s="19">
        <v>1</v>
      </c>
      <c r="C945" s="9">
        <v>2</v>
      </c>
      <c r="D945" s="11">
        <v>0.81</v>
      </c>
      <c r="E945" s="11">
        <v>0.8</v>
      </c>
      <c r="F945" s="11">
        <v>0.79</v>
      </c>
      <c r="G945" s="146">
        <v>0.6</v>
      </c>
      <c r="H945" s="11">
        <v>0.8</v>
      </c>
      <c r="I945" s="11">
        <v>0.78</v>
      </c>
      <c r="J945" s="11">
        <v>0.79</v>
      </c>
      <c r="K945" s="149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 t="e">
        <v>#N/A</v>
      </c>
    </row>
    <row r="946" spans="1:65">
      <c r="A946" s="30"/>
      <c r="B946" s="19">
        <v>1</v>
      </c>
      <c r="C946" s="9">
        <v>3</v>
      </c>
      <c r="D946" s="11">
        <v>0.81</v>
      </c>
      <c r="E946" s="11">
        <v>0.8</v>
      </c>
      <c r="F946" s="11">
        <v>0.75</v>
      </c>
      <c r="G946" s="146">
        <v>0.7</v>
      </c>
      <c r="H946" s="11">
        <v>0.8</v>
      </c>
      <c r="I946" s="11">
        <v>0.78</v>
      </c>
      <c r="J946" s="11">
        <v>0.76</v>
      </c>
      <c r="K946" s="149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16</v>
      </c>
    </row>
    <row r="947" spans="1:65">
      <c r="A947" s="30"/>
      <c r="B947" s="19">
        <v>1</v>
      </c>
      <c r="C947" s="9">
        <v>4</v>
      </c>
      <c r="D947" s="11">
        <v>0.8</v>
      </c>
      <c r="E947" s="11">
        <v>0.8</v>
      </c>
      <c r="F947" s="11">
        <v>0.81</v>
      </c>
      <c r="G947" s="146">
        <v>0.7</v>
      </c>
      <c r="H947" s="11">
        <v>0.8</v>
      </c>
      <c r="I947" s="11">
        <v>0.78</v>
      </c>
      <c r="J947" s="11">
        <v>0.81</v>
      </c>
      <c r="K947" s="149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0.79111111111111121</v>
      </c>
    </row>
    <row r="948" spans="1:65">
      <c r="A948" s="30"/>
      <c r="B948" s="19">
        <v>1</v>
      </c>
      <c r="C948" s="9">
        <v>5</v>
      </c>
      <c r="D948" s="11">
        <v>0.79</v>
      </c>
      <c r="E948" s="150">
        <v>0.7</v>
      </c>
      <c r="F948" s="11">
        <v>0.81</v>
      </c>
      <c r="G948" s="146">
        <v>0.7</v>
      </c>
      <c r="H948" s="11">
        <v>0.8</v>
      </c>
      <c r="I948" s="11">
        <v>0.78</v>
      </c>
      <c r="J948" s="11">
        <v>0.76</v>
      </c>
      <c r="K948" s="149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44</v>
      </c>
    </row>
    <row r="949" spans="1:65">
      <c r="A949" s="30"/>
      <c r="B949" s="19">
        <v>1</v>
      </c>
      <c r="C949" s="9">
        <v>6</v>
      </c>
      <c r="D949" s="11">
        <v>0.81</v>
      </c>
      <c r="E949" s="150">
        <v>0.7</v>
      </c>
      <c r="F949" s="11">
        <v>0.78</v>
      </c>
      <c r="G949" s="146">
        <v>0.7</v>
      </c>
      <c r="H949" s="11">
        <v>0.8</v>
      </c>
      <c r="I949" s="11">
        <v>0.78</v>
      </c>
      <c r="J949" s="11">
        <v>0.75</v>
      </c>
      <c r="K949" s="149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30"/>
      <c r="B950" s="20" t="s">
        <v>215</v>
      </c>
      <c r="C950" s="12"/>
      <c r="D950" s="23">
        <v>0.80666666666666664</v>
      </c>
      <c r="E950" s="23">
        <v>0.76666666666666672</v>
      </c>
      <c r="F950" s="23">
        <v>0.78333333333333333</v>
      </c>
      <c r="G950" s="23">
        <v>0.66666666666666663</v>
      </c>
      <c r="H950" s="23">
        <v>0.79999999999999993</v>
      </c>
      <c r="I950" s="23">
        <v>0.78166666666666673</v>
      </c>
      <c r="J950" s="23">
        <v>0.77500000000000002</v>
      </c>
      <c r="K950" s="149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30"/>
      <c r="B951" s="3" t="s">
        <v>216</v>
      </c>
      <c r="C951" s="29"/>
      <c r="D951" s="11">
        <v>0.81</v>
      </c>
      <c r="E951" s="11">
        <v>0.8</v>
      </c>
      <c r="F951" s="11">
        <v>0.78500000000000003</v>
      </c>
      <c r="G951" s="11">
        <v>0.7</v>
      </c>
      <c r="H951" s="11">
        <v>0.8</v>
      </c>
      <c r="I951" s="11">
        <v>0.78</v>
      </c>
      <c r="J951" s="11">
        <v>0.77</v>
      </c>
      <c r="K951" s="149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30"/>
      <c r="B952" s="3" t="s">
        <v>217</v>
      </c>
      <c r="C952" s="29"/>
      <c r="D952" s="24">
        <v>1.0327955589886426E-2</v>
      </c>
      <c r="E952" s="24">
        <v>5.1639777949432274E-2</v>
      </c>
      <c r="F952" s="24">
        <v>2.5033311140691475E-2</v>
      </c>
      <c r="G952" s="24">
        <v>5.1639777949432218E-2</v>
      </c>
      <c r="H952" s="24">
        <v>1.2161883888976234E-16</v>
      </c>
      <c r="I952" s="24">
        <v>4.0824829046386341E-3</v>
      </c>
      <c r="J952" s="24">
        <v>2.2583179581272449E-2</v>
      </c>
      <c r="K952" s="209"/>
      <c r="L952" s="210"/>
      <c r="M952" s="210"/>
      <c r="N952" s="210"/>
      <c r="O952" s="210"/>
      <c r="P952" s="210"/>
      <c r="Q952" s="210"/>
      <c r="R952" s="210"/>
      <c r="S952" s="210"/>
      <c r="T952" s="210"/>
      <c r="U952" s="210"/>
      <c r="V952" s="210"/>
      <c r="W952" s="210"/>
      <c r="X952" s="210"/>
      <c r="Y952" s="210"/>
      <c r="Z952" s="210"/>
      <c r="AA952" s="210"/>
      <c r="AB952" s="210"/>
      <c r="AC952" s="210"/>
      <c r="AD952" s="210"/>
      <c r="AE952" s="210"/>
      <c r="AF952" s="210"/>
      <c r="AG952" s="210"/>
      <c r="AH952" s="210"/>
      <c r="AI952" s="210"/>
      <c r="AJ952" s="210"/>
      <c r="AK952" s="210"/>
      <c r="AL952" s="210"/>
      <c r="AM952" s="210"/>
      <c r="AN952" s="210"/>
      <c r="AO952" s="210"/>
      <c r="AP952" s="210"/>
      <c r="AQ952" s="210"/>
      <c r="AR952" s="210"/>
      <c r="AS952" s="210"/>
      <c r="AT952" s="210"/>
      <c r="AU952" s="210"/>
      <c r="AV952" s="210"/>
      <c r="AW952" s="210"/>
      <c r="AX952" s="210"/>
      <c r="AY952" s="210"/>
      <c r="AZ952" s="210"/>
      <c r="BA952" s="210"/>
      <c r="BB952" s="210"/>
      <c r="BC952" s="210"/>
      <c r="BD952" s="210"/>
      <c r="BE952" s="210"/>
      <c r="BF952" s="210"/>
      <c r="BG952" s="210"/>
      <c r="BH952" s="210"/>
      <c r="BI952" s="210"/>
      <c r="BJ952" s="210"/>
      <c r="BK952" s="210"/>
      <c r="BL952" s="210"/>
      <c r="BM952" s="54"/>
    </row>
    <row r="953" spans="1:65">
      <c r="A953" s="30"/>
      <c r="B953" s="3" t="s">
        <v>84</v>
      </c>
      <c r="C953" s="29"/>
      <c r="D953" s="13">
        <v>1.2803250731264164E-2</v>
      </c>
      <c r="E953" s="13">
        <v>6.7356232107955133E-2</v>
      </c>
      <c r="F953" s="13">
        <v>3.1957418477478482E-2</v>
      </c>
      <c r="G953" s="13">
        <v>7.7459666924148338E-2</v>
      </c>
      <c r="H953" s="13">
        <v>1.5202354861220294E-16</v>
      </c>
      <c r="I953" s="13">
        <v>5.2227926285355651E-3</v>
      </c>
      <c r="J953" s="13">
        <v>2.9139586556480579E-2</v>
      </c>
      <c r="K953" s="149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A954" s="30"/>
      <c r="B954" s="3" t="s">
        <v>218</v>
      </c>
      <c r="C954" s="29"/>
      <c r="D954" s="13">
        <v>1.9662921348314377E-2</v>
      </c>
      <c r="E954" s="13">
        <v>-3.0898876404494402E-2</v>
      </c>
      <c r="F954" s="13">
        <v>-9.8314606741574107E-3</v>
      </c>
      <c r="G954" s="13">
        <v>-0.15730337078651702</v>
      </c>
      <c r="H954" s="13">
        <v>1.1235955056179581E-2</v>
      </c>
      <c r="I954" s="13">
        <v>-1.1938202247190999E-2</v>
      </c>
      <c r="J954" s="13">
        <v>-2.0365168539325906E-2</v>
      </c>
      <c r="K954" s="149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3"/>
    </row>
    <row r="955" spans="1:65">
      <c r="A955" s="30"/>
      <c r="B955" s="45" t="s">
        <v>219</v>
      </c>
      <c r="C955" s="46"/>
      <c r="D955" s="44">
        <v>1.1200000000000001</v>
      </c>
      <c r="E955" s="44">
        <v>0.67</v>
      </c>
      <c r="F955" s="44">
        <v>7.0000000000000007E-2</v>
      </c>
      <c r="G955" s="44">
        <v>5.17</v>
      </c>
      <c r="H955" s="44">
        <v>0.82</v>
      </c>
      <c r="I955" s="44">
        <v>0</v>
      </c>
      <c r="J955" s="44">
        <v>0.3</v>
      </c>
      <c r="K955" s="149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3"/>
    </row>
    <row r="956" spans="1:65">
      <c r="B956" s="31"/>
      <c r="C956" s="20"/>
      <c r="D956" s="20"/>
      <c r="E956" s="20"/>
      <c r="F956" s="20"/>
      <c r="G956" s="20"/>
      <c r="H956" s="20"/>
      <c r="I956" s="20"/>
      <c r="J956" s="20"/>
      <c r="BM956" s="53"/>
    </row>
    <row r="957" spans="1:65" ht="15">
      <c r="B957" s="8" t="s">
        <v>365</v>
      </c>
      <c r="BM957" s="28" t="s">
        <v>64</v>
      </c>
    </row>
    <row r="958" spans="1:65" ht="15">
      <c r="A958" s="25" t="s">
        <v>27</v>
      </c>
      <c r="B958" s="18" t="s">
        <v>99</v>
      </c>
      <c r="C958" s="15" t="s">
        <v>100</v>
      </c>
      <c r="D958" s="16" t="s">
        <v>194</v>
      </c>
      <c r="E958" s="17" t="s">
        <v>194</v>
      </c>
      <c r="F958" s="17" t="s">
        <v>194</v>
      </c>
      <c r="G958" s="17" t="s">
        <v>194</v>
      </c>
      <c r="H958" s="17" t="s">
        <v>194</v>
      </c>
      <c r="I958" s="17" t="s">
        <v>194</v>
      </c>
      <c r="J958" s="17" t="s">
        <v>194</v>
      </c>
      <c r="K958" s="17" t="s">
        <v>194</v>
      </c>
      <c r="L958" s="17" t="s">
        <v>194</v>
      </c>
      <c r="M958" s="17" t="s">
        <v>194</v>
      </c>
      <c r="N958" s="17" t="s">
        <v>194</v>
      </c>
      <c r="O958" s="17" t="s">
        <v>194</v>
      </c>
      <c r="P958" s="17" t="s">
        <v>194</v>
      </c>
      <c r="Q958" s="17" t="s">
        <v>194</v>
      </c>
      <c r="R958" s="149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</v>
      </c>
    </row>
    <row r="959" spans="1:65">
      <c r="A959" s="30"/>
      <c r="B959" s="19" t="s">
        <v>195</v>
      </c>
      <c r="C959" s="9" t="s">
        <v>195</v>
      </c>
      <c r="D959" s="147" t="s">
        <v>196</v>
      </c>
      <c r="E959" s="148" t="s">
        <v>197</v>
      </c>
      <c r="F959" s="148" t="s">
        <v>198</v>
      </c>
      <c r="G959" s="148" t="s">
        <v>199</v>
      </c>
      <c r="H959" s="148" t="s">
        <v>200</v>
      </c>
      <c r="I959" s="148" t="s">
        <v>201</v>
      </c>
      <c r="J959" s="148" t="s">
        <v>202</v>
      </c>
      <c r="K959" s="148" t="s">
        <v>203</v>
      </c>
      <c r="L959" s="148" t="s">
        <v>204</v>
      </c>
      <c r="M959" s="148" t="s">
        <v>205</v>
      </c>
      <c r="N959" s="148" t="s">
        <v>206</v>
      </c>
      <c r="O959" s="148" t="s">
        <v>208</v>
      </c>
      <c r="P959" s="148" t="s">
        <v>209</v>
      </c>
      <c r="Q959" s="148" t="s">
        <v>222</v>
      </c>
      <c r="R959" s="149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 t="s">
        <v>3</v>
      </c>
    </row>
    <row r="960" spans="1:65">
      <c r="A960" s="30"/>
      <c r="B960" s="19"/>
      <c r="C960" s="9"/>
      <c r="D960" s="10" t="s">
        <v>223</v>
      </c>
      <c r="E960" s="11" t="s">
        <v>223</v>
      </c>
      <c r="F960" s="11" t="s">
        <v>223</v>
      </c>
      <c r="G960" s="11" t="s">
        <v>223</v>
      </c>
      <c r="H960" s="11" t="s">
        <v>223</v>
      </c>
      <c r="I960" s="11" t="s">
        <v>223</v>
      </c>
      <c r="J960" s="11" t="s">
        <v>223</v>
      </c>
      <c r="K960" s="11" t="s">
        <v>224</v>
      </c>
      <c r="L960" s="11" t="s">
        <v>223</v>
      </c>
      <c r="M960" s="11" t="s">
        <v>224</v>
      </c>
      <c r="N960" s="11" t="s">
        <v>223</v>
      </c>
      <c r="O960" s="11" t="s">
        <v>224</v>
      </c>
      <c r="P960" s="11" t="s">
        <v>223</v>
      </c>
      <c r="Q960" s="11" t="s">
        <v>223</v>
      </c>
      <c r="R960" s="149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3</v>
      </c>
    </row>
    <row r="961" spans="1:65">
      <c r="A961" s="30"/>
      <c r="B961" s="19"/>
      <c r="C961" s="9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149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3</v>
      </c>
    </row>
    <row r="962" spans="1:65">
      <c r="A962" s="30"/>
      <c r="B962" s="18">
        <v>1</v>
      </c>
      <c r="C962" s="14">
        <v>1</v>
      </c>
      <c r="D962" s="208" t="s">
        <v>186</v>
      </c>
      <c r="E962" s="208" t="s">
        <v>186</v>
      </c>
      <c r="F962" s="208" t="s">
        <v>186</v>
      </c>
      <c r="G962" s="208" t="s">
        <v>225</v>
      </c>
      <c r="H962" s="208" t="s">
        <v>93</v>
      </c>
      <c r="I962" s="208" t="s">
        <v>97</v>
      </c>
      <c r="J962" s="208" t="s">
        <v>93</v>
      </c>
      <c r="K962" s="208" t="s">
        <v>97</v>
      </c>
      <c r="L962" s="208">
        <v>0.14000000000000001</v>
      </c>
      <c r="M962" s="208">
        <v>0.09</v>
      </c>
      <c r="N962" s="208" t="s">
        <v>225</v>
      </c>
      <c r="O962" s="208">
        <v>0.09</v>
      </c>
      <c r="P962" s="208" t="s">
        <v>186</v>
      </c>
      <c r="Q962" s="208" t="s">
        <v>186</v>
      </c>
      <c r="R962" s="209"/>
      <c r="S962" s="210"/>
      <c r="T962" s="210"/>
      <c r="U962" s="210"/>
      <c r="V962" s="210"/>
      <c r="W962" s="210"/>
      <c r="X962" s="210"/>
      <c r="Y962" s="210"/>
      <c r="Z962" s="210"/>
      <c r="AA962" s="210"/>
      <c r="AB962" s="210"/>
      <c r="AC962" s="210"/>
      <c r="AD962" s="210"/>
      <c r="AE962" s="210"/>
      <c r="AF962" s="210"/>
      <c r="AG962" s="210"/>
      <c r="AH962" s="210"/>
      <c r="AI962" s="210"/>
      <c r="AJ962" s="210"/>
      <c r="AK962" s="210"/>
      <c r="AL962" s="210"/>
      <c r="AM962" s="210"/>
      <c r="AN962" s="210"/>
      <c r="AO962" s="210"/>
      <c r="AP962" s="210"/>
      <c r="AQ962" s="210"/>
      <c r="AR962" s="210"/>
      <c r="AS962" s="210"/>
      <c r="AT962" s="210"/>
      <c r="AU962" s="210"/>
      <c r="AV962" s="210"/>
      <c r="AW962" s="210"/>
      <c r="AX962" s="210"/>
      <c r="AY962" s="210"/>
      <c r="AZ962" s="210"/>
      <c r="BA962" s="210"/>
      <c r="BB962" s="210"/>
      <c r="BC962" s="210"/>
      <c r="BD962" s="210"/>
      <c r="BE962" s="210"/>
      <c r="BF962" s="210"/>
      <c r="BG962" s="210"/>
      <c r="BH962" s="210"/>
      <c r="BI962" s="210"/>
      <c r="BJ962" s="210"/>
      <c r="BK962" s="210"/>
      <c r="BL962" s="210"/>
      <c r="BM962" s="211">
        <v>1</v>
      </c>
    </row>
    <row r="963" spans="1:65">
      <c r="A963" s="30"/>
      <c r="B963" s="19">
        <v>1</v>
      </c>
      <c r="C963" s="9">
        <v>2</v>
      </c>
      <c r="D963" s="24" t="s">
        <v>186</v>
      </c>
      <c r="E963" s="24" t="s">
        <v>186</v>
      </c>
      <c r="F963" s="24" t="s">
        <v>186</v>
      </c>
      <c r="G963" s="24" t="s">
        <v>225</v>
      </c>
      <c r="H963" s="24" t="s">
        <v>93</v>
      </c>
      <c r="I963" s="24" t="s">
        <v>97</v>
      </c>
      <c r="J963" s="24" t="s">
        <v>93</v>
      </c>
      <c r="K963" s="24" t="s">
        <v>97</v>
      </c>
      <c r="L963" s="24">
        <v>0.14000000000000001</v>
      </c>
      <c r="M963" s="24">
        <v>0.1</v>
      </c>
      <c r="N963" s="24" t="s">
        <v>225</v>
      </c>
      <c r="O963" s="24">
        <v>0.05</v>
      </c>
      <c r="P963" s="24" t="s">
        <v>186</v>
      </c>
      <c r="Q963" s="24" t="s">
        <v>186</v>
      </c>
      <c r="R963" s="209"/>
      <c r="S963" s="210"/>
      <c r="T963" s="210"/>
      <c r="U963" s="210"/>
      <c r="V963" s="210"/>
      <c r="W963" s="210"/>
      <c r="X963" s="210"/>
      <c r="Y963" s="210"/>
      <c r="Z963" s="210"/>
      <c r="AA963" s="210"/>
      <c r="AB963" s="210"/>
      <c r="AC963" s="210"/>
      <c r="AD963" s="210"/>
      <c r="AE963" s="210"/>
      <c r="AF963" s="210"/>
      <c r="AG963" s="210"/>
      <c r="AH963" s="210"/>
      <c r="AI963" s="210"/>
      <c r="AJ963" s="210"/>
      <c r="AK963" s="210"/>
      <c r="AL963" s="210"/>
      <c r="AM963" s="210"/>
      <c r="AN963" s="210"/>
      <c r="AO963" s="210"/>
      <c r="AP963" s="210"/>
      <c r="AQ963" s="210"/>
      <c r="AR963" s="210"/>
      <c r="AS963" s="210"/>
      <c r="AT963" s="210"/>
      <c r="AU963" s="210"/>
      <c r="AV963" s="210"/>
      <c r="AW963" s="210"/>
      <c r="AX963" s="210"/>
      <c r="AY963" s="210"/>
      <c r="AZ963" s="210"/>
      <c r="BA963" s="210"/>
      <c r="BB963" s="210"/>
      <c r="BC963" s="210"/>
      <c r="BD963" s="210"/>
      <c r="BE963" s="210"/>
      <c r="BF963" s="210"/>
      <c r="BG963" s="210"/>
      <c r="BH963" s="210"/>
      <c r="BI963" s="210"/>
      <c r="BJ963" s="210"/>
      <c r="BK963" s="210"/>
      <c r="BL963" s="210"/>
      <c r="BM963" s="211" t="e">
        <v>#N/A</v>
      </c>
    </row>
    <row r="964" spans="1:65">
      <c r="A964" s="30"/>
      <c r="B964" s="19">
        <v>1</v>
      </c>
      <c r="C964" s="9">
        <v>3</v>
      </c>
      <c r="D964" s="24" t="s">
        <v>186</v>
      </c>
      <c r="E964" s="24" t="s">
        <v>186</v>
      </c>
      <c r="F964" s="24" t="s">
        <v>186</v>
      </c>
      <c r="G964" s="24" t="s">
        <v>225</v>
      </c>
      <c r="H964" s="24" t="s">
        <v>93</v>
      </c>
      <c r="I964" s="24" t="s">
        <v>97</v>
      </c>
      <c r="J964" s="24" t="s">
        <v>93</v>
      </c>
      <c r="K964" s="24" t="s">
        <v>97</v>
      </c>
      <c r="L964" s="24">
        <v>0.14000000000000001</v>
      </c>
      <c r="M964" s="24">
        <v>7.0000000000000007E-2</v>
      </c>
      <c r="N964" s="24" t="s">
        <v>225</v>
      </c>
      <c r="O964" s="24">
        <v>7.0000000000000007E-2</v>
      </c>
      <c r="P964" s="24" t="s">
        <v>186</v>
      </c>
      <c r="Q964" s="24" t="s">
        <v>186</v>
      </c>
      <c r="R964" s="209"/>
      <c r="S964" s="210"/>
      <c r="T964" s="210"/>
      <c r="U964" s="210"/>
      <c r="V964" s="210"/>
      <c r="W964" s="210"/>
      <c r="X964" s="210"/>
      <c r="Y964" s="210"/>
      <c r="Z964" s="210"/>
      <c r="AA964" s="210"/>
      <c r="AB964" s="210"/>
      <c r="AC964" s="210"/>
      <c r="AD964" s="210"/>
      <c r="AE964" s="210"/>
      <c r="AF964" s="210"/>
      <c r="AG964" s="210"/>
      <c r="AH964" s="210"/>
      <c r="AI964" s="210"/>
      <c r="AJ964" s="210"/>
      <c r="AK964" s="210"/>
      <c r="AL964" s="210"/>
      <c r="AM964" s="210"/>
      <c r="AN964" s="210"/>
      <c r="AO964" s="210"/>
      <c r="AP964" s="210"/>
      <c r="AQ964" s="210"/>
      <c r="AR964" s="210"/>
      <c r="AS964" s="210"/>
      <c r="AT964" s="210"/>
      <c r="AU964" s="210"/>
      <c r="AV964" s="210"/>
      <c r="AW964" s="210"/>
      <c r="AX964" s="210"/>
      <c r="AY964" s="210"/>
      <c r="AZ964" s="210"/>
      <c r="BA964" s="210"/>
      <c r="BB964" s="210"/>
      <c r="BC964" s="210"/>
      <c r="BD964" s="210"/>
      <c r="BE964" s="210"/>
      <c r="BF964" s="210"/>
      <c r="BG964" s="210"/>
      <c r="BH964" s="210"/>
      <c r="BI964" s="210"/>
      <c r="BJ964" s="210"/>
      <c r="BK964" s="210"/>
      <c r="BL964" s="210"/>
      <c r="BM964" s="211">
        <v>16</v>
      </c>
    </row>
    <row r="965" spans="1:65">
      <c r="A965" s="30"/>
      <c r="B965" s="19">
        <v>1</v>
      </c>
      <c r="C965" s="9">
        <v>4</v>
      </c>
      <c r="D965" s="24" t="s">
        <v>186</v>
      </c>
      <c r="E965" s="24" t="s">
        <v>186</v>
      </c>
      <c r="F965" s="24" t="s">
        <v>186</v>
      </c>
      <c r="G965" s="24" t="s">
        <v>225</v>
      </c>
      <c r="H965" s="24" t="s">
        <v>93</v>
      </c>
      <c r="I965" s="24" t="s">
        <v>97</v>
      </c>
      <c r="J965" s="24" t="s">
        <v>93</v>
      </c>
      <c r="K965" s="24" t="s">
        <v>97</v>
      </c>
      <c r="L965" s="24">
        <v>0.15</v>
      </c>
      <c r="M965" s="24">
        <v>0.06</v>
      </c>
      <c r="N965" s="24" t="s">
        <v>225</v>
      </c>
      <c r="O965" s="24">
        <v>7.0000000000000007E-2</v>
      </c>
      <c r="P965" s="24" t="s">
        <v>186</v>
      </c>
      <c r="Q965" s="24" t="s">
        <v>186</v>
      </c>
      <c r="R965" s="209"/>
      <c r="S965" s="210"/>
      <c r="T965" s="210"/>
      <c r="U965" s="210"/>
      <c r="V965" s="210"/>
      <c r="W965" s="210"/>
      <c r="X965" s="210"/>
      <c r="Y965" s="210"/>
      <c r="Z965" s="210"/>
      <c r="AA965" s="210"/>
      <c r="AB965" s="210"/>
      <c r="AC965" s="210"/>
      <c r="AD965" s="210"/>
      <c r="AE965" s="210"/>
      <c r="AF965" s="210"/>
      <c r="AG965" s="210"/>
      <c r="AH965" s="210"/>
      <c r="AI965" s="210"/>
      <c r="AJ965" s="210"/>
      <c r="AK965" s="210"/>
      <c r="AL965" s="210"/>
      <c r="AM965" s="210"/>
      <c r="AN965" s="210"/>
      <c r="AO965" s="210"/>
      <c r="AP965" s="210"/>
      <c r="AQ965" s="210"/>
      <c r="AR965" s="210"/>
      <c r="AS965" s="210"/>
      <c r="AT965" s="210"/>
      <c r="AU965" s="210"/>
      <c r="AV965" s="210"/>
      <c r="AW965" s="210"/>
      <c r="AX965" s="210"/>
      <c r="AY965" s="210"/>
      <c r="AZ965" s="210"/>
      <c r="BA965" s="210"/>
      <c r="BB965" s="210"/>
      <c r="BC965" s="210"/>
      <c r="BD965" s="210"/>
      <c r="BE965" s="210"/>
      <c r="BF965" s="210"/>
      <c r="BG965" s="210"/>
      <c r="BH965" s="210"/>
      <c r="BI965" s="210"/>
      <c r="BJ965" s="210"/>
      <c r="BK965" s="210"/>
      <c r="BL965" s="210"/>
      <c r="BM965" s="211" t="s">
        <v>186</v>
      </c>
    </row>
    <row r="966" spans="1:65">
      <c r="A966" s="30"/>
      <c r="B966" s="19">
        <v>1</v>
      </c>
      <c r="C966" s="9">
        <v>5</v>
      </c>
      <c r="D966" s="24" t="s">
        <v>186</v>
      </c>
      <c r="E966" s="24" t="s">
        <v>186</v>
      </c>
      <c r="F966" s="24" t="s">
        <v>186</v>
      </c>
      <c r="G966" s="24" t="s">
        <v>225</v>
      </c>
      <c r="H966" s="24" t="s">
        <v>93</v>
      </c>
      <c r="I966" s="24" t="s">
        <v>97</v>
      </c>
      <c r="J966" s="24" t="s">
        <v>93</v>
      </c>
      <c r="K966" s="24" t="s">
        <v>97</v>
      </c>
      <c r="L966" s="24">
        <v>0.14000000000000001</v>
      </c>
      <c r="M966" s="24">
        <v>7.0000000000000007E-2</v>
      </c>
      <c r="N966" s="24" t="s">
        <v>225</v>
      </c>
      <c r="O966" s="24" t="s">
        <v>225</v>
      </c>
      <c r="P966" s="24" t="s">
        <v>186</v>
      </c>
      <c r="Q966" s="24" t="s">
        <v>186</v>
      </c>
      <c r="R966" s="209"/>
      <c r="S966" s="210"/>
      <c r="T966" s="210"/>
      <c r="U966" s="210"/>
      <c r="V966" s="210"/>
      <c r="W966" s="210"/>
      <c r="X966" s="210"/>
      <c r="Y966" s="210"/>
      <c r="Z966" s="210"/>
      <c r="AA966" s="210"/>
      <c r="AB966" s="210"/>
      <c r="AC966" s="210"/>
      <c r="AD966" s="210"/>
      <c r="AE966" s="210"/>
      <c r="AF966" s="210"/>
      <c r="AG966" s="210"/>
      <c r="AH966" s="210"/>
      <c r="AI966" s="210"/>
      <c r="AJ966" s="210"/>
      <c r="AK966" s="210"/>
      <c r="AL966" s="210"/>
      <c r="AM966" s="210"/>
      <c r="AN966" s="210"/>
      <c r="AO966" s="210"/>
      <c r="AP966" s="210"/>
      <c r="AQ966" s="210"/>
      <c r="AR966" s="210"/>
      <c r="AS966" s="210"/>
      <c r="AT966" s="210"/>
      <c r="AU966" s="210"/>
      <c r="AV966" s="210"/>
      <c r="AW966" s="210"/>
      <c r="AX966" s="210"/>
      <c r="AY966" s="210"/>
      <c r="AZ966" s="210"/>
      <c r="BA966" s="210"/>
      <c r="BB966" s="210"/>
      <c r="BC966" s="210"/>
      <c r="BD966" s="210"/>
      <c r="BE966" s="210"/>
      <c r="BF966" s="210"/>
      <c r="BG966" s="210"/>
      <c r="BH966" s="210"/>
      <c r="BI966" s="210"/>
      <c r="BJ966" s="210"/>
      <c r="BK966" s="210"/>
      <c r="BL966" s="210"/>
      <c r="BM966" s="211">
        <v>45</v>
      </c>
    </row>
    <row r="967" spans="1:65">
      <c r="A967" s="30"/>
      <c r="B967" s="19">
        <v>1</v>
      </c>
      <c r="C967" s="9">
        <v>6</v>
      </c>
      <c r="D967" s="24" t="s">
        <v>186</v>
      </c>
      <c r="E967" s="24" t="s">
        <v>186</v>
      </c>
      <c r="F967" s="24" t="s">
        <v>186</v>
      </c>
      <c r="G967" s="24" t="s">
        <v>225</v>
      </c>
      <c r="H967" s="24" t="s">
        <v>93</v>
      </c>
      <c r="I967" s="24" t="s">
        <v>97</v>
      </c>
      <c r="J967" s="24" t="s">
        <v>93</v>
      </c>
      <c r="K967" s="24" t="s">
        <v>97</v>
      </c>
      <c r="L967" s="24">
        <v>0.14000000000000001</v>
      </c>
      <c r="M967" s="24">
        <v>0.06</v>
      </c>
      <c r="N967" s="24" t="s">
        <v>225</v>
      </c>
      <c r="O967" s="24">
        <v>0.05</v>
      </c>
      <c r="P967" s="24" t="s">
        <v>186</v>
      </c>
      <c r="Q967" s="24" t="s">
        <v>186</v>
      </c>
      <c r="R967" s="209"/>
      <c r="S967" s="210"/>
      <c r="T967" s="210"/>
      <c r="U967" s="210"/>
      <c r="V967" s="210"/>
      <c r="W967" s="210"/>
      <c r="X967" s="210"/>
      <c r="Y967" s="210"/>
      <c r="Z967" s="210"/>
      <c r="AA967" s="210"/>
      <c r="AB967" s="210"/>
      <c r="AC967" s="210"/>
      <c r="AD967" s="210"/>
      <c r="AE967" s="210"/>
      <c r="AF967" s="210"/>
      <c r="AG967" s="210"/>
      <c r="AH967" s="210"/>
      <c r="AI967" s="210"/>
      <c r="AJ967" s="210"/>
      <c r="AK967" s="210"/>
      <c r="AL967" s="210"/>
      <c r="AM967" s="210"/>
      <c r="AN967" s="210"/>
      <c r="AO967" s="210"/>
      <c r="AP967" s="210"/>
      <c r="AQ967" s="210"/>
      <c r="AR967" s="210"/>
      <c r="AS967" s="210"/>
      <c r="AT967" s="210"/>
      <c r="AU967" s="210"/>
      <c r="AV967" s="210"/>
      <c r="AW967" s="210"/>
      <c r="AX967" s="210"/>
      <c r="AY967" s="210"/>
      <c r="AZ967" s="210"/>
      <c r="BA967" s="210"/>
      <c r="BB967" s="210"/>
      <c r="BC967" s="210"/>
      <c r="BD967" s="210"/>
      <c r="BE967" s="210"/>
      <c r="BF967" s="210"/>
      <c r="BG967" s="210"/>
      <c r="BH967" s="210"/>
      <c r="BI967" s="210"/>
      <c r="BJ967" s="210"/>
      <c r="BK967" s="210"/>
      <c r="BL967" s="210"/>
      <c r="BM967" s="54"/>
    </row>
    <row r="968" spans="1:65">
      <c r="A968" s="30"/>
      <c r="B968" s="20" t="s">
        <v>215</v>
      </c>
      <c r="C968" s="12"/>
      <c r="D968" s="212" t="s">
        <v>377</v>
      </c>
      <c r="E968" s="212" t="s">
        <v>377</v>
      </c>
      <c r="F968" s="212" t="s">
        <v>377</v>
      </c>
      <c r="G968" s="212" t="s">
        <v>377</v>
      </c>
      <c r="H968" s="212" t="s">
        <v>377</v>
      </c>
      <c r="I968" s="212" t="s">
        <v>377</v>
      </c>
      <c r="J968" s="212" t="s">
        <v>377</v>
      </c>
      <c r="K968" s="212" t="s">
        <v>377</v>
      </c>
      <c r="L968" s="212">
        <v>0.14166666666666669</v>
      </c>
      <c r="M968" s="212">
        <v>7.4999999999999997E-2</v>
      </c>
      <c r="N968" s="212" t="s">
        <v>377</v>
      </c>
      <c r="O968" s="212">
        <v>6.6000000000000003E-2</v>
      </c>
      <c r="P968" s="212" t="s">
        <v>377</v>
      </c>
      <c r="Q968" s="212" t="s">
        <v>377</v>
      </c>
      <c r="R968" s="209"/>
      <c r="S968" s="210"/>
      <c r="T968" s="210"/>
      <c r="U968" s="210"/>
      <c r="V968" s="210"/>
      <c r="W968" s="210"/>
      <c r="X968" s="210"/>
      <c r="Y968" s="210"/>
      <c r="Z968" s="210"/>
      <c r="AA968" s="210"/>
      <c r="AB968" s="210"/>
      <c r="AC968" s="210"/>
      <c r="AD968" s="210"/>
      <c r="AE968" s="210"/>
      <c r="AF968" s="210"/>
      <c r="AG968" s="210"/>
      <c r="AH968" s="210"/>
      <c r="AI968" s="210"/>
      <c r="AJ968" s="210"/>
      <c r="AK968" s="210"/>
      <c r="AL968" s="210"/>
      <c r="AM968" s="210"/>
      <c r="AN968" s="210"/>
      <c r="AO968" s="210"/>
      <c r="AP968" s="210"/>
      <c r="AQ968" s="210"/>
      <c r="AR968" s="210"/>
      <c r="AS968" s="210"/>
      <c r="AT968" s="210"/>
      <c r="AU968" s="210"/>
      <c r="AV968" s="210"/>
      <c r="AW968" s="210"/>
      <c r="AX968" s="210"/>
      <c r="AY968" s="210"/>
      <c r="AZ968" s="210"/>
      <c r="BA968" s="210"/>
      <c r="BB968" s="210"/>
      <c r="BC968" s="210"/>
      <c r="BD968" s="210"/>
      <c r="BE968" s="210"/>
      <c r="BF968" s="210"/>
      <c r="BG968" s="210"/>
      <c r="BH968" s="210"/>
      <c r="BI968" s="210"/>
      <c r="BJ968" s="210"/>
      <c r="BK968" s="210"/>
      <c r="BL968" s="210"/>
      <c r="BM968" s="54"/>
    </row>
    <row r="969" spans="1:65">
      <c r="A969" s="30"/>
      <c r="B969" s="3" t="s">
        <v>216</v>
      </c>
      <c r="C969" s="29"/>
      <c r="D969" s="24" t="s">
        <v>377</v>
      </c>
      <c r="E969" s="24" t="s">
        <v>377</v>
      </c>
      <c r="F969" s="24" t="s">
        <v>377</v>
      </c>
      <c r="G969" s="24" t="s">
        <v>377</v>
      </c>
      <c r="H969" s="24" t="s">
        <v>377</v>
      </c>
      <c r="I969" s="24" t="s">
        <v>377</v>
      </c>
      <c r="J969" s="24" t="s">
        <v>377</v>
      </c>
      <c r="K969" s="24" t="s">
        <v>377</v>
      </c>
      <c r="L969" s="24">
        <v>0.14000000000000001</v>
      </c>
      <c r="M969" s="24">
        <v>7.0000000000000007E-2</v>
      </c>
      <c r="N969" s="24" t="s">
        <v>377</v>
      </c>
      <c r="O969" s="24">
        <v>7.0000000000000007E-2</v>
      </c>
      <c r="P969" s="24" t="s">
        <v>377</v>
      </c>
      <c r="Q969" s="24" t="s">
        <v>377</v>
      </c>
      <c r="R969" s="209"/>
      <c r="S969" s="210"/>
      <c r="T969" s="210"/>
      <c r="U969" s="210"/>
      <c r="V969" s="210"/>
      <c r="W969" s="210"/>
      <c r="X969" s="210"/>
      <c r="Y969" s="210"/>
      <c r="Z969" s="210"/>
      <c r="AA969" s="210"/>
      <c r="AB969" s="210"/>
      <c r="AC969" s="210"/>
      <c r="AD969" s="210"/>
      <c r="AE969" s="210"/>
      <c r="AF969" s="210"/>
      <c r="AG969" s="210"/>
      <c r="AH969" s="210"/>
      <c r="AI969" s="210"/>
      <c r="AJ969" s="210"/>
      <c r="AK969" s="210"/>
      <c r="AL969" s="210"/>
      <c r="AM969" s="210"/>
      <c r="AN969" s="210"/>
      <c r="AO969" s="210"/>
      <c r="AP969" s="210"/>
      <c r="AQ969" s="210"/>
      <c r="AR969" s="210"/>
      <c r="AS969" s="210"/>
      <c r="AT969" s="210"/>
      <c r="AU969" s="210"/>
      <c r="AV969" s="210"/>
      <c r="AW969" s="210"/>
      <c r="AX969" s="210"/>
      <c r="AY969" s="210"/>
      <c r="AZ969" s="210"/>
      <c r="BA969" s="210"/>
      <c r="BB969" s="210"/>
      <c r="BC969" s="210"/>
      <c r="BD969" s="210"/>
      <c r="BE969" s="210"/>
      <c r="BF969" s="210"/>
      <c r="BG969" s="210"/>
      <c r="BH969" s="210"/>
      <c r="BI969" s="210"/>
      <c r="BJ969" s="210"/>
      <c r="BK969" s="210"/>
      <c r="BL969" s="210"/>
      <c r="BM969" s="54"/>
    </row>
    <row r="970" spans="1:65">
      <c r="A970" s="30"/>
      <c r="B970" s="3" t="s">
        <v>217</v>
      </c>
      <c r="C970" s="29"/>
      <c r="D970" s="24" t="s">
        <v>377</v>
      </c>
      <c r="E970" s="24" t="s">
        <v>377</v>
      </c>
      <c r="F970" s="24" t="s">
        <v>377</v>
      </c>
      <c r="G970" s="24" t="s">
        <v>377</v>
      </c>
      <c r="H970" s="24" t="s">
        <v>377</v>
      </c>
      <c r="I970" s="24" t="s">
        <v>377</v>
      </c>
      <c r="J970" s="24" t="s">
        <v>377</v>
      </c>
      <c r="K970" s="24" t="s">
        <v>377</v>
      </c>
      <c r="L970" s="24">
        <v>4.0824829046386228E-3</v>
      </c>
      <c r="M970" s="24">
        <v>1.6431676725154967E-2</v>
      </c>
      <c r="N970" s="24" t="s">
        <v>377</v>
      </c>
      <c r="O970" s="24">
        <v>1.6733200530681534E-2</v>
      </c>
      <c r="P970" s="24" t="s">
        <v>377</v>
      </c>
      <c r="Q970" s="24" t="s">
        <v>377</v>
      </c>
      <c r="R970" s="209"/>
      <c r="S970" s="210"/>
      <c r="T970" s="210"/>
      <c r="U970" s="210"/>
      <c r="V970" s="210"/>
      <c r="W970" s="210"/>
      <c r="X970" s="210"/>
      <c r="Y970" s="210"/>
      <c r="Z970" s="210"/>
      <c r="AA970" s="210"/>
      <c r="AB970" s="210"/>
      <c r="AC970" s="210"/>
      <c r="AD970" s="210"/>
      <c r="AE970" s="210"/>
      <c r="AF970" s="210"/>
      <c r="AG970" s="210"/>
      <c r="AH970" s="210"/>
      <c r="AI970" s="210"/>
      <c r="AJ970" s="210"/>
      <c r="AK970" s="210"/>
      <c r="AL970" s="210"/>
      <c r="AM970" s="210"/>
      <c r="AN970" s="210"/>
      <c r="AO970" s="210"/>
      <c r="AP970" s="210"/>
      <c r="AQ970" s="210"/>
      <c r="AR970" s="210"/>
      <c r="AS970" s="210"/>
      <c r="AT970" s="210"/>
      <c r="AU970" s="210"/>
      <c r="AV970" s="210"/>
      <c r="AW970" s="210"/>
      <c r="AX970" s="210"/>
      <c r="AY970" s="210"/>
      <c r="AZ970" s="210"/>
      <c r="BA970" s="210"/>
      <c r="BB970" s="210"/>
      <c r="BC970" s="210"/>
      <c r="BD970" s="210"/>
      <c r="BE970" s="210"/>
      <c r="BF970" s="210"/>
      <c r="BG970" s="210"/>
      <c r="BH970" s="210"/>
      <c r="BI970" s="210"/>
      <c r="BJ970" s="210"/>
      <c r="BK970" s="210"/>
      <c r="BL970" s="210"/>
      <c r="BM970" s="54"/>
    </row>
    <row r="971" spans="1:65">
      <c r="A971" s="30"/>
      <c r="B971" s="3" t="s">
        <v>84</v>
      </c>
      <c r="C971" s="29"/>
      <c r="D971" s="13" t="s">
        <v>377</v>
      </c>
      <c r="E971" s="13" t="s">
        <v>377</v>
      </c>
      <c r="F971" s="13" t="s">
        <v>377</v>
      </c>
      <c r="G971" s="13" t="s">
        <v>377</v>
      </c>
      <c r="H971" s="13" t="s">
        <v>377</v>
      </c>
      <c r="I971" s="13" t="s">
        <v>377</v>
      </c>
      <c r="J971" s="13" t="s">
        <v>377</v>
      </c>
      <c r="K971" s="13" t="s">
        <v>377</v>
      </c>
      <c r="L971" s="13">
        <v>2.881752638568439E-2</v>
      </c>
      <c r="M971" s="13">
        <v>0.21908902300206623</v>
      </c>
      <c r="N971" s="13" t="s">
        <v>377</v>
      </c>
      <c r="O971" s="13">
        <v>0.25353334137396261</v>
      </c>
      <c r="P971" s="13" t="s">
        <v>377</v>
      </c>
      <c r="Q971" s="13" t="s">
        <v>377</v>
      </c>
      <c r="R971" s="149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A972" s="30"/>
      <c r="B972" s="3" t="s">
        <v>218</v>
      </c>
      <c r="C972" s="29"/>
      <c r="D972" s="13" t="s">
        <v>377</v>
      </c>
      <c r="E972" s="13" t="s">
        <v>377</v>
      </c>
      <c r="F972" s="13" t="s">
        <v>377</v>
      </c>
      <c r="G972" s="13" t="s">
        <v>377</v>
      </c>
      <c r="H972" s="13" t="s">
        <v>377</v>
      </c>
      <c r="I972" s="13" t="s">
        <v>377</v>
      </c>
      <c r="J972" s="13" t="s">
        <v>377</v>
      </c>
      <c r="K972" s="13" t="s">
        <v>377</v>
      </c>
      <c r="L972" s="13" t="s">
        <v>377</v>
      </c>
      <c r="M972" s="13" t="s">
        <v>377</v>
      </c>
      <c r="N972" s="13" t="s">
        <v>377</v>
      </c>
      <c r="O972" s="13" t="s">
        <v>377</v>
      </c>
      <c r="P972" s="13" t="s">
        <v>377</v>
      </c>
      <c r="Q972" s="13" t="s">
        <v>377</v>
      </c>
      <c r="R972" s="149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3"/>
    </row>
    <row r="973" spans="1:65">
      <c r="A973" s="30"/>
      <c r="B973" s="45" t="s">
        <v>219</v>
      </c>
      <c r="C973" s="46"/>
      <c r="D973" s="44">
        <v>0.67</v>
      </c>
      <c r="E973" s="44">
        <v>0.67</v>
      </c>
      <c r="F973" s="44">
        <v>0.67</v>
      </c>
      <c r="G973" s="44">
        <v>0.24</v>
      </c>
      <c r="H973" s="44">
        <v>1.2</v>
      </c>
      <c r="I973" s="44">
        <v>0.24</v>
      </c>
      <c r="J973" s="44">
        <v>1.2</v>
      </c>
      <c r="K973" s="44">
        <v>0.24</v>
      </c>
      <c r="L973" s="44">
        <v>2.0099999999999998</v>
      </c>
      <c r="M973" s="44">
        <v>0.72</v>
      </c>
      <c r="N973" s="44">
        <v>0.24</v>
      </c>
      <c r="O973" s="44">
        <v>0.42</v>
      </c>
      <c r="P973" s="44">
        <v>0.67</v>
      </c>
      <c r="Q973" s="44">
        <v>0.67</v>
      </c>
      <c r="R973" s="149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3"/>
    </row>
    <row r="974" spans="1:65">
      <c r="B974" s="31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BM974" s="53"/>
    </row>
    <row r="975" spans="1:65" ht="15">
      <c r="B975" s="8" t="s">
        <v>366</v>
      </c>
      <c r="BM975" s="28" t="s">
        <v>64</v>
      </c>
    </row>
    <row r="976" spans="1:65" ht="15">
      <c r="A976" s="25" t="s">
        <v>30</v>
      </c>
      <c r="B976" s="18" t="s">
        <v>99</v>
      </c>
      <c r="C976" s="15" t="s">
        <v>100</v>
      </c>
      <c r="D976" s="16" t="s">
        <v>194</v>
      </c>
      <c r="E976" s="17" t="s">
        <v>194</v>
      </c>
      <c r="F976" s="17" t="s">
        <v>194</v>
      </c>
      <c r="G976" s="17" t="s">
        <v>194</v>
      </c>
      <c r="H976" s="17" t="s">
        <v>194</v>
      </c>
      <c r="I976" s="17" t="s">
        <v>194</v>
      </c>
      <c r="J976" s="17" t="s">
        <v>194</v>
      </c>
      <c r="K976" s="17" t="s">
        <v>194</v>
      </c>
      <c r="L976" s="17" t="s">
        <v>194</v>
      </c>
      <c r="M976" s="17" t="s">
        <v>194</v>
      </c>
      <c r="N976" s="17" t="s">
        <v>194</v>
      </c>
      <c r="O976" s="17" t="s">
        <v>194</v>
      </c>
      <c r="P976" s="17" t="s">
        <v>194</v>
      </c>
      <c r="Q976" s="17" t="s">
        <v>194</v>
      </c>
      <c r="R976" s="17" t="s">
        <v>194</v>
      </c>
      <c r="S976" s="149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</v>
      </c>
    </row>
    <row r="977" spans="1:65">
      <c r="A977" s="30"/>
      <c r="B977" s="19" t="s">
        <v>195</v>
      </c>
      <c r="C977" s="9" t="s">
        <v>195</v>
      </c>
      <c r="D977" s="147" t="s">
        <v>196</v>
      </c>
      <c r="E977" s="148" t="s">
        <v>197</v>
      </c>
      <c r="F977" s="148" t="s">
        <v>198</v>
      </c>
      <c r="G977" s="148" t="s">
        <v>199</v>
      </c>
      <c r="H977" s="148" t="s">
        <v>200</v>
      </c>
      <c r="I977" s="148" t="s">
        <v>201</v>
      </c>
      <c r="J977" s="148" t="s">
        <v>202</v>
      </c>
      <c r="K977" s="148" t="s">
        <v>203</v>
      </c>
      <c r="L977" s="148" t="s">
        <v>204</v>
      </c>
      <c r="M977" s="148" t="s">
        <v>205</v>
      </c>
      <c r="N977" s="148" t="s">
        <v>206</v>
      </c>
      <c r="O977" s="148" t="s">
        <v>207</v>
      </c>
      <c r="P977" s="148" t="s">
        <v>208</v>
      </c>
      <c r="Q977" s="148" t="s">
        <v>209</v>
      </c>
      <c r="R977" s="148" t="s">
        <v>222</v>
      </c>
      <c r="S977" s="149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 t="s">
        <v>3</v>
      </c>
    </row>
    <row r="978" spans="1:65">
      <c r="A978" s="30"/>
      <c r="B978" s="19"/>
      <c r="C978" s="9"/>
      <c r="D978" s="10" t="s">
        <v>223</v>
      </c>
      <c r="E978" s="11" t="s">
        <v>223</v>
      </c>
      <c r="F978" s="11" t="s">
        <v>223</v>
      </c>
      <c r="G978" s="11" t="s">
        <v>223</v>
      </c>
      <c r="H978" s="11" t="s">
        <v>223</v>
      </c>
      <c r="I978" s="11" t="s">
        <v>223</v>
      </c>
      <c r="J978" s="11" t="s">
        <v>223</v>
      </c>
      <c r="K978" s="11" t="s">
        <v>224</v>
      </c>
      <c r="L978" s="11" t="s">
        <v>223</v>
      </c>
      <c r="M978" s="11" t="s">
        <v>224</v>
      </c>
      <c r="N978" s="11" t="s">
        <v>223</v>
      </c>
      <c r="O978" s="11" t="s">
        <v>223</v>
      </c>
      <c r="P978" s="11" t="s">
        <v>224</v>
      </c>
      <c r="Q978" s="11" t="s">
        <v>223</v>
      </c>
      <c r="R978" s="11" t="s">
        <v>223</v>
      </c>
      <c r="S978" s="149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</v>
      </c>
    </row>
    <row r="979" spans="1:65">
      <c r="A979" s="30"/>
      <c r="B979" s="19"/>
      <c r="C979" s="9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149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3</v>
      </c>
    </row>
    <row r="980" spans="1:65">
      <c r="A980" s="30"/>
      <c r="B980" s="18">
        <v>1</v>
      </c>
      <c r="C980" s="14">
        <v>1</v>
      </c>
      <c r="D980" s="22">
        <v>2.63</v>
      </c>
      <c r="E980" s="22">
        <v>2.57</v>
      </c>
      <c r="F980" s="22">
        <v>2.63</v>
      </c>
      <c r="G980" s="22">
        <v>2.56</v>
      </c>
      <c r="H980" s="22">
        <v>2.77</v>
      </c>
      <c r="I980" s="22">
        <v>2.68</v>
      </c>
      <c r="J980" s="22">
        <v>2.75</v>
      </c>
      <c r="K980" s="22">
        <v>2.8</v>
      </c>
      <c r="L980" s="22">
        <v>3.15</v>
      </c>
      <c r="M980" s="22">
        <v>2.5</v>
      </c>
      <c r="N980" s="22">
        <v>2.8</v>
      </c>
      <c r="O980" s="22">
        <v>2.89</v>
      </c>
      <c r="P980" s="22">
        <v>3.1</v>
      </c>
      <c r="Q980" s="22">
        <v>2.89</v>
      </c>
      <c r="R980" s="22">
        <v>2.54</v>
      </c>
      <c r="S980" s="149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</v>
      </c>
    </row>
    <row r="981" spans="1:65">
      <c r="A981" s="30"/>
      <c r="B981" s="19">
        <v>1</v>
      </c>
      <c r="C981" s="9">
        <v>2</v>
      </c>
      <c r="D981" s="11">
        <v>2.63</v>
      </c>
      <c r="E981" s="11">
        <v>2.5</v>
      </c>
      <c r="F981" s="11">
        <v>2.61</v>
      </c>
      <c r="G981" s="11">
        <v>2.48</v>
      </c>
      <c r="H981" s="11">
        <v>2.78</v>
      </c>
      <c r="I981" s="11">
        <v>2.7</v>
      </c>
      <c r="J981" s="11">
        <v>2.6</v>
      </c>
      <c r="K981" s="11">
        <v>2.8</v>
      </c>
      <c r="L981" s="11">
        <v>3.23</v>
      </c>
      <c r="M981" s="11">
        <v>2.6</v>
      </c>
      <c r="N981" s="11">
        <v>2.7</v>
      </c>
      <c r="O981" s="11">
        <v>2.81</v>
      </c>
      <c r="P981" s="11">
        <v>3.2</v>
      </c>
      <c r="Q981" s="11">
        <v>2.73</v>
      </c>
      <c r="R981" s="11">
        <v>2.5299999999999998</v>
      </c>
      <c r="S981" s="149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 t="e">
        <v>#N/A</v>
      </c>
    </row>
    <row r="982" spans="1:65">
      <c r="A982" s="30"/>
      <c r="B982" s="19">
        <v>1</v>
      </c>
      <c r="C982" s="9">
        <v>3</v>
      </c>
      <c r="D982" s="11">
        <v>2.6</v>
      </c>
      <c r="E982" s="11">
        <v>2.56</v>
      </c>
      <c r="F982" s="11">
        <v>2.63</v>
      </c>
      <c r="G982" s="11">
        <v>2.5299999999999998</v>
      </c>
      <c r="H982" s="11">
        <v>2.79</v>
      </c>
      <c r="I982" s="11">
        <v>2.68</v>
      </c>
      <c r="J982" s="11">
        <v>2.63</v>
      </c>
      <c r="K982" s="11">
        <v>2.8</v>
      </c>
      <c r="L982" s="11">
        <v>3.17</v>
      </c>
      <c r="M982" s="11">
        <v>2.6</v>
      </c>
      <c r="N982" s="11">
        <v>2.9</v>
      </c>
      <c r="O982" s="11">
        <v>2.85</v>
      </c>
      <c r="P982" s="11">
        <v>2.9</v>
      </c>
      <c r="Q982" s="11">
        <v>2.59</v>
      </c>
      <c r="R982" s="11">
        <v>2.4500000000000002</v>
      </c>
      <c r="S982" s="149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16</v>
      </c>
    </row>
    <row r="983" spans="1:65">
      <c r="A983" s="30"/>
      <c r="B983" s="19">
        <v>1</v>
      </c>
      <c r="C983" s="9">
        <v>4</v>
      </c>
      <c r="D983" s="11">
        <v>2.4900000000000002</v>
      </c>
      <c r="E983" s="11">
        <v>2.54</v>
      </c>
      <c r="F983" s="11">
        <v>2.52</v>
      </c>
      <c r="G983" s="11">
        <v>2.56</v>
      </c>
      <c r="H983" s="11">
        <v>2.75</v>
      </c>
      <c r="I983" s="11">
        <v>2.69</v>
      </c>
      <c r="J983" s="11">
        <v>2.84</v>
      </c>
      <c r="K983" s="11">
        <v>2.9</v>
      </c>
      <c r="L983" s="11">
        <v>3.07</v>
      </c>
      <c r="M983" s="11">
        <v>2.6</v>
      </c>
      <c r="N983" s="11">
        <v>3</v>
      </c>
      <c r="O983" s="11">
        <v>2.84</v>
      </c>
      <c r="P983" s="11">
        <v>3.2</v>
      </c>
      <c r="Q983" s="11">
        <v>2.64</v>
      </c>
      <c r="R983" s="11">
        <v>2.4300000000000002</v>
      </c>
      <c r="S983" s="149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2.7181111111111114</v>
      </c>
    </row>
    <row r="984" spans="1:65">
      <c r="A984" s="30"/>
      <c r="B984" s="19">
        <v>1</v>
      </c>
      <c r="C984" s="9">
        <v>5</v>
      </c>
      <c r="D984" s="11">
        <v>2.58</v>
      </c>
      <c r="E984" s="11">
        <v>2.54</v>
      </c>
      <c r="F984" s="11">
        <v>2.54</v>
      </c>
      <c r="G984" s="11">
        <v>2.5</v>
      </c>
      <c r="H984" s="11">
        <v>2.73</v>
      </c>
      <c r="I984" s="11">
        <v>2.67</v>
      </c>
      <c r="J984" s="11">
        <v>2.74</v>
      </c>
      <c r="K984" s="11">
        <v>2.7</v>
      </c>
      <c r="L984" s="11">
        <v>3.01</v>
      </c>
      <c r="M984" s="11">
        <v>2.6</v>
      </c>
      <c r="N984" s="11">
        <v>2.8</v>
      </c>
      <c r="O984" s="11">
        <v>2.84</v>
      </c>
      <c r="P984" s="11">
        <v>2.9</v>
      </c>
      <c r="Q984" s="11">
        <v>2.66</v>
      </c>
      <c r="R984" s="11">
        <v>2.52</v>
      </c>
      <c r="S984" s="149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46</v>
      </c>
    </row>
    <row r="985" spans="1:65">
      <c r="A985" s="30"/>
      <c r="B985" s="19">
        <v>1</v>
      </c>
      <c r="C985" s="9">
        <v>6</v>
      </c>
      <c r="D985" s="11">
        <v>2.5299999999999998</v>
      </c>
      <c r="E985" s="11">
        <v>2.5299999999999998</v>
      </c>
      <c r="F985" s="11">
        <v>2.4900000000000002</v>
      </c>
      <c r="G985" s="11">
        <v>2.61</v>
      </c>
      <c r="H985" s="11">
        <v>2.74</v>
      </c>
      <c r="I985" s="11">
        <v>2.7</v>
      </c>
      <c r="J985" s="11">
        <v>2.81</v>
      </c>
      <c r="K985" s="11">
        <v>2.7</v>
      </c>
      <c r="L985" s="11">
        <v>3.07</v>
      </c>
      <c r="M985" s="11">
        <v>2.6</v>
      </c>
      <c r="N985" s="11">
        <v>2.6</v>
      </c>
      <c r="O985" s="11">
        <v>2.83</v>
      </c>
      <c r="P985" s="11">
        <v>3</v>
      </c>
      <c r="Q985" s="11">
        <v>2.68</v>
      </c>
      <c r="R985" s="11">
        <v>2.5</v>
      </c>
      <c r="S985" s="149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30"/>
      <c r="B986" s="20" t="s">
        <v>215</v>
      </c>
      <c r="C986" s="12"/>
      <c r="D986" s="23">
        <v>2.5766666666666667</v>
      </c>
      <c r="E986" s="23">
        <v>2.54</v>
      </c>
      <c r="F986" s="23">
        <v>2.57</v>
      </c>
      <c r="G986" s="23">
        <v>2.54</v>
      </c>
      <c r="H986" s="23">
        <v>2.7600000000000002</v>
      </c>
      <c r="I986" s="23">
        <v>2.686666666666667</v>
      </c>
      <c r="J986" s="23">
        <v>2.7283333333333335</v>
      </c>
      <c r="K986" s="23">
        <v>2.7833333333333332</v>
      </c>
      <c r="L986" s="23">
        <v>3.1166666666666667</v>
      </c>
      <c r="M986" s="23">
        <v>2.583333333333333</v>
      </c>
      <c r="N986" s="23">
        <v>2.8000000000000003</v>
      </c>
      <c r="O986" s="23">
        <v>2.8433333333333337</v>
      </c>
      <c r="P986" s="23">
        <v>3.0500000000000007</v>
      </c>
      <c r="Q986" s="23">
        <v>2.6983333333333337</v>
      </c>
      <c r="R986" s="23">
        <v>2.4950000000000001</v>
      </c>
      <c r="S986" s="149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30"/>
      <c r="B987" s="3" t="s">
        <v>216</v>
      </c>
      <c r="C987" s="29"/>
      <c r="D987" s="11">
        <v>2.59</v>
      </c>
      <c r="E987" s="11">
        <v>2.54</v>
      </c>
      <c r="F987" s="11">
        <v>2.5750000000000002</v>
      </c>
      <c r="G987" s="11">
        <v>2.5449999999999999</v>
      </c>
      <c r="H987" s="11">
        <v>2.76</v>
      </c>
      <c r="I987" s="11">
        <v>2.6850000000000001</v>
      </c>
      <c r="J987" s="11">
        <v>2.7450000000000001</v>
      </c>
      <c r="K987" s="11">
        <v>2.8</v>
      </c>
      <c r="L987" s="11">
        <v>3.11</v>
      </c>
      <c r="M987" s="11">
        <v>2.6</v>
      </c>
      <c r="N987" s="11">
        <v>2.8</v>
      </c>
      <c r="O987" s="11">
        <v>2.84</v>
      </c>
      <c r="P987" s="11">
        <v>3.05</v>
      </c>
      <c r="Q987" s="11">
        <v>2.67</v>
      </c>
      <c r="R987" s="11">
        <v>2.5099999999999998</v>
      </c>
      <c r="S987" s="149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30"/>
      <c r="B988" s="3" t="s">
        <v>217</v>
      </c>
      <c r="C988" s="29"/>
      <c r="D988" s="24">
        <v>5.6450568346710729E-2</v>
      </c>
      <c r="E988" s="24">
        <v>2.4494897427831765E-2</v>
      </c>
      <c r="F988" s="24">
        <v>6.0991802727907503E-2</v>
      </c>
      <c r="G988" s="24">
        <v>4.6904157598234276E-2</v>
      </c>
      <c r="H988" s="24">
        <v>2.3664319132398408E-2</v>
      </c>
      <c r="I988" s="24">
        <v>1.2110601416390027E-2</v>
      </c>
      <c r="J988" s="24">
        <v>9.5794919837466658E-2</v>
      </c>
      <c r="K988" s="24">
        <v>7.5277265270907973E-2</v>
      </c>
      <c r="L988" s="24">
        <v>8.0663911798689009E-2</v>
      </c>
      <c r="M988" s="24">
        <v>4.0824829046386339E-2</v>
      </c>
      <c r="N988" s="24">
        <v>0.14142135623730945</v>
      </c>
      <c r="O988" s="24">
        <v>2.6583202716502552E-2</v>
      </c>
      <c r="P988" s="24">
        <v>0.13784048752090233</v>
      </c>
      <c r="Q988" s="24">
        <v>0.10457851914550462</v>
      </c>
      <c r="R988" s="24">
        <v>4.5055521304275141E-2</v>
      </c>
      <c r="S988" s="209"/>
      <c r="T988" s="210"/>
      <c r="U988" s="210"/>
      <c r="V988" s="210"/>
      <c r="W988" s="210"/>
      <c r="X988" s="210"/>
      <c r="Y988" s="210"/>
      <c r="Z988" s="210"/>
      <c r="AA988" s="210"/>
      <c r="AB988" s="210"/>
      <c r="AC988" s="210"/>
      <c r="AD988" s="210"/>
      <c r="AE988" s="210"/>
      <c r="AF988" s="210"/>
      <c r="AG988" s="210"/>
      <c r="AH988" s="210"/>
      <c r="AI988" s="210"/>
      <c r="AJ988" s="210"/>
      <c r="AK988" s="210"/>
      <c r="AL988" s="210"/>
      <c r="AM988" s="210"/>
      <c r="AN988" s="210"/>
      <c r="AO988" s="210"/>
      <c r="AP988" s="210"/>
      <c r="AQ988" s="210"/>
      <c r="AR988" s="210"/>
      <c r="AS988" s="210"/>
      <c r="AT988" s="210"/>
      <c r="AU988" s="210"/>
      <c r="AV988" s="210"/>
      <c r="AW988" s="210"/>
      <c r="AX988" s="210"/>
      <c r="AY988" s="210"/>
      <c r="AZ988" s="210"/>
      <c r="BA988" s="210"/>
      <c r="BB988" s="210"/>
      <c r="BC988" s="210"/>
      <c r="BD988" s="210"/>
      <c r="BE988" s="210"/>
      <c r="BF988" s="210"/>
      <c r="BG988" s="210"/>
      <c r="BH988" s="210"/>
      <c r="BI988" s="210"/>
      <c r="BJ988" s="210"/>
      <c r="BK988" s="210"/>
      <c r="BL988" s="210"/>
      <c r="BM988" s="54"/>
    </row>
    <row r="989" spans="1:65">
      <c r="A989" s="30"/>
      <c r="B989" s="3" t="s">
        <v>84</v>
      </c>
      <c r="C989" s="29"/>
      <c r="D989" s="13">
        <v>2.1908370639085666E-2</v>
      </c>
      <c r="E989" s="13">
        <v>9.6436604046581751E-3</v>
      </c>
      <c r="F989" s="13">
        <v>2.3732218960275293E-2</v>
      </c>
      <c r="G989" s="13">
        <v>1.8466203778832391E-2</v>
      </c>
      <c r="H989" s="13">
        <v>8.5740286711588429E-3</v>
      </c>
      <c r="I989" s="13">
        <v>4.5076680209888429E-3</v>
      </c>
      <c r="J989" s="13">
        <v>3.5111149604447153E-2</v>
      </c>
      <c r="K989" s="13">
        <v>2.7045724049428014E-2</v>
      </c>
      <c r="L989" s="13">
        <v>2.5881469026317327E-2</v>
      </c>
      <c r="M989" s="13">
        <v>1.580315963085923E-2</v>
      </c>
      <c r="N989" s="13">
        <v>5.0507627227610513E-2</v>
      </c>
      <c r="O989" s="13">
        <v>9.3493092789575204E-3</v>
      </c>
      <c r="P989" s="13">
        <v>4.5193602465869606E-2</v>
      </c>
      <c r="Q989" s="13">
        <v>3.8756708763003557E-2</v>
      </c>
      <c r="R989" s="13">
        <v>1.8058325172054163E-2</v>
      </c>
      <c r="S989" s="149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A990" s="30"/>
      <c r="B990" s="3" t="s">
        <v>218</v>
      </c>
      <c r="C990" s="29"/>
      <c r="D990" s="13">
        <v>-5.2037771328128257E-2</v>
      </c>
      <c r="E990" s="13">
        <v>-6.5527531373911652E-2</v>
      </c>
      <c r="F990" s="13">
        <v>-5.4490454972816238E-2</v>
      </c>
      <c r="G990" s="13">
        <v>-6.5527531373911652E-2</v>
      </c>
      <c r="H990" s="13">
        <v>1.5411028900788937E-2</v>
      </c>
      <c r="I990" s="13">
        <v>-1.1568491190777852E-2</v>
      </c>
      <c r="J990" s="13">
        <v>3.7607815885214446E-3</v>
      </c>
      <c r="K990" s="13">
        <v>2.3995421657196481E-2</v>
      </c>
      <c r="L990" s="13">
        <v>0.1466296038915913</v>
      </c>
      <c r="M990" s="13">
        <v>-4.9585087683440499E-2</v>
      </c>
      <c r="N990" s="13">
        <v>3.0127130768916377E-2</v>
      </c>
      <c r="O990" s="13">
        <v>4.6069574459387752E-2</v>
      </c>
      <c r="P990" s="13">
        <v>0.1221027674447126</v>
      </c>
      <c r="Q990" s="13">
        <v>-7.2762948125740801E-3</v>
      </c>
      <c r="R990" s="13">
        <v>-8.2083145975554994E-2</v>
      </c>
      <c r="S990" s="149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3"/>
    </row>
    <row r="991" spans="1:65">
      <c r="A991" s="30"/>
      <c r="B991" s="45" t="s">
        <v>219</v>
      </c>
      <c r="C991" s="46"/>
      <c r="D991" s="44">
        <v>0.67</v>
      </c>
      <c r="E991" s="44">
        <v>0.88</v>
      </c>
      <c r="F991" s="44">
        <v>0.71</v>
      </c>
      <c r="G991" s="44">
        <v>0.88</v>
      </c>
      <c r="H991" s="44">
        <v>0.34</v>
      </c>
      <c r="I991" s="44">
        <v>0.06</v>
      </c>
      <c r="J991" s="44">
        <v>0.17</v>
      </c>
      <c r="K991" s="44">
        <v>0.47</v>
      </c>
      <c r="L991" s="44">
        <v>2.3199999999999998</v>
      </c>
      <c r="M991" s="44">
        <v>0.64</v>
      </c>
      <c r="N991" s="44">
        <v>0.56000000000000005</v>
      </c>
      <c r="O991" s="44">
        <v>0.8</v>
      </c>
      <c r="P991" s="44">
        <v>1.95</v>
      </c>
      <c r="Q991" s="44">
        <v>0</v>
      </c>
      <c r="R991" s="44">
        <v>1.1299999999999999</v>
      </c>
      <c r="S991" s="149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3"/>
    </row>
    <row r="992" spans="1:65">
      <c r="B992" s="31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BM992" s="53"/>
    </row>
    <row r="993" spans="1:65" ht="15">
      <c r="B993" s="8" t="s">
        <v>367</v>
      </c>
      <c r="BM993" s="28" t="s">
        <v>64</v>
      </c>
    </row>
    <row r="994" spans="1:65" ht="15">
      <c r="A994" s="25" t="s">
        <v>60</v>
      </c>
      <c r="B994" s="18" t="s">
        <v>99</v>
      </c>
      <c r="C994" s="15" t="s">
        <v>100</v>
      </c>
      <c r="D994" s="16" t="s">
        <v>194</v>
      </c>
      <c r="E994" s="17" t="s">
        <v>194</v>
      </c>
      <c r="F994" s="17" t="s">
        <v>194</v>
      </c>
      <c r="G994" s="17" t="s">
        <v>194</v>
      </c>
      <c r="H994" s="17" t="s">
        <v>194</v>
      </c>
      <c r="I994" s="17" t="s">
        <v>194</v>
      </c>
      <c r="J994" s="17" t="s">
        <v>194</v>
      </c>
      <c r="K994" s="17" t="s">
        <v>194</v>
      </c>
      <c r="L994" s="17" t="s">
        <v>194</v>
      </c>
      <c r="M994" s="17" t="s">
        <v>194</v>
      </c>
      <c r="N994" s="17" t="s">
        <v>194</v>
      </c>
      <c r="O994" s="17" t="s">
        <v>194</v>
      </c>
      <c r="P994" s="17" t="s">
        <v>194</v>
      </c>
      <c r="Q994" s="17" t="s">
        <v>194</v>
      </c>
      <c r="R994" s="17" t="s">
        <v>194</v>
      </c>
      <c r="S994" s="149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195</v>
      </c>
      <c r="C995" s="9" t="s">
        <v>195</v>
      </c>
      <c r="D995" s="147" t="s">
        <v>196</v>
      </c>
      <c r="E995" s="148" t="s">
        <v>197</v>
      </c>
      <c r="F995" s="148" t="s">
        <v>198</v>
      </c>
      <c r="G995" s="148" t="s">
        <v>199</v>
      </c>
      <c r="H995" s="148" t="s">
        <v>200</v>
      </c>
      <c r="I995" s="148" t="s">
        <v>201</v>
      </c>
      <c r="J995" s="148" t="s">
        <v>202</v>
      </c>
      <c r="K995" s="148" t="s">
        <v>203</v>
      </c>
      <c r="L995" s="148" t="s">
        <v>204</v>
      </c>
      <c r="M995" s="148" t="s">
        <v>205</v>
      </c>
      <c r="N995" s="148" t="s">
        <v>206</v>
      </c>
      <c r="O995" s="148" t="s">
        <v>207</v>
      </c>
      <c r="P995" s="148" t="s">
        <v>208</v>
      </c>
      <c r="Q995" s="148" t="s">
        <v>209</v>
      </c>
      <c r="R995" s="148" t="s">
        <v>222</v>
      </c>
      <c r="S995" s="149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1</v>
      </c>
    </row>
    <row r="996" spans="1:65">
      <c r="A996" s="30"/>
      <c r="B996" s="19"/>
      <c r="C996" s="9"/>
      <c r="D996" s="10" t="s">
        <v>223</v>
      </c>
      <c r="E996" s="11" t="s">
        <v>223</v>
      </c>
      <c r="F996" s="11" t="s">
        <v>223</v>
      </c>
      <c r="G996" s="11" t="s">
        <v>224</v>
      </c>
      <c r="H996" s="11" t="s">
        <v>102</v>
      </c>
      <c r="I996" s="11" t="s">
        <v>102</v>
      </c>
      <c r="J996" s="11" t="s">
        <v>223</v>
      </c>
      <c r="K996" s="11" t="s">
        <v>224</v>
      </c>
      <c r="L996" s="11" t="s">
        <v>223</v>
      </c>
      <c r="M996" s="11" t="s">
        <v>224</v>
      </c>
      <c r="N996" s="11" t="s">
        <v>223</v>
      </c>
      <c r="O996" s="11" t="s">
        <v>223</v>
      </c>
      <c r="P996" s="11" t="s">
        <v>224</v>
      </c>
      <c r="Q996" s="11" t="s">
        <v>223</v>
      </c>
      <c r="R996" s="11" t="s">
        <v>223</v>
      </c>
      <c r="S996" s="149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</v>
      </c>
    </row>
    <row r="997" spans="1:65">
      <c r="A997" s="30"/>
      <c r="B997" s="19"/>
      <c r="C997" s="9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149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3</v>
      </c>
    </row>
    <row r="998" spans="1:65">
      <c r="A998" s="30"/>
      <c r="B998" s="18">
        <v>1</v>
      </c>
      <c r="C998" s="14">
        <v>1</v>
      </c>
      <c r="D998" s="22">
        <v>1.0649999999999999</v>
      </c>
      <c r="E998" s="22">
        <v>1.0349999999999999</v>
      </c>
      <c r="F998" s="22">
        <v>1.095</v>
      </c>
      <c r="G998" s="22">
        <v>1.044</v>
      </c>
      <c r="H998" s="22">
        <v>1.0771999999999999</v>
      </c>
      <c r="I998" s="22">
        <v>1.1100000000000001</v>
      </c>
      <c r="J998" s="22">
        <v>1.1536999999999999</v>
      </c>
      <c r="K998" s="145">
        <v>0.36099999999999999</v>
      </c>
      <c r="L998" s="22">
        <v>1.02</v>
      </c>
      <c r="M998" s="22">
        <v>1.0820000000000001</v>
      </c>
      <c r="N998" s="22">
        <v>1.006</v>
      </c>
      <c r="O998" s="22">
        <v>0.97</v>
      </c>
      <c r="P998" s="145">
        <v>1.23</v>
      </c>
      <c r="Q998" s="22">
        <v>1.04</v>
      </c>
      <c r="R998" s="22">
        <v>1.075</v>
      </c>
      <c r="S998" s="149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>
        <v>1</v>
      </c>
      <c r="C999" s="9">
        <v>2</v>
      </c>
      <c r="D999" s="11">
        <v>1.095</v>
      </c>
      <c r="E999" s="11">
        <v>1.0249999999999999</v>
      </c>
      <c r="F999" s="11">
        <v>1.075</v>
      </c>
      <c r="G999" s="11">
        <v>1.04</v>
      </c>
      <c r="H999" s="11">
        <v>1.0925</v>
      </c>
      <c r="I999" s="11">
        <v>1.1599999999999999</v>
      </c>
      <c r="J999" s="11">
        <v>1.1046</v>
      </c>
      <c r="K999" s="146">
        <v>0.158</v>
      </c>
      <c r="L999" s="11">
        <v>1.01</v>
      </c>
      <c r="M999" s="11">
        <v>1.117</v>
      </c>
      <c r="N999" s="11">
        <v>0.97899999999999998</v>
      </c>
      <c r="O999" s="11">
        <v>0.98999999999999988</v>
      </c>
      <c r="P999" s="146">
        <v>1.24</v>
      </c>
      <c r="Q999" s="11">
        <v>1.0249999999999999</v>
      </c>
      <c r="R999" s="11">
        <v>1.08</v>
      </c>
      <c r="S999" s="149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 t="e">
        <v>#N/A</v>
      </c>
    </row>
    <row r="1000" spans="1:65">
      <c r="A1000" s="30"/>
      <c r="B1000" s="19">
        <v>1</v>
      </c>
      <c r="C1000" s="9">
        <v>3</v>
      </c>
      <c r="D1000" s="11">
        <v>1.075</v>
      </c>
      <c r="E1000" s="11">
        <v>1.03</v>
      </c>
      <c r="F1000" s="11">
        <v>1.07</v>
      </c>
      <c r="G1000" s="11">
        <v>1.014</v>
      </c>
      <c r="H1000" s="11">
        <v>1.1049</v>
      </c>
      <c r="I1000" s="11">
        <v>1.1199999999999999</v>
      </c>
      <c r="J1000" s="11">
        <v>1.1079999999999999</v>
      </c>
      <c r="K1000" s="146">
        <v>0.17</v>
      </c>
      <c r="L1000" s="11">
        <v>1.03</v>
      </c>
      <c r="M1000" s="11">
        <v>1.0900000000000001</v>
      </c>
      <c r="N1000" s="11">
        <v>0.99199999999999999</v>
      </c>
      <c r="O1000" s="11">
        <v>0.97</v>
      </c>
      <c r="P1000" s="146">
        <v>1.19</v>
      </c>
      <c r="Q1000" s="11">
        <v>1.03</v>
      </c>
      <c r="R1000" s="11">
        <v>1.0349999999999999</v>
      </c>
      <c r="S1000" s="149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16</v>
      </c>
    </row>
    <row r="1001" spans="1:65">
      <c r="A1001" s="30"/>
      <c r="B1001" s="19">
        <v>1</v>
      </c>
      <c r="C1001" s="9">
        <v>4</v>
      </c>
      <c r="D1001" s="11">
        <v>1.05</v>
      </c>
      <c r="E1001" s="11">
        <v>1.0349999999999999</v>
      </c>
      <c r="F1001" s="11">
        <v>1.0549999999999999</v>
      </c>
      <c r="G1001" s="11">
        <v>1.044</v>
      </c>
      <c r="H1001" s="11">
        <v>1.0730999999999999</v>
      </c>
      <c r="I1001" s="11">
        <v>1.1100000000000001</v>
      </c>
      <c r="J1001" s="11">
        <v>1.1355999999999999</v>
      </c>
      <c r="K1001" s="146">
        <v>0.22899999999999998</v>
      </c>
      <c r="L1001" s="11">
        <v>1.04</v>
      </c>
      <c r="M1001" s="11">
        <v>1.103</v>
      </c>
      <c r="N1001" s="11">
        <v>1.0049999999999999</v>
      </c>
      <c r="O1001" s="11">
        <v>0.98</v>
      </c>
      <c r="P1001" s="146">
        <v>1.24</v>
      </c>
      <c r="Q1001" s="11">
        <v>0.98099999999999987</v>
      </c>
      <c r="R1001" s="11">
        <v>1.05</v>
      </c>
      <c r="S1001" s="149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1.0564346153846151</v>
      </c>
    </row>
    <row r="1002" spans="1:65">
      <c r="A1002" s="30"/>
      <c r="B1002" s="19">
        <v>1</v>
      </c>
      <c r="C1002" s="9">
        <v>5</v>
      </c>
      <c r="D1002" s="11">
        <v>1.0549999999999999</v>
      </c>
      <c r="E1002" s="11">
        <v>1.0649999999999999</v>
      </c>
      <c r="F1002" s="11">
        <v>1.03</v>
      </c>
      <c r="G1002" s="11">
        <v>1.0329999999999999</v>
      </c>
      <c r="H1002" s="11">
        <v>1.1055000000000001</v>
      </c>
      <c r="I1002" s="11">
        <v>1.1100000000000001</v>
      </c>
      <c r="J1002" s="11">
        <v>1.1062000000000001</v>
      </c>
      <c r="K1002" s="146">
        <v>0.14299999999999999</v>
      </c>
      <c r="L1002" s="11">
        <v>1.05</v>
      </c>
      <c r="M1002" s="11">
        <v>1.1020000000000001</v>
      </c>
      <c r="N1002" s="11">
        <v>1.02</v>
      </c>
      <c r="O1002" s="11">
        <v>0.96</v>
      </c>
      <c r="P1002" s="146">
        <v>1.19</v>
      </c>
      <c r="Q1002" s="11">
        <v>1.06</v>
      </c>
      <c r="R1002" s="11">
        <v>1.0549999999999999</v>
      </c>
      <c r="S1002" s="149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47</v>
      </c>
    </row>
    <row r="1003" spans="1:65">
      <c r="A1003" s="30"/>
      <c r="B1003" s="19">
        <v>1</v>
      </c>
      <c r="C1003" s="9">
        <v>6</v>
      </c>
      <c r="D1003" s="11">
        <v>1.075</v>
      </c>
      <c r="E1003" s="11">
        <v>1.0349999999999999</v>
      </c>
      <c r="F1003" s="11">
        <v>1.05</v>
      </c>
      <c r="G1003" s="11">
        <v>1.03</v>
      </c>
      <c r="H1003" s="11">
        <v>1.1096999999999999</v>
      </c>
      <c r="I1003" s="11">
        <v>1.0999999999999999</v>
      </c>
      <c r="J1003" s="11">
        <v>1.1329</v>
      </c>
      <c r="K1003" s="146">
        <v>0.22300000000000003</v>
      </c>
      <c r="L1003" s="11">
        <v>1.04</v>
      </c>
      <c r="M1003" s="11">
        <v>1.1200000000000001</v>
      </c>
      <c r="N1003" s="11">
        <v>1.026</v>
      </c>
      <c r="O1003" s="11">
        <v>0.96</v>
      </c>
      <c r="P1003" s="146">
        <v>1.24</v>
      </c>
      <c r="Q1003" s="11">
        <v>1.0449999999999999</v>
      </c>
      <c r="R1003" s="11">
        <v>1.03</v>
      </c>
      <c r="S1003" s="149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30"/>
      <c r="B1004" s="20" t="s">
        <v>215</v>
      </c>
      <c r="C1004" s="12"/>
      <c r="D1004" s="23">
        <v>1.0691666666666666</v>
      </c>
      <c r="E1004" s="23">
        <v>1.0374999999999999</v>
      </c>
      <c r="F1004" s="23">
        <v>1.0625</v>
      </c>
      <c r="G1004" s="23">
        <v>1.0341666666666665</v>
      </c>
      <c r="H1004" s="23">
        <v>1.0938166666666667</v>
      </c>
      <c r="I1004" s="23">
        <v>1.1183333333333334</v>
      </c>
      <c r="J1004" s="23">
        <v>1.1235000000000002</v>
      </c>
      <c r="K1004" s="23">
        <v>0.214</v>
      </c>
      <c r="L1004" s="23">
        <v>1.0316666666666667</v>
      </c>
      <c r="M1004" s="23">
        <v>1.1023333333333334</v>
      </c>
      <c r="N1004" s="23">
        <v>1.0046666666666666</v>
      </c>
      <c r="O1004" s="23">
        <v>0.97166666666666657</v>
      </c>
      <c r="P1004" s="23">
        <v>1.2216666666666667</v>
      </c>
      <c r="Q1004" s="23">
        <v>1.0301666666666665</v>
      </c>
      <c r="R1004" s="23">
        <v>1.0541666666666667</v>
      </c>
      <c r="S1004" s="149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30"/>
      <c r="B1005" s="3" t="s">
        <v>216</v>
      </c>
      <c r="C1005" s="29"/>
      <c r="D1005" s="11">
        <v>1.0699999999999998</v>
      </c>
      <c r="E1005" s="11">
        <v>1.0349999999999999</v>
      </c>
      <c r="F1005" s="11">
        <v>1.0625</v>
      </c>
      <c r="G1005" s="11">
        <v>1.0365</v>
      </c>
      <c r="H1005" s="11">
        <v>1.0987</v>
      </c>
      <c r="I1005" s="11">
        <v>1.1100000000000001</v>
      </c>
      <c r="J1005" s="11">
        <v>1.1204499999999999</v>
      </c>
      <c r="K1005" s="11">
        <v>0.19650000000000001</v>
      </c>
      <c r="L1005" s="11">
        <v>1.0350000000000001</v>
      </c>
      <c r="M1005" s="11">
        <v>1.1025</v>
      </c>
      <c r="N1005" s="11">
        <v>1.0055000000000001</v>
      </c>
      <c r="O1005" s="11">
        <v>0.97</v>
      </c>
      <c r="P1005" s="11">
        <v>1.2349999999999999</v>
      </c>
      <c r="Q1005" s="11">
        <v>1.0350000000000001</v>
      </c>
      <c r="R1005" s="11">
        <v>1.0525</v>
      </c>
      <c r="S1005" s="149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30"/>
      <c r="B1006" s="3" t="s">
        <v>217</v>
      </c>
      <c r="C1006" s="29"/>
      <c r="D1006" s="24">
        <v>1.6253204812179851E-2</v>
      </c>
      <c r="E1006" s="24">
        <v>1.4053469322555197E-2</v>
      </c>
      <c r="F1006" s="24">
        <v>2.2527760652137602E-2</v>
      </c>
      <c r="G1006" s="24">
        <v>1.1426577206962151E-2</v>
      </c>
      <c r="H1006" s="24">
        <v>1.561184379458966E-2</v>
      </c>
      <c r="I1006" s="24">
        <v>2.1369760566432777E-2</v>
      </c>
      <c r="J1006" s="24">
        <v>2.0216626820515813E-2</v>
      </c>
      <c r="K1006" s="24">
        <v>8.003499234709778E-2</v>
      </c>
      <c r="L1006" s="24">
        <v>1.4719601443879758E-2</v>
      </c>
      <c r="M1006" s="24">
        <v>1.4787382008545879E-2</v>
      </c>
      <c r="N1006" s="24">
        <v>1.7385817975196543E-2</v>
      </c>
      <c r="O1006" s="24">
        <v>1.1690451944500097E-2</v>
      </c>
      <c r="P1006" s="24">
        <v>2.483277404291892E-2</v>
      </c>
      <c r="Q1006" s="24">
        <v>2.7021596301230424E-2</v>
      </c>
      <c r="R1006" s="24">
        <v>2.0351085147152895E-2</v>
      </c>
      <c r="S1006" s="209"/>
      <c r="T1006" s="210"/>
      <c r="U1006" s="210"/>
      <c r="V1006" s="210"/>
      <c r="W1006" s="210"/>
      <c r="X1006" s="210"/>
      <c r="Y1006" s="210"/>
      <c r="Z1006" s="210"/>
      <c r="AA1006" s="210"/>
      <c r="AB1006" s="210"/>
      <c r="AC1006" s="210"/>
      <c r="AD1006" s="210"/>
      <c r="AE1006" s="210"/>
      <c r="AF1006" s="210"/>
      <c r="AG1006" s="210"/>
      <c r="AH1006" s="210"/>
      <c r="AI1006" s="210"/>
      <c r="AJ1006" s="210"/>
      <c r="AK1006" s="210"/>
      <c r="AL1006" s="210"/>
      <c r="AM1006" s="210"/>
      <c r="AN1006" s="210"/>
      <c r="AO1006" s="210"/>
      <c r="AP1006" s="210"/>
      <c r="AQ1006" s="210"/>
      <c r="AR1006" s="210"/>
      <c r="AS1006" s="210"/>
      <c r="AT1006" s="210"/>
      <c r="AU1006" s="210"/>
      <c r="AV1006" s="210"/>
      <c r="AW1006" s="210"/>
      <c r="AX1006" s="210"/>
      <c r="AY1006" s="210"/>
      <c r="AZ1006" s="210"/>
      <c r="BA1006" s="210"/>
      <c r="BB1006" s="210"/>
      <c r="BC1006" s="210"/>
      <c r="BD1006" s="210"/>
      <c r="BE1006" s="210"/>
      <c r="BF1006" s="210"/>
      <c r="BG1006" s="210"/>
      <c r="BH1006" s="210"/>
      <c r="BI1006" s="210"/>
      <c r="BJ1006" s="210"/>
      <c r="BK1006" s="210"/>
      <c r="BL1006" s="210"/>
      <c r="BM1006" s="54"/>
    </row>
    <row r="1007" spans="1:65">
      <c r="A1007" s="30"/>
      <c r="B1007" s="3" t="s">
        <v>84</v>
      </c>
      <c r="C1007" s="29"/>
      <c r="D1007" s="13">
        <v>1.5201750408897758E-2</v>
      </c>
      <c r="E1007" s="13">
        <v>1.3545512600053204E-2</v>
      </c>
      <c r="F1007" s="13">
        <v>2.1202598260835391E-2</v>
      </c>
      <c r="G1007" s="13">
        <v>1.1049067403992412E-2</v>
      </c>
      <c r="H1007" s="13">
        <v>1.4272815792947929E-2</v>
      </c>
      <c r="I1007" s="13">
        <v>1.9108578747927967E-2</v>
      </c>
      <c r="J1007" s="13">
        <v>1.799432738808706E-2</v>
      </c>
      <c r="K1007" s="13">
        <v>0.37399529134157844</v>
      </c>
      <c r="L1007" s="13">
        <v>1.4267788152387486E-2</v>
      </c>
      <c r="M1007" s="13">
        <v>1.3414619300162575E-2</v>
      </c>
      <c r="N1007" s="13">
        <v>1.7305061023752365E-2</v>
      </c>
      <c r="O1007" s="13">
        <v>1.2031339908576431E-2</v>
      </c>
      <c r="P1007" s="13">
        <v>2.0326963745909074E-2</v>
      </c>
      <c r="Q1007" s="13">
        <v>2.6230315128196503E-2</v>
      </c>
      <c r="R1007" s="13">
        <v>1.9305377214690493E-2</v>
      </c>
      <c r="S1007" s="149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A1008" s="30"/>
      <c r="B1008" s="3" t="s">
        <v>218</v>
      </c>
      <c r="C1008" s="29"/>
      <c r="D1008" s="13">
        <v>1.2051906570115678E-2</v>
      </c>
      <c r="E1008" s="13">
        <v>-1.7923130413254884E-2</v>
      </c>
      <c r="F1008" s="13">
        <v>5.7413724683534895E-3</v>
      </c>
      <c r="G1008" s="13">
        <v>-2.1078397464136089E-2</v>
      </c>
      <c r="H1008" s="13">
        <v>3.5385106411381484E-2</v>
      </c>
      <c r="I1008" s="13">
        <v>5.8592095570612068E-2</v>
      </c>
      <c r="J1008" s="13">
        <v>6.3482759499478014E-2</v>
      </c>
      <c r="K1008" s="13">
        <v>-0.79743185533343275</v>
      </c>
      <c r="L1008" s="13">
        <v>-2.3444847752296716E-2</v>
      </c>
      <c r="M1008" s="13">
        <v>4.3446813726382816E-2</v>
      </c>
      <c r="N1008" s="13">
        <v>-4.9002510864433746E-2</v>
      </c>
      <c r="O1008" s="13">
        <v>-8.0239654668156857E-2</v>
      </c>
      <c r="P1008" s="13">
        <v>0.15640537414792655</v>
      </c>
      <c r="Q1008" s="13">
        <v>-2.4864717925193403E-2</v>
      </c>
      <c r="R1008" s="13">
        <v>-2.1467951588491907E-3</v>
      </c>
      <c r="S1008" s="149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3"/>
    </row>
    <row r="1009" spans="1:65">
      <c r="A1009" s="30"/>
      <c r="B1009" s="45" t="s">
        <v>219</v>
      </c>
      <c r="C1009" s="46"/>
      <c r="D1009" s="44">
        <v>0.26</v>
      </c>
      <c r="E1009" s="44">
        <v>0.28000000000000003</v>
      </c>
      <c r="F1009" s="44">
        <v>0.14000000000000001</v>
      </c>
      <c r="G1009" s="44">
        <v>0.34</v>
      </c>
      <c r="H1009" s="44">
        <v>0.67</v>
      </c>
      <c r="I1009" s="44">
        <v>1.0900000000000001</v>
      </c>
      <c r="J1009" s="44">
        <v>1.18</v>
      </c>
      <c r="K1009" s="44">
        <v>14.29</v>
      </c>
      <c r="L1009" s="44">
        <v>0.38</v>
      </c>
      <c r="M1009" s="44">
        <v>0.82</v>
      </c>
      <c r="N1009" s="44">
        <v>0.84</v>
      </c>
      <c r="O1009" s="44">
        <v>1.4</v>
      </c>
      <c r="P1009" s="44">
        <v>2.85</v>
      </c>
      <c r="Q1009" s="44">
        <v>0.41</v>
      </c>
      <c r="R1009" s="44">
        <v>0</v>
      </c>
      <c r="S1009" s="149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3"/>
    </row>
    <row r="1010" spans="1:65">
      <c r="B1010" s="31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BM1010" s="53"/>
    </row>
    <row r="1011" spans="1:65" ht="15">
      <c r="B1011" s="8" t="s">
        <v>368</v>
      </c>
      <c r="BM1011" s="28" t="s">
        <v>64</v>
      </c>
    </row>
    <row r="1012" spans="1:65" ht="15">
      <c r="A1012" s="25" t="s">
        <v>61</v>
      </c>
      <c r="B1012" s="18" t="s">
        <v>99</v>
      </c>
      <c r="C1012" s="15" t="s">
        <v>100</v>
      </c>
      <c r="D1012" s="16" t="s">
        <v>194</v>
      </c>
      <c r="E1012" s="17" t="s">
        <v>194</v>
      </c>
      <c r="F1012" s="17" t="s">
        <v>194</v>
      </c>
      <c r="G1012" s="17" t="s">
        <v>194</v>
      </c>
      <c r="H1012" s="17" t="s">
        <v>194</v>
      </c>
      <c r="I1012" s="17" t="s">
        <v>194</v>
      </c>
      <c r="J1012" s="17" t="s">
        <v>194</v>
      </c>
      <c r="K1012" s="17" t="s">
        <v>194</v>
      </c>
      <c r="L1012" s="17" t="s">
        <v>194</v>
      </c>
      <c r="M1012" s="17" t="s">
        <v>194</v>
      </c>
      <c r="N1012" s="17" t="s">
        <v>194</v>
      </c>
      <c r="O1012" s="17" t="s">
        <v>194</v>
      </c>
      <c r="P1012" s="17" t="s">
        <v>194</v>
      </c>
      <c r="Q1012" s="17" t="s">
        <v>194</v>
      </c>
      <c r="R1012" s="17" t="s">
        <v>194</v>
      </c>
      <c r="S1012" s="149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</v>
      </c>
    </row>
    <row r="1013" spans="1:65">
      <c r="A1013" s="30"/>
      <c r="B1013" s="19" t="s">
        <v>195</v>
      </c>
      <c r="C1013" s="9" t="s">
        <v>195</v>
      </c>
      <c r="D1013" s="147" t="s">
        <v>196</v>
      </c>
      <c r="E1013" s="148" t="s">
        <v>197</v>
      </c>
      <c r="F1013" s="148" t="s">
        <v>198</v>
      </c>
      <c r="G1013" s="148" t="s">
        <v>199</v>
      </c>
      <c r="H1013" s="148" t="s">
        <v>200</v>
      </c>
      <c r="I1013" s="148" t="s">
        <v>201</v>
      </c>
      <c r="J1013" s="148" t="s">
        <v>202</v>
      </c>
      <c r="K1013" s="148" t="s">
        <v>203</v>
      </c>
      <c r="L1013" s="148" t="s">
        <v>204</v>
      </c>
      <c r="M1013" s="148" t="s">
        <v>205</v>
      </c>
      <c r="N1013" s="148" t="s">
        <v>206</v>
      </c>
      <c r="O1013" s="148" t="s">
        <v>207</v>
      </c>
      <c r="P1013" s="148" t="s">
        <v>208</v>
      </c>
      <c r="Q1013" s="148" t="s">
        <v>209</v>
      </c>
      <c r="R1013" s="148" t="s">
        <v>222</v>
      </c>
      <c r="S1013" s="149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 t="s">
        <v>3</v>
      </c>
    </row>
    <row r="1014" spans="1:65">
      <c r="A1014" s="30"/>
      <c r="B1014" s="19"/>
      <c r="C1014" s="9"/>
      <c r="D1014" s="10" t="s">
        <v>223</v>
      </c>
      <c r="E1014" s="11" t="s">
        <v>223</v>
      </c>
      <c r="F1014" s="11" t="s">
        <v>223</v>
      </c>
      <c r="G1014" s="11" t="s">
        <v>223</v>
      </c>
      <c r="H1014" s="11" t="s">
        <v>223</v>
      </c>
      <c r="I1014" s="11" t="s">
        <v>223</v>
      </c>
      <c r="J1014" s="11" t="s">
        <v>223</v>
      </c>
      <c r="K1014" s="11" t="s">
        <v>224</v>
      </c>
      <c r="L1014" s="11" t="s">
        <v>223</v>
      </c>
      <c r="M1014" s="11" t="s">
        <v>224</v>
      </c>
      <c r="N1014" s="11" t="s">
        <v>223</v>
      </c>
      <c r="O1014" s="11" t="s">
        <v>223</v>
      </c>
      <c r="P1014" s="11" t="s">
        <v>224</v>
      </c>
      <c r="Q1014" s="11" t="s">
        <v>223</v>
      </c>
      <c r="R1014" s="11" t="s">
        <v>223</v>
      </c>
      <c r="S1014" s="149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3</v>
      </c>
    </row>
    <row r="1015" spans="1:65">
      <c r="A1015" s="30"/>
      <c r="B1015" s="19"/>
      <c r="C1015" s="9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149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3</v>
      </c>
    </row>
    <row r="1016" spans="1:65">
      <c r="A1016" s="30"/>
      <c r="B1016" s="18">
        <v>1</v>
      </c>
      <c r="C1016" s="14">
        <v>1</v>
      </c>
      <c r="D1016" s="208">
        <v>7.0000000000000007E-2</v>
      </c>
      <c r="E1016" s="208">
        <v>7.0000000000000007E-2</v>
      </c>
      <c r="F1016" s="208">
        <v>6.6000000000000003E-2</v>
      </c>
      <c r="G1016" s="208">
        <v>0.08</v>
      </c>
      <c r="H1016" s="208">
        <v>0.08</v>
      </c>
      <c r="I1016" s="208">
        <v>7.0000000000000007E-2</v>
      </c>
      <c r="J1016" s="208">
        <v>0.06</v>
      </c>
      <c r="K1016" s="208">
        <v>7.0000000000000007E-2</v>
      </c>
      <c r="L1016" s="208">
        <v>0.08</v>
      </c>
      <c r="M1016" s="208">
        <v>7.0000000000000007E-2</v>
      </c>
      <c r="N1016" s="208">
        <v>0.06</v>
      </c>
      <c r="O1016" s="213" t="s">
        <v>229</v>
      </c>
      <c r="P1016" s="227">
        <v>0.15</v>
      </c>
      <c r="Q1016" s="227">
        <v>7.3999999999999996E-2</v>
      </c>
      <c r="R1016" s="208">
        <v>6.6000000000000003E-2</v>
      </c>
      <c r="S1016" s="209"/>
      <c r="T1016" s="210"/>
      <c r="U1016" s="210"/>
      <c r="V1016" s="210"/>
      <c r="W1016" s="210"/>
      <c r="X1016" s="210"/>
      <c r="Y1016" s="210"/>
      <c r="Z1016" s="210"/>
      <c r="AA1016" s="210"/>
      <c r="AB1016" s="210"/>
      <c r="AC1016" s="210"/>
      <c r="AD1016" s="210"/>
      <c r="AE1016" s="210"/>
      <c r="AF1016" s="210"/>
      <c r="AG1016" s="210"/>
      <c r="AH1016" s="210"/>
      <c r="AI1016" s="210"/>
      <c r="AJ1016" s="210"/>
      <c r="AK1016" s="210"/>
      <c r="AL1016" s="210"/>
      <c r="AM1016" s="210"/>
      <c r="AN1016" s="210"/>
      <c r="AO1016" s="210"/>
      <c r="AP1016" s="210"/>
      <c r="AQ1016" s="210"/>
      <c r="AR1016" s="210"/>
      <c r="AS1016" s="210"/>
      <c r="AT1016" s="210"/>
      <c r="AU1016" s="210"/>
      <c r="AV1016" s="210"/>
      <c r="AW1016" s="210"/>
      <c r="AX1016" s="210"/>
      <c r="AY1016" s="210"/>
      <c r="AZ1016" s="210"/>
      <c r="BA1016" s="210"/>
      <c r="BB1016" s="210"/>
      <c r="BC1016" s="210"/>
      <c r="BD1016" s="210"/>
      <c r="BE1016" s="210"/>
      <c r="BF1016" s="210"/>
      <c r="BG1016" s="210"/>
      <c r="BH1016" s="210"/>
      <c r="BI1016" s="210"/>
      <c r="BJ1016" s="210"/>
      <c r="BK1016" s="210"/>
      <c r="BL1016" s="210"/>
      <c r="BM1016" s="211">
        <v>1</v>
      </c>
    </row>
    <row r="1017" spans="1:65">
      <c r="A1017" s="30"/>
      <c r="B1017" s="19">
        <v>1</v>
      </c>
      <c r="C1017" s="9">
        <v>2</v>
      </c>
      <c r="D1017" s="24">
        <v>6.6000000000000003E-2</v>
      </c>
      <c r="E1017" s="24">
        <v>6.8000000000000005E-2</v>
      </c>
      <c r="F1017" s="24">
        <v>6.4000000000000001E-2</v>
      </c>
      <c r="G1017" s="24">
        <v>0.08</v>
      </c>
      <c r="H1017" s="24">
        <v>7.0000000000000007E-2</v>
      </c>
      <c r="I1017" s="24">
        <v>7.0000000000000007E-2</v>
      </c>
      <c r="J1017" s="24">
        <v>0.06</v>
      </c>
      <c r="K1017" s="24">
        <v>7.0000000000000007E-2</v>
      </c>
      <c r="L1017" s="24">
        <v>7.0000000000000007E-2</v>
      </c>
      <c r="M1017" s="24">
        <v>7.0000000000000007E-2</v>
      </c>
      <c r="N1017" s="214" t="s">
        <v>225</v>
      </c>
      <c r="O1017" s="214" t="s">
        <v>229</v>
      </c>
      <c r="P1017" s="24">
        <v>0.09</v>
      </c>
      <c r="Q1017" s="24">
        <v>6.4000000000000001E-2</v>
      </c>
      <c r="R1017" s="24">
        <v>6.5000000000000002E-2</v>
      </c>
      <c r="S1017" s="209"/>
      <c r="T1017" s="210"/>
      <c r="U1017" s="210"/>
      <c r="V1017" s="210"/>
      <c r="W1017" s="210"/>
      <c r="X1017" s="210"/>
      <c r="Y1017" s="210"/>
      <c r="Z1017" s="210"/>
      <c r="AA1017" s="210"/>
      <c r="AB1017" s="210"/>
      <c r="AC1017" s="210"/>
      <c r="AD1017" s="210"/>
      <c r="AE1017" s="210"/>
      <c r="AF1017" s="210"/>
      <c r="AG1017" s="210"/>
      <c r="AH1017" s="210"/>
      <c r="AI1017" s="210"/>
      <c r="AJ1017" s="210"/>
      <c r="AK1017" s="210"/>
      <c r="AL1017" s="210"/>
      <c r="AM1017" s="210"/>
      <c r="AN1017" s="210"/>
      <c r="AO1017" s="210"/>
      <c r="AP1017" s="210"/>
      <c r="AQ1017" s="210"/>
      <c r="AR1017" s="210"/>
      <c r="AS1017" s="210"/>
      <c r="AT1017" s="210"/>
      <c r="AU1017" s="210"/>
      <c r="AV1017" s="210"/>
      <c r="AW1017" s="210"/>
      <c r="AX1017" s="210"/>
      <c r="AY1017" s="210"/>
      <c r="AZ1017" s="210"/>
      <c r="BA1017" s="210"/>
      <c r="BB1017" s="210"/>
      <c r="BC1017" s="210"/>
      <c r="BD1017" s="210"/>
      <c r="BE1017" s="210"/>
      <c r="BF1017" s="210"/>
      <c r="BG1017" s="210"/>
      <c r="BH1017" s="210"/>
      <c r="BI1017" s="210"/>
      <c r="BJ1017" s="210"/>
      <c r="BK1017" s="210"/>
      <c r="BL1017" s="210"/>
      <c r="BM1017" s="211" t="e">
        <v>#N/A</v>
      </c>
    </row>
    <row r="1018" spans="1:65">
      <c r="A1018" s="30"/>
      <c r="B1018" s="19">
        <v>1</v>
      </c>
      <c r="C1018" s="9">
        <v>3</v>
      </c>
      <c r="D1018" s="24">
        <v>6.2E-2</v>
      </c>
      <c r="E1018" s="24">
        <v>7.1999999999999995E-2</v>
      </c>
      <c r="F1018" s="24">
        <v>6.8000000000000005E-2</v>
      </c>
      <c r="G1018" s="24">
        <v>0.08</v>
      </c>
      <c r="H1018" s="24">
        <v>7.0000000000000007E-2</v>
      </c>
      <c r="I1018" s="24">
        <v>7.0000000000000007E-2</v>
      </c>
      <c r="J1018" s="24">
        <v>0.06</v>
      </c>
      <c r="K1018" s="24">
        <v>7.0000000000000007E-2</v>
      </c>
      <c r="L1018" s="24">
        <v>7.0000000000000007E-2</v>
      </c>
      <c r="M1018" s="24">
        <v>7.0000000000000007E-2</v>
      </c>
      <c r="N1018" s="24">
        <v>0.05</v>
      </c>
      <c r="O1018" s="214" t="s">
        <v>229</v>
      </c>
      <c r="P1018" s="24">
        <v>0.08</v>
      </c>
      <c r="Q1018" s="24">
        <v>6.6000000000000003E-2</v>
      </c>
      <c r="R1018" s="24">
        <v>6.5000000000000002E-2</v>
      </c>
      <c r="S1018" s="209"/>
      <c r="T1018" s="210"/>
      <c r="U1018" s="210"/>
      <c r="V1018" s="210"/>
      <c r="W1018" s="210"/>
      <c r="X1018" s="210"/>
      <c r="Y1018" s="210"/>
      <c r="Z1018" s="210"/>
      <c r="AA1018" s="210"/>
      <c r="AB1018" s="210"/>
      <c r="AC1018" s="210"/>
      <c r="AD1018" s="210"/>
      <c r="AE1018" s="210"/>
      <c r="AF1018" s="210"/>
      <c r="AG1018" s="210"/>
      <c r="AH1018" s="210"/>
      <c r="AI1018" s="210"/>
      <c r="AJ1018" s="210"/>
      <c r="AK1018" s="210"/>
      <c r="AL1018" s="210"/>
      <c r="AM1018" s="210"/>
      <c r="AN1018" s="210"/>
      <c r="AO1018" s="210"/>
      <c r="AP1018" s="210"/>
      <c r="AQ1018" s="210"/>
      <c r="AR1018" s="210"/>
      <c r="AS1018" s="210"/>
      <c r="AT1018" s="210"/>
      <c r="AU1018" s="210"/>
      <c r="AV1018" s="210"/>
      <c r="AW1018" s="210"/>
      <c r="AX1018" s="210"/>
      <c r="AY1018" s="210"/>
      <c r="AZ1018" s="210"/>
      <c r="BA1018" s="210"/>
      <c r="BB1018" s="210"/>
      <c r="BC1018" s="210"/>
      <c r="BD1018" s="210"/>
      <c r="BE1018" s="210"/>
      <c r="BF1018" s="210"/>
      <c r="BG1018" s="210"/>
      <c r="BH1018" s="210"/>
      <c r="BI1018" s="210"/>
      <c r="BJ1018" s="210"/>
      <c r="BK1018" s="210"/>
      <c r="BL1018" s="210"/>
      <c r="BM1018" s="211">
        <v>16</v>
      </c>
    </row>
    <row r="1019" spans="1:65">
      <c r="A1019" s="30"/>
      <c r="B1019" s="19">
        <v>1</v>
      </c>
      <c r="C1019" s="9">
        <v>4</v>
      </c>
      <c r="D1019" s="24">
        <v>6.5000000000000002E-2</v>
      </c>
      <c r="E1019" s="24">
        <v>7.0000000000000007E-2</v>
      </c>
      <c r="F1019" s="24">
        <v>6.3E-2</v>
      </c>
      <c r="G1019" s="24">
        <v>7.0000000000000007E-2</v>
      </c>
      <c r="H1019" s="24">
        <v>7.0000000000000007E-2</v>
      </c>
      <c r="I1019" s="24">
        <v>7.0000000000000007E-2</v>
      </c>
      <c r="J1019" s="24">
        <v>0.06</v>
      </c>
      <c r="K1019" s="24">
        <v>7.0000000000000007E-2</v>
      </c>
      <c r="L1019" s="24">
        <v>0.08</v>
      </c>
      <c r="M1019" s="24">
        <v>7.0000000000000007E-2</v>
      </c>
      <c r="N1019" s="24">
        <v>0.06</v>
      </c>
      <c r="O1019" s="214" t="s">
        <v>229</v>
      </c>
      <c r="P1019" s="24">
        <v>0.09</v>
      </c>
      <c r="Q1019" s="24">
        <v>6.2E-2</v>
      </c>
      <c r="R1019" s="24">
        <v>6.3E-2</v>
      </c>
      <c r="S1019" s="209"/>
      <c r="T1019" s="210"/>
      <c r="U1019" s="210"/>
      <c r="V1019" s="210"/>
      <c r="W1019" s="210"/>
      <c r="X1019" s="210"/>
      <c r="Y1019" s="210"/>
      <c r="Z1019" s="210"/>
      <c r="AA1019" s="210"/>
      <c r="AB1019" s="210"/>
      <c r="AC1019" s="210"/>
      <c r="AD1019" s="210"/>
      <c r="AE1019" s="210"/>
      <c r="AF1019" s="210"/>
      <c r="AG1019" s="210"/>
      <c r="AH1019" s="210"/>
      <c r="AI1019" s="210"/>
      <c r="AJ1019" s="210"/>
      <c r="AK1019" s="210"/>
      <c r="AL1019" s="210"/>
      <c r="AM1019" s="210"/>
      <c r="AN1019" s="210"/>
      <c r="AO1019" s="210"/>
      <c r="AP1019" s="210"/>
      <c r="AQ1019" s="210"/>
      <c r="AR1019" s="210"/>
      <c r="AS1019" s="210"/>
      <c r="AT1019" s="210"/>
      <c r="AU1019" s="210"/>
      <c r="AV1019" s="210"/>
      <c r="AW1019" s="210"/>
      <c r="AX1019" s="210"/>
      <c r="AY1019" s="210"/>
      <c r="AZ1019" s="210"/>
      <c r="BA1019" s="210"/>
      <c r="BB1019" s="210"/>
      <c r="BC1019" s="210"/>
      <c r="BD1019" s="210"/>
      <c r="BE1019" s="210"/>
      <c r="BF1019" s="210"/>
      <c r="BG1019" s="210"/>
      <c r="BH1019" s="210"/>
      <c r="BI1019" s="210"/>
      <c r="BJ1019" s="210"/>
      <c r="BK1019" s="210"/>
      <c r="BL1019" s="210"/>
      <c r="BM1019" s="211">
        <v>6.8540476190476193E-2</v>
      </c>
    </row>
    <row r="1020" spans="1:65">
      <c r="A1020" s="30"/>
      <c r="B1020" s="19">
        <v>1</v>
      </c>
      <c r="C1020" s="9">
        <v>5</v>
      </c>
      <c r="D1020" s="24">
        <v>6.9000000000000006E-2</v>
      </c>
      <c r="E1020" s="24">
        <v>7.0999999999999994E-2</v>
      </c>
      <c r="F1020" s="24">
        <v>6.3E-2</v>
      </c>
      <c r="G1020" s="24">
        <v>7.0000000000000007E-2</v>
      </c>
      <c r="H1020" s="24">
        <v>7.0000000000000007E-2</v>
      </c>
      <c r="I1020" s="24">
        <v>7.0000000000000007E-2</v>
      </c>
      <c r="J1020" s="24">
        <v>0.05</v>
      </c>
      <c r="K1020" s="24">
        <v>7.0000000000000007E-2</v>
      </c>
      <c r="L1020" s="24">
        <v>7.0000000000000007E-2</v>
      </c>
      <c r="M1020" s="24">
        <v>0.06</v>
      </c>
      <c r="N1020" s="24">
        <v>0.05</v>
      </c>
      <c r="O1020" s="214" t="s">
        <v>229</v>
      </c>
      <c r="P1020" s="24">
        <v>0.08</v>
      </c>
      <c r="Q1020" s="24">
        <v>6.4000000000000001E-2</v>
      </c>
      <c r="R1020" s="24">
        <v>6.4000000000000001E-2</v>
      </c>
      <c r="S1020" s="209"/>
      <c r="T1020" s="210"/>
      <c r="U1020" s="210"/>
      <c r="V1020" s="210"/>
      <c r="W1020" s="210"/>
      <c r="X1020" s="210"/>
      <c r="Y1020" s="210"/>
      <c r="Z1020" s="210"/>
      <c r="AA1020" s="210"/>
      <c r="AB1020" s="210"/>
      <c r="AC1020" s="210"/>
      <c r="AD1020" s="210"/>
      <c r="AE1020" s="210"/>
      <c r="AF1020" s="210"/>
      <c r="AG1020" s="210"/>
      <c r="AH1020" s="210"/>
      <c r="AI1020" s="210"/>
      <c r="AJ1020" s="210"/>
      <c r="AK1020" s="210"/>
      <c r="AL1020" s="210"/>
      <c r="AM1020" s="210"/>
      <c r="AN1020" s="210"/>
      <c r="AO1020" s="210"/>
      <c r="AP1020" s="210"/>
      <c r="AQ1020" s="210"/>
      <c r="AR1020" s="210"/>
      <c r="AS1020" s="210"/>
      <c r="AT1020" s="210"/>
      <c r="AU1020" s="210"/>
      <c r="AV1020" s="210"/>
      <c r="AW1020" s="210"/>
      <c r="AX1020" s="210"/>
      <c r="AY1020" s="210"/>
      <c r="AZ1020" s="210"/>
      <c r="BA1020" s="210"/>
      <c r="BB1020" s="210"/>
      <c r="BC1020" s="210"/>
      <c r="BD1020" s="210"/>
      <c r="BE1020" s="210"/>
      <c r="BF1020" s="210"/>
      <c r="BG1020" s="210"/>
      <c r="BH1020" s="210"/>
      <c r="BI1020" s="210"/>
      <c r="BJ1020" s="210"/>
      <c r="BK1020" s="210"/>
      <c r="BL1020" s="210"/>
      <c r="BM1020" s="211">
        <v>48</v>
      </c>
    </row>
    <row r="1021" spans="1:65">
      <c r="A1021" s="30"/>
      <c r="B1021" s="19">
        <v>1</v>
      </c>
      <c r="C1021" s="9">
        <v>6</v>
      </c>
      <c r="D1021" s="24">
        <v>6.2E-2</v>
      </c>
      <c r="E1021" s="24">
        <v>7.0000000000000007E-2</v>
      </c>
      <c r="F1021" s="24">
        <v>6.5000000000000002E-2</v>
      </c>
      <c r="G1021" s="24">
        <v>0.08</v>
      </c>
      <c r="H1021" s="24">
        <v>7.0000000000000007E-2</v>
      </c>
      <c r="I1021" s="24">
        <v>7.0000000000000007E-2</v>
      </c>
      <c r="J1021" s="24">
        <v>7.0000000000000007E-2</v>
      </c>
      <c r="K1021" s="24">
        <v>7.0000000000000007E-2</v>
      </c>
      <c r="L1021" s="24">
        <v>7.0000000000000007E-2</v>
      </c>
      <c r="M1021" s="24">
        <v>7.0000000000000007E-2</v>
      </c>
      <c r="N1021" s="24">
        <v>0.06</v>
      </c>
      <c r="O1021" s="214" t="s">
        <v>229</v>
      </c>
      <c r="P1021" s="24">
        <v>0.08</v>
      </c>
      <c r="Q1021" s="24">
        <v>6.6000000000000003E-2</v>
      </c>
      <c r="R1021" s="24">
        <v>6.4000000000000001E-2</v>
      </c>
      <c r="S1021" s="209"/>
      <c r="T1021" s="210"/>
      <c r="U1021" s="210"/>
      <c r="V1021" s="210"/>
      <c r="W1021" s="210"/>
      <c r="X1021" s="210"/>
      <c r="Y1021" s="210"/>
      <c r="Z1021" s="210"/>
      <c r="AA1021" s="210"/>
      <c r="AB1021" s="210"/>
      <c r="AC1021" s="210"/>
      <c r="AD1021" s="210"/>
      <c r="AE1021" s="210"/>
      <c r="AF1021" s="210"/>
      <c r="AG1021" s="210"/>
      <c r="AH1021" s="210"/>
      <c r="AI1021" s="210"/>
      <c r="AJ1021" s="210"/>
      <c r="AK1021" s="210"/>
      <c r="AL1021" s="210"/>
      <c r="AM1021" s="210"/>
      <c r="AN1021" s="210"/>
      <c r="AO1021" s="210"/>
      <c r="AP1021" s="210"/>
      <c r="AQ1021" s="210"/>
      <c r="AR1021" s="210"/>
      <c r="AS1021" s="210"/>
      <c r="AT1021" s="210"/>
      <c r="AU1021" s="210"/>
      <c r="AV1021" s="210"/>
      <c r="AW1021" s="210"/>
      <c r="AX1021" s="210"/>
      <c r="AY1021" s="210"/>
      <c r="AZ1021" s="210"/>
      <c r="BA1021" s="210"/>
      <c r="BB1021" s="210"/>
      <c r="BC1021" s="210"/>
      <c r="BD1021" s="210"/>
      <c r="BE1021" s="210"/>
      <c r="BF1021" s="210"/>
      <c r="BG1021" s="210"/>
      <c r="BH1021" s="210"/>
      <c r="BI1021" s="210"/>
      <c r="BJ1021" s="210"/>
      <c r="BK1021" s="210"/>
      <c r="BL1021" s="210"/>
      <c r="BM1021" s="54"/>
    </row>
    <row r="1022" spans="1:65">
      <c r="A1022" s="30"/>
      <c r="B1022" s="20" t="s">
        <v>215</v>
      </c>
      <c r="C1022" s="12"/>
      <c r="D1022" s="212">
        <v>6.5666666666666665E-2</v>
      </c>
      <c r="E1022" s="212">
        <v>7.0166666666666669E-2</v>
      </c>
      <c r="F1022" s="212">
        <v>6.483333333333334E-2</v>
      </c>
      <c r="G1022" s="212">
        <v>7.6666666666666675E-2</v>
      </c>
      <c r="H1022" s="212">
        <v>7.166666666666667E-2</v>
      </c>
      <c r="I1022" s="212">
        <v>7.0000000000000007E-2</v>
      </c>
      <c r="J1022" s="212">
        <v>0.06</v>
      </c>
      <c r="K1022" s="212">
        <v>7.0000000000000007E-2</v>
      </c>
      <c r="L1022" s="212">
        <v>7.3333333333333348E-2</v>
      </c>
      <c r="M1022" s="212">
        <v>6.8333333333333343E-2</v>
      </c>
      <c r="N1022" s="212">
        <v>5.5999999999999994E-2</v>
      </c>
      <c r="O1022" s="212" t="s">
        <v>377</v>
      </c>
      <c r="P1022" s="212">
        <v>9.5000000000000015E-2</v>
      </c>
      <c r="Q1022" s="212">
        <v>6.6000000000000003E-2</v>
      </c>
      <c r="R1022" s="212">
        <v>6.4500000000000002E-2</v>
      </c>
      <c r="S1022" s="209"/>
      <c r="T1022" s="210"/>
      <c r="U1022" s="210"/>
      <c r="V1022" s="210"/>
      <c r="W1022" s="210"/>
      <c r="X1022" s="210"/>
      <c r="Y1022" s="210"/>
      <c r="Z1022" s="210"/>
      <c r="AA1022" s="210"/>
      <c r="AB1022" s="210"/>
      <c r="AC1022" s="210"/>
      <c r="AD1022" s="210"/>
      <c r="AE1022" s="210"/>
      <c r="AF1022" s="210"/>
      <c r="AG1022" s="210"/>
      <c r="AH1022" s="210"/>
      <c r="AI1022" s="210"/>
      <c r="AJ1022" s="210"/>
      <c r="AK1022" s="210"/>
      <c r="AL1022" s="210"/>
      <c r="AM1022" s="210"/>
      <c r="AN1022" s="210"/>
      <c r="AO1022" s="210"/>
      <c r="AP1022" s="210"/>
      <c r="AQ1022" s="210"/>
      <c r="AR1022" s="210"/>
      <c r="AS1022" s="210"/>
      <c r="AT1022" s="210"/>
      <c r="AU1022" s="210"/>
      <c r="AV1022" s="210"/>
      <c r="AW1022" s="210"/>
      <c r="AX1022" s="210"/>
      <c r="AY1022" s="210"/>
      <c r="AZ1022" s="210"/>
      <c r="BA1022" s="210"/>
      <c r="BB1022" s="210"/>
      <c r="BC1022" s="210"/>
      <c r="BD1022" s="210"/>
      <c r="BE1022" s="210"/>
      <c r="BF1022" s="210"/>
      <c r="BG1022" s="210"/>
      <c r="BH1022" s="210"/>
      <c r="BI1022" s="210"/>
      <c r="BJ1022" s="210"/>
      <c r="BK1022" s="210"/>
      <c r="BL1022" s="210"/>
      <c r="BM1022" s="54"/>
    </row>
    <row r="1023" spans="1:65">
      <c r="A1023" s="30"/>
      <c r="B1023" s="3" t="s">
        <v>216</v>
      </c>
      <c r="C1023" s="29"/>
      <c r="D1023" s="24">
        <v>6.5500000000000003E-2</v>
      </c>
      <c r="E1023" s="24">
        <v>7.0000000000000007E-2</v>
      </c>
      <c r="F1023" s="24">
        <v>6.4500000000000002E-2</v>
      </c>
      <c r="G1023" s="24">
        <v>0.08</v>
      </c>
      <c r="H1023" s="24">
        <v>7.0000000000000007E-2</v>
      </c>
      <c r="I1023" s="24">
        <v>7.0000000000000007E-2</v>
      </c>
      <c r="J1023" s="24">
        <v>0.06</v>
      </c>
      <c r="K1023" s="24">
        <v>7.0000000000000007E-2</v>
      </c>
      <c r="L1023" s="24">
        <v>7.0000000000000007E-2</v>
      </c>
      <c r="M1023" s="24">
        <v>7.0000000000000007E-2</v>
      </c>
      <c r="N1023" s="24">
        <v>0.06</v>
      </c>
      <c r="O1023" s="24" t="s">
        <v>377</v>
      </c>
      <c r="P1023" s="24">
        <v>8.4999999999999992E-2</v>
      </c>
      <c r="Q1023" s="24">
        <v>6.5000000000000002E-2</v>
      </c>
      <c r="R1023" s="24">
        <v>6.4500000000000002E-2</v>
      </c>
      <c r="S1023" s="209"/>
      <c r="T1023" s="210"/>
      <c r="U1023" s="210"/>
      <c r="V1023" s="210"/>
      <c r="W1023" s="210"/>
      <c r="X1023" s="210"/>
      <c r="Y1023" s="210"/>
      <c r="Z1023" s="210"/>
      <c r="AA1023" s="210"/>
      <c r="AB1023" s="210"/>
      <c r="AC1023" s="210"/>
      <c r="AD1023" s="210"/>
      <c r="AE1023" s="210"/>
      <c r="AF1023" s="210"/>
      <c r="AG1023" s="210"/>
      <c r="AH1023" s="210"/>
      <c r="AI1023" s="210"/>
      <c r="AJ1023" s="210"/>
      <c r="AK1023" s="210"/>
      <c r="AL1023" s="210"/>
      <c r="AM1023" s="210"/>
      <c r="AN1023" s="210"/>
      <c r="AO1023" s="210"/>
      <c r="AP1023" s="210"/>
      <c r="AQ1023" s="210"/>
      <c r="AR1023" s="210"/>
      <c r="AS1023" s="210"/>
      <c r="AT1023" s="210"/>
      <c r="AU1023" s="210"/>
      <c r="AV1023" s="210"/>
      <c r="AW1023" s="210"/>
      <c r="AX1023" s="210"/>
      <c r="AY1023" s="210"/>
      <c r="AZ1023" s="210"/>
      <c r="BA1023" s="210"/>
      <c r="BB1023" s="210"/>
      <c r="BC1023" s="210"/>
      <c r="BD1023" s="210"/>
      <c r="BE1023" s="210"/>
      <c r="BF1023" s="210"/>
      <c r="BG1023" s="210"/>
      <c r="BH1023" s="210"/>
      <c r="BI1023" s="210"/>
      <c r="BJ1023" s="210"/>
      <c r="BK1023" s="210"/>
      <c r="BL1023" s="210"/>
      <c r="BM1023" s="54"/>
    </row>
    <row r="1024" spans="1:65">
      <c r="A1024" s="30"/>
      <c r="B1024" s="3" t="s">
        <v>217</v>
      </c>
      <c r="C1024" s="29"/>
      <c r="D1024" s="24">
        <v>3.3862466931200816E-3</v>
      </c>
      <c r="E1024" s="24">
        <v>1.3291601358251211E-3</v>
      </c>
      <c r="F1024" s="24">
        <v>1.9407902170679532E-3</v>
      </c>
      <c r="G1024" s="24">
        <v>5.1639777949432199E-3</v>
      </c>
      <c r="H1024" s="24">
        <v>4.0824829046386272E-3</v>
      </c>
      <c r="I1024" s="24">
        <v>0</v>
      </c>
      <c r="J1024" s="24">
        <v>6.3245553203367597E-3</v>
      </c>
      <c r="K1024" s="24">
        <v>0</v>
      </c>
      <c r="L1024" s="24">
        <v>5.1639777949432199E-3</v>
      </c>
      <c r="M1024" s="24">
        <v>4.0824829046386332E-3</v>
      </c>
      <c r="N1024" s="24">
        <v>5.4772255750516587E-3</v>
      </c>
      <c r="O1024" s="24" t="s">
        <v>377</v>
      </c>
      <c r="P1024" s="24">
        <v>2.7386127875258293E-2</v>
      </c>
      <c r="Q1024" s="24">
        <v>4.1952353926806045E-3</v>
      </c>
      <c r="R1024" s="24">
        <v>1.0488088481701524E-3</v>
      </c>
      <c r="S1024" s="209"/>
      <c r="T1024" s="210"/>
      <c r="U1024" s="210"/>
      <c r="V1024" s="210"/>
      <c r="W1024" s="210"/>
      <c r="X1024" s="210"/>
      <c r="Y1024" s="210"/>
      <c r="Z1024" s="210"/>
      <c r="AA1024" s="210"/>
      <c r="AB1024" s="210"/>
      <c r="AC1024" s="210"/>
      <c r="AD1024" s="210"/>
      <c r="AE1024" s="210"/>
      <c r="AF1024" s="210"/>
      <c r="AG1024" s="210"/>
      <c r="AH1024" s="210"/>
      <c r="AI1024" s="210"/>
      <c r="AJ1024" s="210"/>
      <c r="AK1024" s="210"/>
      <c r="AL1024" s="210"/>
      <c r="AM1024" s="210"/>
      <c r="AN1024" s="210"/>
      <c r="AO1024" s="210"/>
      <c r="AP1024" s="210"/>
      <c r="AQ1024" s="210"/>
      <c r="AR1024" s="210"/>
      <c r="AS1024" s="210"/>
      <c r="AT1024" s="210"/>
      <c r="AU1024" s="210"/>
      <c r="AV1024" s="210"/>
      <c r="AW1024" s="210"/>
      <c r="AX1024" s="210"/>
      <c r="AY1024" s="210"/>
      <c r="AZ1024" s="210"/>
      <c r="BA1024" s="210"/>
      <c r="BB1024" s="210"/>
      <c r="BC1024" s="210"/>
      <c r="BD1024" s="210"/>
      <c r="BE1024" s="210"/>
      <c r="BF1024" s="210"/>
      <c r="BG1024" s="210"/>
      <c r="BH1024" s="210"/>
      <c r="BI1024" s="210"/>
      <c r="BJ1024" s="210"/>
      <c r="BK1024" s="210"/>
      <c r="BL1024" s="210"/>
      <c r="BM1024" s="54"/>
    </row>
    <row r="1025" spans="1:65">
      <c r="A1025" s="30"/>
      <c r="B1025" s="3" t="s">
        <v>84</v>
      </c>
      <c r="C1025" s="29"/>
      <c r="D1025" s="13">
        <v>5.1567208524671296E-2</v>
      </c>
      <c r="E1025" s="13">
        <v>1.8942899797982724E-2</v>
      </c>
      <c r="F1025" s="13">
        <v>2.9935067615444004E-2</v>
      </c>
      <c r="G1025" s="13">
        <v>6.7356232107955036E-2</v>
      </c>
      <c r="H1025" s="13">
        <v>5.6964877739143632E-2</v>
      </c>
      <c r="I1025" s="13">
        <v>0</v>
      </c>
      <c r="J1025" s="13">
        <v>0.105409255338946</v>
      </c>
      <c r="K1025" s="13">
        <v>0</v>
      </c>
      <c r="L1025" s="13">
        <v>7.0417879021952984E-2</v>
      </c>
      <c r="M1025" s="13">
        <v>5.9743652263004383E-2</v>
      </c>
      <c r="N1025" s="13">
        <v>9.7807599554493918E-2</v>
      </c>
      <c r="O1025" s="13" t="s">
        <v>377</v>
      </c>
      <c r="P1025" s="13">
        <v>0.2882750302658767</v>
      </c>
      <c r="Q1025" s="13">
        <v>6.3564172616372788E-2</v>
      </c>
      <c r="R1025" s="13">
        <v>1.6260602297211664E-2</v>
      </c>
      <c r="S1025" s="149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A1026" s="30"/>
      <c r="B1026" s="3" t="s">
        <v>218</v>
      </c>
      <c r="C1026" s="29"/>
      <c r="D1026" s="13">
        <v>-4.1928648348212749E-2</v>
      </c>
      <c r="E1026" s="13">
        <v>2.3725987424879191E-2</v>
      </c>
      <c r="F1026" s="13">
        <v>-5.4086914232118644E-2</v>
      </c>
      <c r="G1026" s="13">
        <v>0.11856046131934561</v>
      </c>
      <c r="H1026" s="13">
        <v>4.5610866015910023E-2</v>
      </c>
      <c r="I1026" s="13">
        <v>2.1294334248098234E-2</v>
      </c>
      <c r="J1026" s="13">
        <v>-0.12460485635877316</v>
      </c>
      <c r="K1026" s="13">
        <v>2.1294334248098234E-2</v>
      </c>
      <c r="L1026" s="13">
        <v>6.9927397783722034E-2</v>
      </c>
      <c r="M1026" s="13">
        <v>-3.0221975197136652E-3</v>
      </c>
      <c r="N1026" s="13">
        <v>-0.18296453260152168</v>
      </c>
      <c r="O1026" s="13" t="s">
        <v>377</v>
      </c>
      <c r="P1026" s="13">
        <v>0.38604231076527618</v>
      </c>
      <c r="Q1026" s="13">
        <v>-3.7065341994650391E-2</v>
      </c>
      <c r="R1026" s="13">
        <v>-5.8950220585681001E-2</v>
      </c>
      <c r="S1026" s="149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A1027" s="30"/>
      <c r="B1027" s="45" t="s">
        <v>219</v>
      </c>
      <c r="C1027" s="46"/>
      <c r="D1027" s="44">
        <v>0.67</v>
      </c>
      <c r="E1027" s="44">
        <v>0.03</v>
      </c>
      <c r="F1027" s="44">
        <v>0.8</v>
      </c>
      <c r="G1027" s="44">
        <v>1.04</v>
      </c>
      <c r="H1027" s="44">
        <v>0.26</v>
      </c>
      <c r="I1027" s="44">
        <v>0</v>
      </c>
      <c r="J1027" s="44">
        <v>1.56</v>
      </c>
      <c r="K1027" s="44">
        <v>0</v>
      </c>
      <c r="L1027" s="44">
        <v>0.52</v>
      </c>
      <c r="M1027" s="44">
        <v>0.26</v>
      </c>
      <c r="N1027" s="44">
        <v>2.98</v>
      </c>
      <c r="O1027" s="44">
        <v>28.01</v>
      </c>
      <c r="P1027" s="44">
        <v>3.89</v>
      </c>
      <c r="Q1027" s="44">
        <v>0.62</v>
      </c>
      <c r="R1027" s="44">
        <v>0.86</v>
      </c>
      <c r="S1027" s="149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3"/>
    </row>
    <row r="1028" spans="1:65">
      <c r="B1028" s="31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BM1028" s="53"/>
    </row>
    <row r="1029" spans="1:65" ht="15">
      <c r="B1029" s="8" t="s">
        <v>369</v>
      </c>
      <c r="BM1029" s="28" t="s">
        <v>221</v>
      </c>
    </row>
    <row r="1030" spans="1:65" ht="15">
      <c r="A1030" s="25" t="s">
        <v>62</v>
      </c>
      <c r="B1030" s="18" t="s">
        <v>99</v>
      </c>
      <c r="C1030" s="15" t="s">
        <v>100</v>
      </c>
      <c r="D1030" s="16" t="s">
        <v>194</v>
      </c>
      <c r="E1030" s="17" t="s">
        <v>194</v>
      </c>
      <c r="F1030" s="17" t="s">
        <v>194</v>
      </c>
      <c r="G1030" s="17" t="s">
        <v>194</v>
      </c>
      <c r="H1030" s="17" t="s">
        <v>194</v>
      </c>
      <c r="I1030" s="149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</v>
      </c>
    </row>
    <row r="1031" spans="1:65">
      <c r="A1031" s="30"/>
      <c r="B1031" s="19" t="s">
        <v>195</v>
      </c>
      <c r="C1031" s="9" t="s">
        <v>195</v>
      </c>
      <c r="D1031" s="147" t="s">
        <v>203</v>
      </c>
      <c r="E1031" s="148" t="s">
        <v>204</v>
      </c>
      <c r="F1031" s="148" t="s">
        <v>205</v>
      </c>
      <c r="G1031" s="148" t="s">
        <v>206</v>
      </c>
      <c r="H1031" s="148" t="s">
        <v>207</v>
      </c>
      <c r="I1031" s="149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 t="s">
        <v>3</v>
      </c>
    </row>
    <row r="1032" spans="1:65">
      <c r="A1032" s="30"/>
      <c r="B1032" s="19"/>
      <c r="C1032" s="9"/>
      <c r="D1032" s="10" t="s">
        <v>224</v>
      </c>
      <c r="E1032" s="11" t="s">
        <v>223</v>
      </c>
      <c r="F1032" s="11" t="s">
        <v>224</v>
      </c>
      <c r="G1032" s="11" t="s">
        <v>223</v>
      </c>
      <c r="H1032" s="11" t="s">
        <v>223</v>
      </c>
      <c r="I1032" s="149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2</v>
      </c>
    </row>
    <row r="1033" spans="1:65">
      <c r="A1033" s="30"/>
      <c r="B1033" s="19"/>
      <c r="C1033" s="9"/>
      <c r="D1033" s="26"/>
      <c r="E1033" s="26"/>
      <c r="F1033" s="26"/>
      <c r="G1033" s="26"/>
      <c r="H1033" s="26"/>
      <c r="I1033" s="149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2</v>
      </c>
    </row>
    <row r="1034" spans="1:65">
      <c r="A1034" s="30"/>
      <c r="B1034" s="18">
        <v>1</v>
      </c>
      <c r="C1034" s="14">
        <v>1</v>
      </c>
      <c r="D1034" s="22">
        <v>0.3</v>
      </c>
      <c r="E1034" s="22">
        <v>0.27</v>
      </c>
      <c r="F1034" s="22">
        <v>0.3</v>
      </c>
      <c r="G1034" s="22">
        <v>0.3</v>
      </c>
      <c r="H1034" s="145" t="s">
        <v>95</v>
      </c>
      <c r="I1034" s="149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1</v>
      </c>
    </row>
    <row r="1035" spans="1:65">
      <c r="A1035" s="30"/>
      <c r="B1035" s="19">
        <v>1</v>
      </c>
      <c r="C1035" s="9">
        <v>2</v>
      </c>
      <c r="D1035" s="11">
        <v>0.3</v>
      </c>
      <c r="E1035" s="11">
        <v>0.28000000000000003</v>
      </c>
      <c r="F1035" s="11">
        <v>0.3</v>
      </c>
      <c r="G1035" s="11">
        <v>0.3</v>
      </c>
      <c r="H1035" s="146" t="s">
        <v>95</v>
      </c>
      <c r="I1035" s="149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5</v>
      </c>
    </row>
    <row r="1036" spans="1:65">
      <c r="A1036" s="30"/>
      <c r="B1036" s="19">
        <v>1</v>
      </c>
      <c r="C1036" s="9">
        <v>3</v>
      </c>
      <c r="D1036" s="11">
        <v>0.3</v>
      </c>
      <c r="E1036" s="11">
        <v>0.27</v>
      </c>
      <c r="F1036" s="11">
        <v>0.3</v>
      </c>
      <c r="G1036" s="11">
        <v>0.3</v>
      </c>
      <c r="H1036" s="146" t="s">
        <v>95</v>
      </c>
      <c r="I1036" s="149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16</v>
      </c>
    </row>
    <row r="1037" spans="1:65">
      <c r="A1037" s="30"/>
      <c r="B1037" s="19">
        <v>1</v>
      </c>
      <c r="C1037" s="9">
        <v>4</v>
      </c>
      <c r="D1037" s="11">
        <v>0.3</v>
      </c>
      <c r="E1037" s="11">
        <v>0.28000000000000003</v>
      </c>
      <c r="F1037" s="11">
        <v>0.3</v>
      </c>
      <c r="G1037" s="11">
        <v>0.3</v>
      </c>
      <c r="H1037" s="146" t="s">
        <v>95</v>
      </c>
      <c r="I1037" s="149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0.29375000000000001</v>
      </c>
    </row>
    <row r="1038" spans="1:65">
      <c r="A1038" s="30"/>
      <c r="B1038" s="19">
        <v>1</v>
      </c>
      <c r="C1038" s="9">
        <v>5</v>
      </c>
      <c r="D1038" s="11">
        <v>0.3</v>
      </c>
      <c r="E1038" s="11">
        <v>0.28000000000000003</v>
      </c>
      <c r="F1038" s="11">
        <v>0.3</v>
      </c>
      <c r="G1038" s="11">
        <v>0.3</v>
      </c>
      <c r="H1038" s="146" t="s">
        <v>95</v>
      </c>
      <c r="I1038" s="149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11</v>
      </c>
    </row>
    <row r="1039" spans="1:65">
      <c r="A1039" s="30"/>
      <c r="B1039" s="19">
        <v>1</v>
      </c>
      <c r="C1039" s="9">
        <v>6</v>
      </c>
      <c r="D1039" s="11">
        <v>0.3</v>
      </c>
      <c r="E1039" s="11">
        <v>0.27</v>
      </c>
      <c r="F1039" s="11">
        <v>0.3</v>
      </c>
      <c r="G1039" s="11">
        <v>0.3</v>
      </c>
      <c r="H1039" s="146" t="s">
        <v>95</v>
      </c>
      <c r="I1039" s="149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30"/>
      <c r="B1040" s="20" t="s">
        <v>215</v>
      </c>
      <c r="C1040" s="12"/>
      <c r="D1040" s="23">
        <v>0.3</v>
      </c>
      <c r="E1040" s="23">
        <v>0.27500000000000002</v>
      </c>
      <c r="F1040" s="23">
        <v>0.3</v>
      </c>
      <c r="G1040" s="23">
        <v>0.3</v>
      </c>
      <c r="H1040" s="23" t="s">
        <v>377</v>
      </c>
      <c r="I1040" s="149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30"/>
      <c r="B1041" s="3" t="s">
        <v>216</v>
      </c>
      <c r="C1041" s="29"/>
      <c r="D1041" s="11">
        <v>0.3</v>
      </c>
      <c r="E1041" s="11">
        <v>0.27500000000000002</v>
      </c>
      <c r="F1041" s="11">
        <v>0.3</v>
      </c>
      <c r="G1041" s="11">
        <v>0.3</v>
      </c>
      <c r="H1041" s="11" t="s">
        <v>377</v>
      </c>
      <c r="I1041" s="149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30"/>
      <c r="B1042" s="3" t="s">
        <v>217</v>
      </c>
      <c r="C1042" s="29"/>
      <c r="D1042" s="24">
        <v>0</v>
      </c>
      <c r="E1042" s="24">
        <v>5.4772255750516656E-3</v>
      </c>
      <c r="F1042" s="24">
        <v>0</v>
      </c>
      <c r="G1042" s="24">
        <v>0</v>
      </c>
      <c r="H1042" s="24" t="s">
        <v>377</v>
      </c>
      <c r="I1042" s="149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30"/>
      <c r="B1043" s="3" t="s">
        <v>84</v>
      </c>
      <c r="C1043" s="29"/>
      <c r="D1043" s="13">
        <v>0</v>
      </c>
      <c r="E1043" s="13">
        <v>1.9917183909278782E-2</v>
      </c>
      <c r="F1043" s="13">
        <v>0</v>
      </c>
      <c r="G1043" s="13">
        <v>0</v>
      </c>
      <c r="H1043" s="13" t="s">
        <v>377</v>
      </c>
      <c r="I1043" s="149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A1044" s="30"/>
      <c r="B1044" s="3" t="s">
        <v>218</v>
      </c>
      <c r="C1044" s="29"/>
      <c r="D1044" s="13">
        <v>2.1276595744680771E-2</v>
      </c>
      <c r="E1044" s="13">
        <v>-6.3829787234042534E-2</v>
      </c>
      <c r="F1044" s="13">
        <v>2.1276595744680771E-2</v>
      </c>
      <c r="G1044" s="13">
        <v>2.1276595744680771E-2</v>
      </c>
      <c r="H1044" s="13" t="s">
        <v>377</v>
      </c>
      <c r="I1044" s="149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3"/>
    </row>
    <row r="1045" spans="1:65">
      <c r="A1045" s="30"/>
      <c r="B1045" s="45" t="s">
        <v>219</v>
      </c>
      <c r="C1045" s="46"/>
      <c r="D1045" s="44" t="s">
        <v>220</v>
      </c>
      <c r="E1045" s="44" t="s">
        <v>220</v>
      </c>
      <c r="F1045" s="44" t="s">
        <v>220</v>
      </c>
      <c r="G1045" s="44" t="s">
        <v>220</v>
      </c>
      <c r="H1045" s="44" t="s">
        <v>220</v>
      </c>
      <c r="I1045" s="149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3"/>
    </row>
    <row r="1046" spans="1:65">
      <c r="B1046" s="31"/>
      <c r="C1046" s="20"/>
      <c r="D1046" s="20"/>
      <c r="E1046" s="20"/>
      <c r="F1046" s="20"/>
      <c r="G1046" s="20"/>
      <c r="H1046" s="20"/>
      <c r="BM1046" s="53"/>
    </row>
    <row r="1047" spans="1:65" ht="15">
      <c r="B1047" s="8" t="s">
        <v>370</v>
      </c>
      <c r="BM1047" s="28" t="s">
        <v>64</v>
      </c>
    </row>
    <row r="1048" spans="1:65" ht="15">
      <c r="A1048" s="25" t="s">
        <v>32</v>
      </c>
      <c r="B1048" s="18" t="s">
        <v>99</v>
      </c>
      <c r="C1048" s="15" t="s">
        <v>100</v>
      </c>
      <c r="D1048" s="16" t="s">
        <v>194</v>
      </c>
      <c r="E1048" s="17" t="s">
        <v>194</v>
      </c>
      <c r="F1048" s="17" t="s">
        <v>194</v>
      </c>
      <c r="G1048" s="17" t="s">
        <v>194</v>
      </c>
      <c r="H1048" s="17" t="s">
        <v>194</v>
      </c>
      <c r="I1048" s="17" t="s">
        <v>194</v>
      </c>
      <c r="J1048" s="17" t="s">
        <v>194</v>
      </c>
      <c r="K1048" s="17" t="s">
        <v>194</v>
      </c>
      <c r="L1048" s="17" t="s">
        <v>194</v>
      </c>
      <c r="M1048" s="17" t="s">
        <v>194</v>
      </c>
      <c r="N1048" s="17" t="s">
        <v>194</v>
      </c>
      <c r="O1048" s="17" t="s">
        <v>194</v>
      </c>
      <c r="P1048" s="17" t="s">
        <v>194</v>
      </c>
      <c r="Q1048" s="17" t="s">
        <v>194</v>
      </c>
      <c r="R1048" s="17" t="s">
        <v>194</v>
      </c>
      <c r="S1048" s="149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</v>
      </c>
    </row>
    <row r="1049" spans="1:65">
      <c r="A1049" s="30"/>
      <c r="B1049" s="19" t="s">
        <v>195</v>
      </c>
      <c r="C1049" s="9" t="s">
        <v>195</v>
      </c>
      <c r="D1049" s="147" t="s">
        <v>196</v>
      </c>
      <c r="E1049" s="148" t="s">
        <v>197</v>
      </c>
      <c r="F1049" s="148" t="s">
        <v>198</v>
      </c>
      <c r="G1049" s="148" t="s">
        <v>199</v>
      </c>
      <c r="H1049" s="148" t="s">
        <v>200</v>
      </c>
      <c r="I1049" s="148" t="s">
        <v>201</v>
      </c>
      <c r="J1049" s="148" t="s">
        <v>202</v>
      </c>
      <c r="K1049" s="148" t="s">
        <v>203</v>
      </c>
      <c r="L1049" s="148" t="s">
        <v>204</v>
      </c>
      <c r="M1049" s="148" t="s">
        <v>205</v>
      </c>
      <c r="N1049" s="148" t="s">
        <v>206</v>
      </c>
      <c r="O1049" s="148" t="s">
        <v>207</v>
      </c>
      <c r="P1049" s="148" t="s">
        <v>208</v>
      </c>
      <c r="Q1049" s="148" t="s">
        <v>209</v>
      </c>
      <c r="R1049" s="148" t="s">
        <v>222</v>
      </c>
      <c r="S1049" s="149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 t="s">
        <v>3</v>
      </c>
    </row>
    <row r="1050" spans="1:65">
      <c r="A1050" s="30"/>
      <c r="B1050" s="19"/>
      <c r="C1050" s="9"/>
      <c r="D1050" s="10" t="s">
        <v>223</v>
      </c>
      <c r="E1050" s="11" t="s">
        <v>223</v>
      </c>
      <c r="F1050" s="11" t="s">
        <v>223</v>
      </c>
      <c r="G1050" s="11" t="s">
        <v>223</v>
      </c>
      <c r="H1050" s="11" t="s">
        <v>223</v>
      </c>
      <c r="I1050" s="11" t="s">
        <v>223</v>
      </c>
      <c r="J1050" s="11" t="s">
        <v>223</v>
      </c>
      <c r="K1050" s="11" t="s">
        <v>224</v>
      </c>
      <c r="L1050" s="11" t="s">
        <v>223</v>
      </c>
      <c r="M1050" s="11" t="s">
        <v>224</v>
      </c>
      <c r="N1050" s="11" t="s">
        <v>223</v>
      </c>
      <c r="O1050" s="11" t="s">
        <v>223</v>
      </c>
      <c r="P1050" s="11" t="s">
        <v>224</v>
      </c>
      <c r="Q1050" s="11" t="s">
        <v>223</v>
      </c>
      <c r="R1050" s="11" t="s">
        <v>223</v>
      </c>
      <c r="S1050" s="149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2</v>
      </c>
    </row>
    <row r="1051" spans="1:65">
      <c r="A1051" s="30"/>
      <c r="B1051" s="19"/>
      <c r="C1051" s="9"/>
      <c r="D1051" s="26"/>
      <c r="E1051" s="26"/>
      <c r="F1051" s="26"/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149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3</v>
      </c>
    </row>
    <row r="1052" spans="1:65">
      <c r="A1052" s="30"/>
      <c r="B1052" s="18">
        <v>1</v>
      </c>
      <c r="C1052" s="14">
        <v>1</v>
      </c>
      <c r="D1052" s="22">
        <v>0.69699999999999995</v>
      </c>
      <c r="E1052" s="22">
        <v>0.63500000000000001</v>
      </c>
      <c r="F1052" s="22">
        <v>0.66900000000000004</v>
      </c>
      <c r="G1052" s="22">
        <v>0.67</v>
      </c>
      <c r="H1052" s="22">
        <v>0.73</v>
      </c>
      <c r="I1052" s="22">
        <v>0.64</v>
      </c>
      <c r="J1052" s="145">
        <v>0.94</v>
      </c>
      <c r="K1052" s="145">
        <v>0.7</v>
      </c>
      <c r="L1052" s="22">
        <v>0.74</v>
      </c>
      <c r="M1052" s="145">
        <v>0.6</v>
      </c>
      <c r="N1052" s="145">
        <v>0.7</v>
      </c>
      <c r="O1052" s="22">
        <v>0.63</v>
      </c>
      <c r="P1052" s="145">
        <v>0.8</v>
      </c>
      <c r="Q1052" s="22">
        <v>0.74</v>
      </c>
      <c r="R1052" s="22">
        <v>0.68700000000000006</v>
      </c>
      <c r="S1052" s="149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1</v>
      </c>
    </row>
    <row r="1053" spans="1:65">
      <c r="A1053" s="30"/>
      <c r="B1053" s="19">
        <v>1</v>
      </c>
      <c r="C1053" s="9">
        <v>2</v>
      </c>
      <c r="D1053" s="11">
        <v>0.68600000000000005</v>
      </c>
      <c r="E1053" s="11">
        <v>0.623</v>
      </c>
      <c r="F1053" s="11">
        <v>0.65800000000000003</v>
      </c>
      <c r="G1053" s="11">
        <v>0.64</v>
      </c>
      <c r="H1053" s="11">
        <v>0.75</v>
      </c>
      <c r="I1053" s="11">
        <v>0.64</v>
      </c>
      <c r="J1053" s="146">
        <v>0.8</v>
      </c>
      <c r="K1053" s="146">
        <v>0.7</v>
      </c>
      <c r="L1053" s="11">
        <v>0.73</v>
      </c>
      <c r="M1053" s="146">
        <v>0.7</v>
      </c>
      <c r="N1053" s="146">
        <v>0.7</v>
      </c>
      <c r="O1053" s="11">
        <v>0.66</v>
      </c>
      <c r="P1053" s="146">
        <v>0.8</v>
      </c>
      <c r="Q1053" s="11">
        <v>0.70899999999999996</v>
      </c>
      <c r="R1053" s="11">
        <v>0.68200000000000005</v>
      </c>
      <c r="S1053" s="149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 t="e">
        <v>#N/A</v>
      </c>
    </row>
    <row r="1054" spans="1:65">
      <c r="A1054" s="30"/>
      <c r="B1054" s="19">
        <v>1</v>
      </c>
      <c r="C1054" s="9">
        <v>3</v>
      </c>
      <c r="D1054" s="11">
        <v>0.64800000000000002</v>
      </c>
      <c r="E1054" s="11">
        <v>0.65600000000000003</v>
      </c>
      <c r="F1054" s="11">
        <v>0.66400000000000003</v>
      </c>
      <c r="G1054" s="11">
        <v>0.66</v>
      </c>
      <c r="H1054" s="11">
        <v>0.73</v>
      </c>
      <c r="I1054" s="11">
        <v>0.63</v>
      </c>
      <c r="J1054" s="146">
        <v>0.9</v>
      </c>
      <c r="K1054" s="146">
        <v>0.7</v>
      </c>
      <c r="L1054" s="11">
        <v>0.73</v>
      </c>
      <c r="M1054" s="146">
        <v>0.7</v>
      </c>
      <c r="N1054" s="146">
        <v>0.7</v>
      </c>
      <c r="O1054" s="11">
        <v>0.66</v>
      </c>
      <c r="P1054" s="146">
        <v>0.8</v>
      </c>
      <c r="Q1054" s="11">
        <v>0.67900000000000005</v>
      </c>
      <c r="R1054" s="11">
        <v>0.67600000000000005</v>
      </c>
      <c r="S1054" s="149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16</v>
      </c>
    </row>
    <row r="1055" spans="1:65">
      <c r="A1055" s="30"/>
      <c r="B1055" s="19">
        <v>1</v>
      </c>
      <c r="C1055" s="9">
        <v>4</v>
      </c>
      <c r="D1055" s="11">
        <v>0.66600000000000004</v>
      </c>
      <c r="E1055" s="11">
        <v>0.66500000000000004</v>
      </c>
      <c r="F1055" s="11">
        <v>0.64900000000000002</v>
      </c>
      <c r="G1055" s="11">
        <v>0.66</v>
      </c>
      <c r="H1055" s="11">
        <v>0.72</v>
      </c>
      <c r="I1055" s="11">
        <v>0.62</v>
      </c>
      <c r="J1055" s="150">
        <v>1.65</v>
      </c>
      <c r="K1055" s="146">
        <v>0.7</v>
      </c>
      <c r="L1055" s="11">
        <v>0.75</v>
      </c>
      <c r="M1055" s="146">
        <v>0.7</v>
      </c>
      <c r="N1055" s="146">
        <v>0.7</v>
      </c>
      <c r="O1055" s="11">
        <v>0.65</v>
      </c>
      <c r="P1055" s="146">
        <v>0.8</v>
      </c>
      <c r="Q1055" s="11">
        <v>0.68300000000000005</v>
      </c>
      <c r="R1055" s="11">
        <v>0.65200000000000002</v>
      </c>
      <c r="S1055" s="149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0.6761666666666668</v>
      </c>
    </row>
    <row r="1056" spans="1:65">
      <c r="A1056" s="30"/>
      <c r="B1056" s="19">
        <v>1</v>
      </c>
      <c r="C1056" s="9">
        <v>5</v>
      </c>
      <c r="D1056" s="11">
        <v>0.7</v>
      </c>
      <c r="E1056" s="11">
        <v>0.64300000000000002</v>
      </c>
      <c r="F1056" s="11">
        <v>0.63400000000000001</v>
      </c>
      <c r="G1056" s="11">
        <v>0.64</v>
      </c>
      <c r="H1056" s="150">
        <v>0.77</v>
      </c>
      <c r="I1056" s="11">
        <v>0.64</v>
      </c>
      <c r="J1056" s="146">
        <v>0.91</v>
      </c>
      <c r="K1056" s="146">
        <v>0.7</v>
      </c>
      <c r="L1056" s="11">
        <v>0.74</v>
      </c>
      <c r="M1056" s="146">
        <v>0.7</v>
      </c>
      <c r="N1056" s="146">
        <v>0.7</v>
      </c>
      <c r="O1056" s="11">
        <v>0.64</v>
      </c>
      <c r="P1056" s="146">
        <v>0.8</v>
      </c>
      <c r="Q1056" s="11">
        <v>0.70699999999999996</v>
      </c>
      <c r="R1056" s="11">
        <v>0.69299999999999995</v>
      </c>
      <c r="S1056" s="149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49</v>
      </c>
    </row>
    <row r="1057" spans="1:65">
      <c r="A1057" s="30"/>
      <c r="B1057" s="19">
        <v>1</v>
      </c>
      <c r="C1057" s="9">
        <v>6</v>
      </c>
      <c r="D1057" s="11">
        <v>0.64500000000000002</v>
      </c>
      <c r="E1057" s="11">
        <v>0.63700000000000001</v>
      </c>
      <c r="F1057" s="11">
        <v>0.65800000000000003</v>
      </c>
      <c r="G1057" s="11">
        <v>0.67</v>
      </c>
      <c r="H1057" s="11">
        <v>0.73</v>
      </c>
      <c r="I1057" s="11">
        <v>0.65</v>
      </c>
      <c r="J1057" s="146">
        <v>1</v>
      </c>
      <c r="K1057" s="146">
        <v>0.7</v>
      </c>
      <c r="L1057" s="11">
        <v>0.74</v>
      </c>
      <c r="M1057" s="146">
        <v>0.7</v>
      </c>
      <c r="N1057" s="146">
        <v>0.7</v>
      </c>
      <c r="O1057" s="11">
        <v>0.63</v>
      </c>
      <c r="P1057" s="146">
        <v>0.8</v>
      </c>
      <c r="Q1057" s="11">
        <v>0.69499999999999995</v>
      </c>
      <c r="R1057" s="11">
        <v>0.68200000000000005</v>
      </c>
      <c r="S1057" s="149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30"/>
      <c r="B1058" s="20" t="s">
        <v>215</v>
      </c>
      <c r="C1058" s="12"/>
      <c r="D1058" s="23">
        <v>0.67366666666666664</v>
      </c>
      <c r="E1058" s="23">
        <v>0.64316666666666678</v>
      </c>
      <c r="F1058" s="23">
        <v>0.65533333333333332</v>
      </c>
      <c r="G1058" s="23">
        <v>0.65666666666666673</v>
      </c>
      <c r="H1058" s="23">
        <v>0.73833333333333329</v>
      </c>
      <c r="I1058" s="23">
        <v>0.63666666666666671</v>
      </c>
      <c r="J1058" s="23">
        <v>1.0333333333333334</v>
      </c>
      <c r="K1058" s="23">
        <v>0.70000000000000007</v>
      </c>
      <c r="L1058" s="23">
        <v>0.7383333333333334</v>
      </c>
      <c r="M1058" s="23">
        <v>0.68333333333333324</v>
      </c>
      <c r="N1058" s="23">
        <v>0.70000000000000007</v>
      </c>
      <c r="O1058" s="23">
        <v>0.64500000000000002</v>
      </c>
      <c r="P1058" s="23">
        <v>0.79999999999999993</v>
      </c>
      <c r="Q1058" s="23">
        <v>0.70216666666666672</v>
      </c>
      <c r="R1058" s="23">
        <v>0.67866666666666686</v>
      </c>
      <c r="S1058" s="149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A1059" s="30"/>
      <c r="B1059" s="3" t="s">
        <v>216</v>
      </c>
      <c r="C1059" s="29"/>
      <c r="D1059" s="11">
        <v>0.67600000000000005</v>
      </c>
      <c r="E1059" s="11">
        <v>0.64</v>
      </c>
      <c r="F1059" s="11">
        <v>0.65800000000000003</v>
      </c>
      <c r="G1059" s="11">
        <v>0.66</v>
      </c>
      <c r="H1059" s="11">
        <v>0.73</v>
      </c>
      <c r="I1059" s="11">
        <v>0.64</v>
      </c>
      <c r="J1059" s="11">
        <v>0.92500000000000004</v>
      </c>
      <c r="K1059" s="11">
        <v>0.7</v>
      </c>
      <c r="L1059" s="11">
        <v>0.74</v>
      </c>
      <c r="M1059" s="11">
        <v>0.7</v>
      </c>
      <c r="N1059" s="11">
        <v>0.7</v>
      </c>
      <c r="O1059" s="11">
        <v>0.64500000000000002</v>
      </c>
      <c r="P1059" s="11">
        <v>0.8</v>
      </c>
      <c r="Q1059" s="11">
        <v>0.70099999999999996</v>
      </c>
      <c r="R1059" s="11">
        <v>0.68200000000000005</v>
      </c>
      <c r="S1059" s="149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30"/>
      <c r="B1060" s="3" t="s">
        <v>217</v>
      </c>
      <c r="C1060" s="29"/>
      <c r="D1060" s="24">
        <v>2.4204682742532808E-2</v>
      </c>
      <c r="E1060" s="24">
        <v>1.5184421841699047E-2</v>
      </c>
      <c r="F1060" s="24">
        <v>1.2420413304985745E-2</v>
      </c>
      <c r="G1060" s="24">
        <v>1.3662601021279476E-2</v>
      </c>
      <c r="H1060" s="24">
        <v>1.8348478592697198E-2</v>
      </c>
      <c r="I1060" s="24">
        <v>1.0327955589886454E-2</v>
      </c>
      <c r="J1060" s="24">
        <v>0.3090415290323722</v>
      </c>
      <c r="K1060" s="24">
        <v>1.2161883888976234E-16</v>
      </c>
      <c r="L1060" s="24">
        <v>7.5277265270908165E-3</v>
      </c>
      <c r="M1060" s="24">
        <v>4.0824829046386291E-2</v>
      </c>
      <c r="N1060" s="24">
        <v>1.2161883888976234E-16</v>
      </c>
      <c r="O1060" s="24">
        <v>1.3784048752090234E-2</v>
      </c>
      <c r="P1060" s="24">
        <v>1.2161883888976234E-16</v>
      </c>
      <c r="Q1060" s="24">
        <v>2.2166791979595642E-2</v>
      </c>
      <c r="R1060" s="24">
        <v>1.4250146198080439E-2</v>
      </c>
      <c r="S1060" s="209"/>
      <c r="T1060" s="210"/>
      <c r="U1060" s="210"/>
      <c r="V1060" s="210"/>
      <c r="W1060" s="210"/>
      <c r="X1060" s="210"/>
      <c r="Y1060" s="210"/>
      <c r="Z1060" s="210"/>
      <c r="AA1060" s="210"/>
      <c r="AB1060" s="210"/>
      <c r="AC1060" s="210"/>
      <c r="AD1060" s="210"/>
      <c r="AE1060" s="210"/>
      <c r="AF1060" s="210"/>
      <c r="AG1060" s="210"/>
      <c r="AH1060" s="210"/>
      <c r="AI1060" s="210"/>
      <c r="AJ1060" s="210"/>
      <c r="AK1060" s="210"/>
      <c r="AL1060" s="210"/>
      <c r="AM1060" s="210"/>
      <c r="AN1060" s="210"/>
      <c r="AO1060" s="210"/>
      <c r="AP1060" s="210"/>
      <c r="AQ1060" s="210"/>
      <c r="AR1060" s="210"/>
      <c r="AS1060" s="210"/>
      <c r="AT1060" s="210"/>
      <c r="AU1060" s="210"/>
      <c r="AV1060" s="210"/>
      <c r="AW1060" s="210"/>
      <c r="AX1060" s="210"/>
      <c r="AY1060" s="210"/>
      <c r="AZ1060" s="210"/>
      <c r="BA1060" s="210"/>
      <c r="BB1060" s="210"/>
      <c r="BC1060" s="210"/>
      <c r="BD1060" s="210"/>
      <c r="BE1060" s="210"/>
      <c r="BF1060" s="210"/>
      <c r="BG1060" s="210"/>
      <c r="BH1060" s="210"/>
      <c r="BI1060" s="210"/>
      <c r="BJ1060" s="210"/>
      <c r="BK1060" s="210"/>
      <c r="BL1060" s="210"/>
      <c r="BM1060" s="54"/>
    </row>
    <row r="1061" spans="1:65">
      <c r="A1061" s="30"/>
      <c r="B1061" s="3" t="s">
        <v>84</v>
      </c>
      <c r="C1061" s="29"/>
      <c r="D1061" s="13">
        <v>3.5929761616822577E-2</v>
      </c>
      <c r="E1061" s="13">
        <v>2.3608844532312587E-2</v>
      </c>
      <c r="F1061" s="13">
        <v>1.8952817861117618E-2</v>
      </c>
      <c r="G1061" s="13">
        <v>2.0805991402963669E-2</v>
      </c>
      <c r="H1061" s="13">
        <v>2.4851212540899142E-2</v>
      </c>
      <c r="I1061" s="13">
        <v>1.6221919774690764E-2</v>
      </c>
      <c r="J1061" s="13">
        <v>0.29907244745068273</v>
      </c>
      <c r="K1061" s="13">
        <v>1.7374119841394619E-16</v>
      </c>
      <c r="L1061" s="13">
        <v>1.0195566402380337E-2</v>
      </c>
      <c r="M1061" s="13">
        <v>5.9743652263004335E-2</v>
      </c>
      <c r="N1061" s="13">
        <v>1.7374119841394619E-16</v>
      </c>
      <c r="O1061" s="13">
        <v>2.1370618220294936E-2</v>
      </c>
      <c r="P1061" s="13">
        <v>1.5202354861220294E-16</v>
      </c>
      <c r="Q1061" s="13">
        <v>3.1569131706046485E-2</v>
      </c>
      <c r="R1061" s="13">
        <v>2.099726846475506E-2</v>
      </c>
      <c r="S1061" s="149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A1062" s="30"/>
      <c r="B1062" s="3" t="s">
        <v>218</v>
      </c>
      <c r="C1062" s="29"/>
      <c r="D1062" s="13">
        <v>-3.6973132856793489E-3</v>
      </c>
      <c r="E1062" s="13">
        <v>-4.8804535370963853E-2</v>
      </c>
      <c r="F1062" s="13">
        <v>-3.0810944047325872E-2</v>
      </c>
      <c r="G1062" s="13">
        <v>-2.8839043628296923E-2</v>
      </c>
      <c r="H1062" s="13">
        <v>9.1939857037219408E-2</v>
      </c>
      <c r="I1062" s="13">
        <v>-5.8417549913729494E-2</v>
      </c>
      <c r="J1062" s="13">
        <v>0.52822282474735016</v>
      </c>
      <c r="K1062" s="13">
        <v>3.5247719990140425E-2</v>
      </c>
      <c r="L1062" s="13">
        <v>9.1939857037219408E-2</v>
      </c>
      <c r="M1062" s="13">
        <v>1.0598964752279727E-2</v>
      </c>
      <c r="N1062" s="13">
        <v>3.5247719990140425E-2</v>
      </c>
      <c r="O1062" s="13">
        <v>-4.6093172294799256E-2</v>
      </c>
      <c r="P1062" s="13">
        <v>0.18314025141730306</v>
      </c>
      <c r="Q1062" s="13">
        <v>3.845205817106212E-2</v>
      </c>
      <c r="R1062" s="13">
        <v>3.6973132856792379E-3</v>
      </c>
      <c r="S1062" s="149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3"/>
    </row>
    <row r="1063" spans="1:65">
      <c r="A1063" s="30"/>
      <c r="B1063" s="45" t="s">
        <v>219</v>
      </c>
      <c r="C1063" s="46"/>
      <c r="D1063" s="44">
        <v>0</v>
      </c>
      <c r="E1063" s="44">
        <v>0.72</v>
      </c>
      <c r="F1063" s="44">
        <v>0.43</v>
      </c>
      <c r="G1063" s="44">
        <v>0.4</v>
      </c>
      <c r="H1063" s="44">
        <v>1.52</v>
      </c>
      <c r="I1063" s="44">
        <v>0.87</v>
      </c>
      <c r="J1063" s="44">
        <v>8.4600000000000009</v>
      </c>
      <c r="K1063" s="44" t="s">
        <v>220</v>
      </c>
      <c r="L1063" s="44">
        <v>1.52</v>
      </c>
      <c r="M1063" s="44" t="s">
        <v>220</v>
      </c>
      <c r="N1063" s="44" t="s">
        <v>220</v>
      </c>
      <c r="O1063" s="44">
        <v>0.67</v>
      </c>
      <c r="P1063" s="44" t="s">
        <v>220</v>
      </c>
      <c r="Q1063" s="44">
        <v>0.67</v>
      </c>
      <c r="R1063" s="44">
        <v>0.12</v>
      </c>
      <c r="S1063" s="149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3"/>
    </row>
    <row r="1064" spans="1:65">
      <c r="B1064" s="31" t="s">
        <v>244</v>
      </c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BM1064" s="53"/>
    </row>
    <row r="1065" spans="1:65">
      <c r="BM1065" s="53"/>
    </row>
    <row r="1066" spans="1:65" ht="15">
      <c r="B1066" s="8" t="s">
        <v>371</v>
      </c>
      <c r="BM1066" s="28" t="s">
        <v>64</v>
      </c>
    </row>
    <row r="1067" spans="1:65" ht="15">
      <c r="A1067" s="25" t="s">
        <v>63</v>
      </c>
      <c r="B1067" s="18" t="s">
        <v>99</v>
      </c>
      <c r="C1067" s="15" t="s">
        <v>100</v>
      </c>
      <c r="D1067" s="16" t="s">
        <v>194</v>
      </c>
      <c r="E1067" s="17" t="s">
        <v>194</v>
      </c>
      <c r="F1067" s="17" t="s">
        <v>194</v>
      </c>
      <c r="G1067" s="17" t="s">
        <v>194</v>
      </c>
      <c r="H1067" s="17" t="s">
        <v>194</v>
      </c>
      <c r="I1067" s="17" t="s">
        <v>194</v>
      </c>
      <c r="J1067" s="17" t="s">
        <v>194</v>
      </c>
      <c r="K1067" s="17" t="s">
        <v>194</v>
      </c>
      <c r="L1067" s="17" t="s">
        <v>194</v>
      </c>
      <c r="M1067" s="17" t="s">
        <v>194</v>
      </c>
      <c r="N1067" s="17" t="s">
        <v>194</v>
      </c>
      <c r="O1067" s="17" t="s">
        <v>194</v>
      </c>
      <c r="P1067" s="17" t="s">
        <v>194</v>
      </c>
      <c r="Q1067" s="17" t="s">
        <v>194</v>
      </c>
      <c r="R1067" s="17" t="s">
        <v>194</v>
      </c>
      <c r="S1067" s="149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 t="s">
        <v>195</v>
      </c>
      <c r="C1068" s="9" t="s">
        <v>195</v>
      </c>
      <c r="D1068" s="147" t="s">
        <v>196</v>
      </c>
      <c r="E1068" s="148" t="s">
        <v>197</v>
      </c>
      <c r="F1068" s="148" t="s">
        <v>198</v>
      </c>
      <c r="G1068" s="148" t="s">
        <v>199</v>
      </c>
      <c r="H1068" s="148" t="s">
        <v>200</v>
      </c>
      <c r="I1068" s="148" t="s">
        <v>201</v>
      </c>
      <c r="J1068" s="148" t="s">
        <v>202</v>
      </c>
      <c r="K1068" s="148" t="s">
        <v>203</v>
      </c>
      <c r="L1068" s="148" t="s">
        <v>204</v>
      </c>
      <c r="M1068" s="148" t="s">
        <v>205</v>
      </c>
      <c r="N1068" s="148" t="s">
        <v>206</v>
      </c>
      <c r="O1068" s="148" t="s">
        <v>207</v>
      </c>
      <c r="P1068" s="148" t="s">
        <v>208</v>
      </c>
      <c r="Q1068" s="148" t="s">
        <v>209</v>
      </c>
      <c r="R1068" s="148" t="s">
        <v>222</v>
      </c>
      <c r="S1068" s="149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 t="s">
        <v>3</v>
      </c>
    </row>
    <row r="1069" spans="1:65">
      <c r="A1069" s="30"/>
      <c r="B1069" s="19"/>
      <c r="C1069" s="9"/>
      <c r="D1069" s="10" t="s">
        <v>223</v>
      </c>
      <c r="E1069" s="11" t="s">
        <v>223</v>
      </c>
      <c r="F1069" s="11" t="s">
        <v>223</v>
      </c>
      <c r="G1069" s="11" t="s">
        <v>224</v>
      </c>
      <c r="H1069" s="11" t="s">
        <v>102</v>
      </c>
      <c r="I1069" s="11" t="s">
        <v>102</v>
      </c>
      <c r="J1069" s="11" t="s">
        <v>223</v>
      </c>
      <c r="K1069" s="11" t="s">
        <v>224</v>
      </c>
      <c r="L1069" s="11" t="s">
        <v>223</v>
      </c>
      <c r="M1069" s="11" t="s">
        <v>224</v>
      </c>
      <c r="N1069" s="11" t="s">
        <v>223</v>
      </c>
      <c r="O1069" s="11" t="s">
        <v>102</v>
      </c>
      <c r="P1069" s="11" t="s">
        <v>224</v>
      </c>
      <c r="Q1069" s="11" t="s">
        <v>223</v>
      </c>
      <c r="R1069" s="11" t="s">
        <v>223</v>
      </c>
      <c r="S1069" s="149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0</v>
      </c>
    </row>
    <row r="1070" spans="1:65">
      <c r="A1070" s="30"/>
      <c r="B1070" s="19"/>
      <c r="C1070" s="9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149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0</v>
      </c>
    </row>
    <row r="1071" spans="1:65">
      <c r="A1071" s="30"/>
      <c r="B1071" s="18">
        <v>1</v>
      </c>
      <c r="C1071" s="14">
        <v>1</v>
      </c>
      <c r="D1071" s="216">
        <v>161.5</v>
      </c>
      <c r="E1071" s="216">
        <v>148</v>
      </c>
      <c r="F1071" s="216">
        <v>159</v>
      </c>
      <c r="G1071" s="216">
        <v>156</v>
      </c>
      <c r="H1071" s="216">
        <v>145</v>
      </c>
      <c r="I1071" s="216">
        <v>156</v>
      </c>
      <c r="J1071" s="216">
        <v>161</v>
      </c>
      <c r="K1071" s="217">
        <v>69</v>
      </c>
      <c r="L1071" s="216">
        <v>150</v>
      </c>
      <c r="M1071" s="216">
        <v>161</v>
      </c>
      <c r="N1071" s="216">
        <v>163</v>
      </c>
      <c r="O1071" s="217">
        <v>117.6</v>
      </c>
      <c r="P1071" s="217">
        <v>186</v>
      </c>
      <c r="Q1071" s="216">
        <v>148</v>
      </c>
      <c r="R1071" s="216">
        <v>156.5</v>
      </c>
      <c r="S1071" s="219"/>
      <c r="T1071" s="220"/>
      <c r="U1071" s="220"/>
      <c r="V1071" s="220"/>
      <c r="W1071" s="220"/>
      <c r="X1071" s="220"/>
      <c r="Y1071" s="220"/>
      <c r="Z1071" s="220"/>
      <c r="AA1071" s="220"/>
      <c r="AB1071" s="220"/>
      <c r="AC1071" s="220"/>
      <c r="AD1071" s="220"/>
      <c r="AE1071" s="220"/>
      <c r="AF1071" s="220"/>
      <c r="AG1071" s="220"/>
      <c r="AH1071" s="220"/>
      <c r="AI1071" s="220"/>
      <c r="AJ1071" s="220"/>
      <c r="AK1071" s="220"/>
      <c r="AL1071" s="220"/>
      <c r="AM1071" s="220"/>
      <c r="AN1071" s="220"/>
      <c r="AO1071" s="220"/>
      <c r="AP1071" s="220"/>
      <c r="AQ1071" s="220"/>
      <c r="AR1071" s="220"/>
      <c r="AS1071" s="220"/>
      <c r="AT1071" s="220"/>
      <c r="AU1071" s="220"/>
      <c r="AV1071" s="220"/>
      <c r="AW1071" s="220"/>
      <c r="AX1071" s="220"/>
      <c r="AY1071" s="220"/>
      <c r="AZ1071" s="220"/>
      <c r="BA1071" s="220"/>
      <c r="BB1071" s="220"/>
      <c r="BC1071" s="220"/>
      <c r="BD1071" s="220"/>
      <c r="BE1071" s="220"/>
      <c r="BF1071" s="220"/>
      <c r="BG1071" s="220"/>
      <c r="BH1071" s="220"/>
      <c r="BI1071" s="220"/>
      <c r="BJ1071" s="220"/>
      <c r="BK1071" s="220"/>
      <c r="BL1071" s="220"/>
      <c r="BM1071" s="221">
        <v>1</v>
      </c>
    </row>
    <row r="1072" spans="1:65">
      <c r="A1072" s="30"/>
      <c r="B1072" s="19">
        <v>1</v>
      </c>
      <c r="C1072" s="9">
        <v>2</v>
      </c>
      <c r="D1072" s="222">
        <v>164.5</v>
      </c>
      <c r="E1072" s="222">
        <v>146.5</v>
      </c>
      <c r="F1072" s="222">
        <v>158</v>
      </c>
      <c r="G1072" s="222">
        <v>158</v>
      </c>
      <c r="H1072" s="222">
        <v>147</v>
      </c>
      <c r="I1072" s="222">
        <v>158</v>
      </c>
      <c r="J1072" s="222">
        <v>156</v>
      </c>
      <c r="K1072" s="223">
        <v>55</v>
      </c>
      <c r="L1072" s="222">
        <v>152</v>
      </c>
      <c r="M1072" s="222">
        <v>165</v>
      </c>
      <c r="N1072" s="222">
        <v>158</v>
      </c>
      <c r="O1072" s="223">
        <v>102.5</v>
      </c>
      <c r="P1072" s="223">
        <v>188</v>
      </c>
      <c r="Q1072" s="222">
        <v>149</v>
      </c>
      <c r="R1072" s="222">
        <v>156</v>
      </c>
      <c r="S1072" s="219"/>
      <c r="T1072" s="220"/>
      <c r="U1072" s="220"/>
      <c r="V1072" s="220"/>
      <c r="W1072" s="220"/>
      <c r="X1072" s="220"/>
      <c r="Y1072" s="220"/>
      <c r="Z1072" s="220"/>
      <c r="AA1072" s="220"/>
      <c r="AB1072" s="220"/>
      <c r="AC1072" s="220"/>
      <c r="AD1072" s="220"/>
      <c r="AE1072" s="220"/>
      <c r="AF1072" s="220"/>
      <c r="AG1072" s="220"/>
      <c r="AH1072" s="220"/>
      <c r="AI1072" s="220"/>
      <c r="AJ1072" s="220"/>
      <c r="AK1072" s="220"/>
      <c r="AL1072" s="220"/>
      <c r="AM1072" s="220"/>
      <c r="AN1072" s="220"/>
      <c r="AO1072" s="220"/>
      <c r="AP1072" s="220"/>
      <c r="AQ1072" s="220"/>
      <c r="AR1072" s="220"/>
      <c r="AS1072" s="220"/>
      <c r="AT1072" s="220"/>
      <c r="AU1072" s="220"/>
      <c r="AV1072" s="220"/>
      <c r="AW1072" s="220"/>
      <c r="AX1072" s="220"/>
      <c r="AY1072" s="220"/>
      <c r="AZ1072" s="220"/>
      <c r="BA1072" s="220"/>
      <c r="BB1072" s="220"/>
      <c r="BC1072" s="220"/>
      <c r="BD1072" s="220"/>
      <c r="BE1072" s="220"/>
      <c r="BF1072" s="220"/>
      <c r="BG1072" s="220"/>
      <c r="BH1072" s="220"/>
      <c r="BI1072" s="220"/>
      <c r="BJ1072" s="220"/>
      <c r="BK1072" s="220"/>
      <c r="BL1072" s="220"/>
      <c r="BM1072" s="221" t="e">
        <v>#N/A</v>
      </c>
    </row>
    <row r="1073" spans="1:65">
      <c r="A1073" s="30"/>
      <c r="B1073" s="19">
        <v>1</v>
      </c>
      <c r="C1073" s="9">
        <v>3</v>
      </c>
      <c r="D1073" s="222">
        <v>158.5</v>
      </c>
      <c r="E1073" s="222">
        <v>150.5</v>
      </c>
      <c r="F1073" s="222">
        <v>156.5</v>
      </c>
      <c r="G1073" s="222">
        <v>157</v>
      </c>
      <c r="H1073" s="222">
        <v>158</v>
      </c>
      <c r="I1073" s="222">
        <v>155</v>
      </c>
      <c r="J1073" s="222">
        <v>160</v>
      </c>
      <c r="K1073" s="223">
        <v>56</v>
      </c>
      <c r="L1073" s="222">
        <v>156</v>
      </c>
      <c r="M1073" s="222">
        <v>163</v>
      </c>
      <c r="N1073" s="222">
        <v>161</v>
      </c>
      <c r="O1073" s="223">
        <v>118.9</v>
      </c>
      <c r="P1073" s="223">
        <v>176</v>
      </c>
      <c r="Q1073" s="222">
        <v>147.5</v>
      </c>
      <c r="R1073" s="222">
        <v>148.5</v>
      </c>
      <c r="S1073" s="219"/>
      <c r="T1073" s="220"/>
      <c r="U1073" s="220"/>
      <c r="V1073" s="220"/>
      <c r="W1073" s="220"/>
      <c r="X1073" s="220"/>
      <c r="Y1073" s="220"/>
      <c r="Z1073" s="220"/>
      <c r="AA1073" s="220"/>
      <c r="AB1073" s="220"/>
      <c r="AC1073" s="220"/>
      <c r="AD1073" s="220"/>
      <c r="AE1073" s="220"/>
      <c r="AF1073" s="220"/>
      <c r="AG1073" s="220"/>
      <c r="AH1073" s="220"/>
      <c r="AI1073" s="220"/>
      <c r="AJ1073" s="220"/>
      <c r="AK1073" s="220"/>
      <c r="AL1073" s="220"/>
      <c r="AM1073" s="220"/>
      <c r="AN1073" s="220"/>
      <c r="AO1073" s="220"/>
      <c r="AP1073" s="220"/>
      <c r="AQ1073" s="220"/>
      <c r="AR1073" s="220"/>
      <c r="AS1073" s="220"/>
      <c r="AT1073" s="220"/>
      <c r="AU1073" s="220"/>
      <c r="AV1073" s="220"/>
      <c r="AW1073" s="220"/>
      <c r="AX1073" s="220"/>
      <c r="AY1073" s="220"/>
      <c r="AZ1073" s="220"/>
      <c r="BA1073" s="220"/>
      <c r="BB1073" s="220"/>
      <c r="BC1073" s="220"/>
      <c r="BD1073" s="220"/>
      <c r="BE1073" s="220"/>
      <c r="BF1073" s="220"/>
      <c r="BG1073" s="220"/>
      <c r="BH1073" s="220"/>
      <c r="BI1073" s="220"/>
      <c r="BJ1073" s="220"/>
      <c r="BK1073" s="220"/>
      <c r="BL1073" s="220"/>
      <c r="BM1073" s="221">
        <v>16</v>
      </c>
    </row>
    <row r="1074" spans="1:65">
      <c r="A1074" s="30"/>
      <c r="B1074" s="19">
        <v>1</v>
      </c>
      <c r="C1074" s="9">
        <v>4</v>
      </c>
      <c r="D1074" s="222">
        <v>152.5</v>
      </c>
      <c r="E1074" s="222">
        <v>149</v>
      </c>
      <c r="F1074" s="222">
        <v>155.5</v>
      </c>
      <c r="G1074" s="222">
        <v>158</v>
      </c>
      <c r="H1074" s="222">
        <v>151</v>
      </c>
      <c r="I1074" s="222">
        <v>152</v>
      </c>
      <c r="J1074" s="222">
        <v>160</v>
      </c>
      <c r="K1074" s="223">
        <v>58</v>
      </c>
      <c r="L1074" s="222">
        <v>155</v>
      </c>
      <c r="M1074" s="222">
        <v>163</v>
      </c>
      <c r="N1074" s="222">
        <v>163</v>
      </c>
      <c r="O1074" s="223">
        <v>110.3</v>
      </c>
      <c r="P1074" s="223">
        <v>187</v>
      </c>
      <c r="Q1074" s="222">
        <v>146.5</v>
      </c>
      <c r="R1074" s="222">
        <v>154</v>
      </c>
      <c r="S1074" s="219"/>
      <c r="T1074" s="220"/>
      <c r="U1074" s="220"/>
      <c r="V1074" s="220"/>
      <c r="W1074" s="220"/>
      <c r="X1074" s="220"/>
      <c r="Y1074" s="220"/>
      <c r="Z1074" s="220"/>
      <c r="AA1074" s="220"/>
      <c r="AB1074" s="220"/>
      <c r="AC1074" s="220"/>
      <c r="AD1074" s="220"/>
      <c r="AE1074" s="220"/>
      <c r="AF1074" s="220"/>
      <c r="AG1074" s="220"/>
      <c r="AH1074" s="220"/>
      <c r="AI1074" s="220"/>
      <c r="AJ1074" s="220"/>
      <c r="AK1074" s="220"/>
      <c r="AL1074" s="220"/>
      <c r="AM1074" s="220"/>
      <c r="AN1074" s="220"/>
      <c r="AO1074" s="220"/>
      <c r="AP1074" s="220"/>
      <c r="AQ1074" s="220"/>
      <c r="AR1074" s="220"/>
      <c r="AS1074" s="220"/>
      <c r="AT1074" s="220"/>
      <c r="AU1074" s="220"/>
      <c r="AV1074" s="220"/>
      <c r="AW1074" s="220"/>
      <c r="AX1074" s="220"/>
      <c r="AY1074" s="220"/>
      <c r="AZ1074" s="220"/>
      <c r="BA1074" s="220"/>
      <c r="BB1074" s="220"/>
      <c r="BC1074" s="220"/>
      <c r="BD1074" s="220"/>
      <c r="BE1074" s="220"/>
      <c r="BF1074" s="220"/>
      <c r="BG1074" s="220"/>
      <c r="BH1074" s="220"/>
      <c r="BI1074" s="220"/>
      <c r="BJ1074" s="220"/>
      <c r="BK1074" s="220"/>
      <c r="BL1074" s="220"/>
      <c r="BM1074" s="221">
        <v>155.9652777777778</v>
      </c>
    </row>
    <row r="1075" spans="1:65">
      <c r="A1075" s="30"/>
      <c r="B1075" s="19">
        <v>1</v>
      </c>
      <c r="C1075" s="9">
        <v>5</v>
      </c>
      <c r="D1075" s="222">
        <v>153</v>
      </c>
      <c r="E1075" s="222">
        <v>151.5</v>
      </c>
      <c r="F1075" s="222">
        <v>151</v>
      </c>
      <c r="G1075" s="222">
        <v>156</v>
      </c>
      <c r="H1075" s="222">
        <v>158</v>
      </c>
      <c r="I1075" s="222">
        <v>155</v>
      </c>
      <c r="J1075" s="222">
        <v>161</v>
      </c>
      <c r="K1075" s="223">
        <v>43</v>
      </c>
      <c r="L1075" s="222">
        <v>158</v>
      </c>
      <c r="M1075" s="222">
        <v>164</v>
      </c>
      <c r="N1075" s="222">
        <v>166</v>
      </c>
      <c r="O1075" s="223">
        <v>123.20000000000002</v>
      </c>
      <c r="P1075" s="223">
        <v>178</v>
      </c>
      <c r="Q1075" s="222">
        <v>152.5</v>
      </c>
      <c r="R1075" s="222">
        <v>154</v>
      </c>
      <c r="S1075" s="219"/>
      <c r="T1075" s="220"/>
      <c r="U1075" s="220"/>
      <c r="V1075" s="220"/>
      <c r="W1075" s="220"/>
      <c r="X1075" s="220"/>
      <c r="Y1075" s="220"/>
      <c r="Z1075" s="220"/>
      <c r="AA1075" s="220"/>
      <c r="AB1075" s="220"/>
      <c r="AC1075" s="220"/>
      <c r="AD1075" s="220"/>
      <c r="AE1075" s="220"/>
      <c r="AF1075" s="220"/>
      <c r="AG1075" s="220"/>
      <c r="AH1075" s="220"/>
      <c r="AI1075" s="220"/>
      <c r="AJ1075" s="220"/>
      <c r="AK1075" s="220"/>
      <c r="AL1075" s="220"/>
      <c r="AM1075" s="220"/>
      <c r="AN1075" s="220"/>
      <c r="AO1075" s="220"/>
      <c r="AP1075" s="220"/>
      <c r="AQ1075" s="220"/>
      <c r="AR1075" s="220"/>
      <c r="AS1075" s="220"/>
      <c r="AT1075" s="220"/>
      <c r="AU1075" s="220"/>
      <c r="AV1075" s="220"/>
      <c r="AW1075" s="220"/>
      <c r="AX1075" s="220"/>
      <c r="AY1075" s="220"/>
      <c r="AZ1075" s="220"/>
      <c r="BA1075" s="220"/>
      <c r="BB1075" s="220"/>
      <c r="BC1075" s="220"/>
      <c r="BD1075" s="220"/>
      <c r="BE1075" s="220"/>
      <c r="BF1075" s="220"/>
      <c r="BG1075" s="220"/>
      <c r="BH1075" s="220"/>
      <c r="BI1075" s="220"/>
      <c r="BJ1075" s="220"/>
      <c r="BK1075" s="220"/>
      <c r="BL1075" s="220"/>
      <c r="BM1075" s="221">
        <v>50</v>
      </c>
    </row>
    <row r="1076" spans="1:65">
      <c r="A1076" s="30"/>
      <c r="B1076" s="19">
        <v>1</v>
      </c>
      <c r="C1076" s="9">
        <v>6</v>
      </c>
      <c r="D1076" s="222">
        <v>159</v>
      </c>
      <c r="E1076" s="222">
        <v>145</v>
      </c>
      <c r="F1076" s="222">
        <v>154</v>
      </c>
      <c r="G1076" s="222">
        <v>159</v>
      </c>
      <c r="H1076" s="222">
        <v>159</v>
      </c>
      <c r="I1076" s="222">
        <v>156</v>
      </c>
      <c r="J1076" s="222">
        <v>163</v>
      </c>
      <c r="K1076" s="223">
        <v>65</v>
      </c>
      <c r="L1076" s="222">
        <v>154</v>
      </c>
      <c r="M1076" s="222">
        <v>167</v>
      </c>
      <c r="N1076" s="222">
        <v>168</v>
      </c>
      <c r="O1076" s="223">
        <v>115.4</v>
      </c>
      <c r="P1076" s="223">
        <v>179</v>
      </c>
      <c r="Q1076" s="222">
        <v>149</v>
      </c>
      <c r="R1076" s="222">
        <v>152.5</v>
      </c>
      <c r="S1076" s="219"/>
      <c r="T1076" s="220"/>
      <c r="U1076" s="220"/>
      <c r="V1076" s="220"/>
      <c r="W1076" s="220"/>
      <c r="X1076" s="220"/>
      <c r="Y1076" s="220"/>
      <c r="Z1076" s="220"/>
      <c r="AA1076" s="220"/>
      <c r="AB1076" s="220"/>
      <c r="AC1076" s="220"/>
      <c r="AD1076" s="220"/>
      <c r="AE1076" s="220"/>
      <c r="AF1076" s="220"/>
      <c r="AG1076" s="220"/>
      <c r="AH1076" s="220"/>
      <c r="AI1076" s="220"/>
      <c r="AJ1076" s="220"/>
      <c r="AK1076" s="220"/>
      <c r="AL1076" s="220"/>
      <c r="AM1076" s="220"/>
      <c r="AN1076" s="220"/>
      <c r="AO1076" s="220"/>
      <c r="AP1076" s="220"/>
      <c r="AQ1076" s="220"/>
      <c r="AR1076" s="220"/>
      <c r="AS1076" s="220"/>
      <c r="AT1076" s="220"/>
      <c r="AU1076" s="220"/>
      <c r="AV1076" s="220"/>
      <c r="AW1076" s="220"/>
      <c r="AX1076" s="220"/>
      <c r="AY1076" s="220"/>
      <c r="AZ1076" s="220"/>
      <c r="BA1076" s="220"/>
      <c r="BB1076" s="220"/>
      <c r="BC1076" s="220"/>
      <c r="BD1076" s="220"/>
      <c r="BE1076" s="220"/>
      <c r="BF1076" s="220"/>
      <c r="BG1076" s="220"/>
      <c r="BH1076" s="220"/>
      <c r="BI1076" s="220"/>
      <c r="BJ1076" s="220"/>
      <c r="BK1076" s="220"/>
      <c r="BL1076" s="220"/>
      <c r="BM1076" s="225"/>
    </row>
    <row r="1077" spans="1:65">
      <c r="A1077" s="30"/>
      <c r="B1077" s="20" t="s">
        <v>215</v>
      </c>
      <c r="C1077" s="12"/>
      <c r="D1077" s="226">
        <v>158.16666666666666</v>
      </c>
      <c r="E1077" s="226">
        <v>148.41666666666666</v>
      </c>
      <c r="F1077" s="226">
        <v>155.66666666666666</v>
      </c>
      <c r="G1077" s="226">
        <v>157.33333333333334</v>
      </c>
      <c r="H1077" s="226">
        <v>153</v>
      </c>
      <c r="I1077" s="226">
        <v>155.33333333333334</v>
      </c>
      <c r="J1077" s="226">
        <v>160.16666666666666</v>
      </c>
      <c r="K1077" s="226">
        <v>57.666666666666664</v>
      </c>
      <c r="L1077" s="226">
        <v>154.16666666666666</v>
      </c>
      <c r="M1077" s="226">
        <v>163.83333333333334</v>
      </c>
      <c r="N1077" s="226">
        <v>163.16666666666666</v>
      </c>
      <c r="O1077" s="226">
        <v>114.64999999999999</v>
      </c>
      <c r="P1077" s="226">
        <v>182.33333333333334</v>
      </c>
      <c r="Q1077" s="226">
        <v>148.75</v>
      </c>
      <c r="R1077" s="226">
        <v>153.58333333333334</v>
      </c>
      <c r="S1077" s="219"/>
      <c r="T1077" s="220"/>
      <c r="U1077" s="220"/>
      <c r="V1077" s="220"/>
      <c r="W1077" s="220"/>
      <c r="X1077" s="220"/>
      <c r="Y1077" s="220"/>
      <c r="Z1077" s="220"/>
      <c r="AA1077" s="220"/>
      <c r="AB1077" s="220"/>
      <c r="AC1077" s="220"/>
      <c r="AD1077" s="220"/>
      <c r="AE1077" s="220"/>
      <c r="AF1077" s="220"/>
      <c r="AG1077" s="220"/>
      <c r="AH1077" s="220"/>
      <c r="AI1077" s="220"/>
      <c r="AJ1077" s="220"/>
      <c r="AK1077" s="220"/>
      <c r="AL1077" s="220"/>
      <c r="AM1077" s="220"/>
      <c r="AN1077" s="220"/>
      <c r="AO1077" s="220"/>
      <c r="AP1077" s="220"/>
      <c r="AQ1077" s="220"/>
      <c r="AR1077" s="220"/>
      <c r="AS1077" s="220"/>
      <c r="AT1077" s="220"/>
      <c r="AU1077" s="220"/>
      <c r="AV1077" s="220"/>
      <c r="AW1077" s="220"/>
      <c r="AX1077" s="220"/>
      <c r="AY1077" s="220"/>
      <c r="AZ1077" s="220"/>
      <c r="BA1077" s="220"/>
      <c r="BB1077" s="220"/>
      <c r="BC1077" s="220"/>
      <c r="BD1077" s="220"/>
      <c r="BE1077" s="220"/>
      <c r="BF1077" s="220"/>
      <c r="BG1077" s="220"/>
      <c r="BH1077" s="220"/>
      <c r="BI1077" s="220"/>
      <c r="BJ1077" s="220"/>
      <c r="BK1077" s="220"/>
      <c r="BL1077" s="220"/>
      <c r="BM1077" s="225"/>
    </row>
    <row r="1078" spans="1:65">
      <c r="A1078" s="30"/>
      <c r="B1078" s="3" t="s">
        <v>216</v>
      </c>
      <c r="C1078" s="29"/>
      <c r="D1078" s="222">
        <v>158.75</v>
      </c>
      <c r="E1078" s="222">
        <v>148.5</v>
      </c>
      <c r="F1078" s="222">
        <v>156</v>
      </c>
      <c r="G1078" s="222">
        <v>157.5</v>
      </c>
      <c r="H1078" s="222">
        <v>154.5</v>
      </c>
      <c r="I1078" s="222">
        <v>155.5</v>
      </c>
      <c r="J1078" s="222">
        <v>160.5</v>
      </c>
      <c r="K1078" s="222">
        <v>57</v>
      </c>
      <c r="L1078" s="222">
        <v>154.5</v>
      </c>
      <c r="M1078" s="222">
        <v>163.5</v>
      </c>
      <c r="N1078" s="222">
        <v>163</v>
      </c>
      <c r="O1078" s="222">
        <v>116.5</v>
      </c>
      <c r="P1078" s="222">
        <v>182.5</v>
      </c>
      <c r="Q1078" s="222">
        <v>148.5</v>
      </c>
      <c r="R1078" s="222">
        <v>154</v>
      </c>
      <c r="S1078" s="219"/>
      <c r="T1078" s="220"/>
      <c r="U1078" s="220"/>
      <c r="V1078" s="220"/>
      <c r="W1078" s="220"/>
      <c r="X1078" s="220"/>
      <c r="Y1078" s="220"/>
      <c r="Z1078" s="220"/>
      <c r="AA1078" s="220"/>
      <c r="AB1078" s="220"/>
      <c r="AC1078" s="220"/>
      <c r="AD1078" s="220"/>
      <c r="AE1078" s="220"/>
      <c r="AF1078" s="220"/>
      <c r="AG1078" s="220"/>
      <c r="AH1078" s="220"/>
      <c r="AI1078" s="220"/>
      <c r="AJ1078" s="220"/>
      <c r="AK1078" s="220"/>
      <c r="AL1078" s="220"/>
      <c r="AM1078" s="220"/>
      <c r="AN1078" s="220"/>
      <c r="AO1078" s="220"/>
      <c r="AP1078" s="220"/>
      <c r="AQ1078" s="220"/>
      <c r="AR1078" s="220"/>
      <c r="AS1078" s="220"/>
      <c r="AT1078" s="220"/>
      <c r="AU1078" s="220"/>
      <c r="AV1078" s="220"/>
      <c r="AW1078" s="220"/>
      <c r="AX1078" s="220"/>
      <c r="AY1078" s="220"/>
      <c r="AZ1078" s="220"/>
      <c r="BA1078" s="220"/>
      <c r="BB1078" s="220"/>
      <c r="BC1078" s="220"/>
      <c r="BD1078" s="220"/>
      <c r="BE1078" s="220"/>
      <c r="BF1078" s="220"/>
      <c r="BG1078" s="220"/>
      <c r="BH1078" s="220"/>
      <c r="BI1078" s="220"/>
      <c r="BJ1078" s="220"/>
      <c r="BK1078" s="220"/>
      <c r="BL1078" s="220"/>
      <c r="BM1078" s="225"/>
    </row>
    <row r="1079" spans="1:65">
      <c r="A1079" s="30"/>
      <c r="B1079" s="3" t="s">
        <v>217</v>
      </c>
      <c r="C1079" s="29"/>
      <c r="D1079" s="222">
        <v>4.7081489639418441</v>
      </c>
      <c r="E1079" s="222">
        <v>2.4375534182180845</v>
      </c>
      <c r="F1079" s="222">
        <v>2.8925190866555512</v>
      </c>
      <c r="G1079" s="222">
        <v>1.2110601416389968</v>
      </c>
      <c r="H1079" s="222">
        <v>6.164414002968976</v>
      </c>
      <c r="I1079" s="222">
        <v>1.9663841605003503</v>
      </c>
      <c r="J1079" s="222">
        <v>2.3166067138525408</v>
      </c>
      <c r="K1079" s="222">
        <v>9.0258886912406826</v>
      </c>
      <c r="L1079" s="222">
        <v>2.857738033247041</v>
      </c>
      <c r="M1079" s="222">
        <v>2.0412414523193152</v>
      </c>
      <c r="N1079" s="222">
        <v>3.5449494589721118</v>
      </c>
      <c r="O1079" s="222">
        <v>7.3071882417247238</v>
      </c>
      <c r="P1079" s="222">
        <v>5.2408650685422788</v>
      </c>
      <c r="Q1079" s="222">
        <v>2.0676073128135335</v>
      </c>
      <c r="R1079" s="222">
        <v>2.8881943609574936</v>
      </c>
      <c r="S1079" s="219"/>
      <c r="T1079" s="220"/>
      <c r="U1079" s="220"/>
      <c r="V1079" s="220"/>
      <c r="W1079" s="220"/>
      <c r="X1079" s="220"/>
      <c r="Y1079" s="220"/>
      <c r="Z1079" s="220"/>
      <c r="AA1079" s="220"/>
      <c r="AB1079" s="220"/>
      <c r="AC1079" s="220"/>
      <c r="AD1079" s="220"/>
      <c r="AE1079" s="220"/>
      <c r="AF1079" s="220"/>
      <c r="AG1079" s="220"/>
      <c r="AH1079" s="220"/>
      <c r="AI1079" s="220"/>
      <c r="AJ1079" s="220"/>
      <c r="AK1079" s="220"/>
      <c r="AL1079" s="220"/>
      <c r="AM1079" s="220"/>
      <c r="AN1079" s="220"/>
      <c r="AO1079" s="220"/>
      <c r="AP1079" s="220"/>
      <c r="AQ1079" s="220"/>
      <c r="AR1079" s="220"/>
      <c r="AS1079" s="220"/>
      <c r="AT1079" s="220"/>
      <c r="AU1079" s="220"/>
      <c r="AV1079" s="220"/>
      <c r="AW1079" s="220"/>
      <c r="AX1079" s="220"/>
      <c r="AY1079" s="220"/>
      <c r="AZ1079" s="220"/>
      <c r="BA1079" s="220"/>
      <c r="BB1079" s="220"/>
      <c r="BC1079" s="220"/>
      <c r="BD1079" s="220"/>
      <c r="BE1079" s="220"/>
      <c r="BF1079" s="220"/>
      <c r="BG1079" s="220"/>
      <c r="BH1079" s="220"/>
      <c r="BI1079" s="220"/>
      <c r="BJ1079" s="220"/>
      <c r="BK1079" s="220"/>
      <c r="BL1079" s="220"/>
      <c r="BM1079" s="225"/>
    </row>
    <row r="1080" spans="1:65">
      <c r="A1080" s="30"/>
      <c r="B1080" s="3" t="s">
        <v>84</v>
      </c>
      <c r="C1080" s="29"/>
      <c r="D1080" s="13">
        <v>2.9767011363172884E-2</v>
      </c>
      <c r="E1080" s="13">
        <v>1.6423717584849531E-2</v>
      </c>
      <c r="F1080" s="13">
        <v>1.8581493062027096E-2</v>
      </c>
      <c r="G1080" s="13">
        <v>7.697416154485149E-3</v>
      </c>
      <c r="H1080" s="13">
        <v>4.0290287601104417E-2</v>
      </c>
      <c r="I1080" s="13">
        <v>1.265912549678337E-2</v>
      </c>
      <c r="J1080" s="13">
        <v>1.4463725580765084E-2</v>
      </c>
      <c r="K1080" s="13">
        <v>0.15651830100417369</v>
      </c>
      <c r="L1080" s="13">
        <v>1.8536679134575403E-2</v>
      </c>
      <c r="M1080" s="13">
        <v>1.245925606705584E-2</v>
      </c>
      <c r="N1080" s="13">
        <v>2.172594152587607E-2</v>
      </c>
      <c r="O1080" s="13">
        <v>6.3734742622980581E-2</v>
      </c>
      <c r="P1080" s="13">
        <v>2.8743318474637725E-2</v>
      </c>
      <c r="Q1080" s="13">
        <v>1.3899881094544764E-2</v>
      </c>
      <c r="R1080" s="13">
        <v>1.8805389219473643E-2</v>
      </c>
      <c r="S1080" s="149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3"/>
    </row>
    <row r="1081" spans="1:65">
      <c r="A1081" s="30"/>
      <c r="B1081" s="3" t="s">
        <v>218</v>
      </c>
      <c r="C1081" s="29"/>
      <c r="D1081" s="13">
        <v>1.411460884277993E-2</v>
      </c>
      <c r="E1081" s="13">
        <v>-4.8399305400953052E-2</v>
      </c>
      <c r="F1081" s="13">
        <v>-1.9145999376644074E-3</v>
      </c>
      <c r="G1081" s="13">
        <v>8.7715392492986322E-3</v>
      </c>
      <c r="H1081" s="13">
        <v>-1.9012422636805026E-2</v>
      </c>
      <c r="I1081" s="13">
        <v>-4.0518277750568599E-3</v>
      </c>
      <c r="J1081" s="13">
        <v>2.6937975867135533E-2</v>
      </c>
      <c r="K1081" s="13">
        <v>-0.63025958413108341</v>
      </c>
      <c r="L1081" s="13">
        <v>-1.1532125205931054E-2</v>
      </c>
      <c r="M1081" s="13">
        <v>5.0447482078453953E-2</v>
      </c>
      <c r="N1081" s="13">
        <v>4.6173026403668604E-2</v>
      </c>
      <c r="O1081" s="13">
        <v>-0.2649004853288216</v>
      </c>
      <c r="P1081" s="13">
        <v>0.16906362705374223</v>
      </c>
      <c r="Q1081" s="13">
        <v>-4.6262077563560378E-2</v>
      </c>
      <c r="R1081" s="13">
        <v>-1.5272273921367874E-2</v>
      </c>
      <c r="S1081" s="149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3"/>
    </row>
    <row r="1082" spans="1:65">
      <c r="A1082" s="30"/>
      <c r="B1082" s="45" t="s">
        <v>219</v>
      </c>
      <c r="C1082" s="46"/>
      <c r="D1082" s="44">
        <v>0.4</v>
      </c>
      <c r="E1082" s="44">
        <v>0.96</v>
      </c>
      <c r="F1082" s="44">
        <v>0.05</v>
      </c>
      <c r="G1082" s="44">
        <v>0.28000000000000003</v>
      </c>
      <c r="H1082" s="44">
        <v>0.33</v>
      </c>
      <c r="I1082" s="44">
        <v>0</v>
      </c>
      <c r="J1082" s="44">
        <v>0.67</v>
      </c>
      <c r="K1082" s="44">
        <v>13.63</v>
      </c>
      <c r="L1082" s="44">
        <v>0.16</v>
      </c>
      <c r="M1082" s="44">
        <v>1.19</v>
      </c>
      <c r="N1082" s="44">
        <v>1.0900000000000001</v>
      </c>
      <c r="O1082" s="44">
        <v>5.68</v>
      </c>
      <c r="P1082" s="44">
        <v>3.77</v>
      </c>
      <c r="Q1082" s="44">
        <v>0.92</v>
      </c>
      <c r="R1082" s="44">
        <v>0.24</v>
      </c>
      <c r="S1082" s="149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3"/>
    </row>
    <row r="1083" spans="1:65">
      <c r="B1083" s="31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BM1083" s="53"/>
    </row>
    <row r="1084" spans="1:65" ht="15">
      <c r="B1084" s="8" t="s">
        <v>372</v>
      </c>
      <c r="BM1084" s="28" t="s">
        <v>64</v>
      </c>
    </row>
    <row r="1085" spans="1:65" ht="15">
      <c r="A1085" s="25" t="s">
        <v>35</v>
      </c>
      <c r="B1085" s="18" t="s">
        <v>99</v>
      </c>
      <c r="C1085" s="15" t="s">
        <v>100</v>
      </c>
      <c r="D1085" s="16" t="s">
        <v>194</v>
      </c>
      <c r="E1085" s="17" t="s">
        <v>194</v>
      </c>
      <c r="F1085" s="17" t="s">
        <v>194</v>
      </c>
      <c r="G1085" s="17" t="s">
        <v>194</v>
      </c>
      <c r="H1085" s="17" t="s">
        <v>194</v>
      </c>
      <c r="I1085" s="17" t="s">
        <v>194</v>
      </c>
      <c r="J1085" s="17" t="s">
        <v>194</v>
      </c>
      <c r="K1085" s="17" t="s">
        <v>194</v>
      </c>
      <c r="L1085" s="17" t="s">
        <v>194</v>
      </c>
      <c r="M1085" s="17" t="s">
        <v>194</v>
      </c>
      <c r="N1085" s="17" t="s">
        <v>194</v>
      </c>
      <c r="O1085" s="17" t="s">
        <v>194</v>
      </c>
      <c r="P1085" s="17" t="s">
        <v>194</v>
      </c>
      <c r="Q1085" s="17" t="s">
        <v>194</v>
      </c>
      <c r="R1085" s="17" t="s">
        <v>194</v>
      </c>
      <c r="S1085" s="149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 t="s">
        <v>195</v>
      </c>
      <c r="C1086" s="9" t="s">
        <v>195</v>
      </c>
      <c r="D1086" s="147" t="s">
        <v>196</v>
      </c>
      <c r="E1086" s="148" t="s">
        <v>197</v>
      </c>
      <c r="F1086" s="148" t="s">
        <v>198</v>
      </c>
      <c r="G1086" s="148" t="s">
        <v>199</v>
      </c>
      <c r="H1086" s="148" t="s">
        <v>200</v>
      </c>
      <c r="I1086" s="148" t="s">
        <v>201</v>
      </c>
      <c r="J1086" s="148" t="s">
        <v>202</v>
      </c>
      <c r="K1086" s="148" t="s">
        <v>203</v>
      </c>
      <c r="L1086" s="148" t="s">
        <v>204</v>
      </c>
      <c r="M1086" s="148" t="s">
        <v>205</v>
      </c>
      <c r="N1086" s="148" t="s">
        <v>206</v>
      </c>
      <c r="O1086" s="148" t="s">
        <v>207</v>
      </c>
      <c r="P1086" s="148" t="s">
        <v>208</v>
      </c>
      <c r="Q1086" s="148" t="s">
        <v>209</v>
      </c>
      <c r="R1086" s="148" t="s">
        <v>222</v>
      </c>
      <c r="S1086" s="149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 t="s">
        <v>3</v>
      </c>
    </row>
    <row r="1087" spans="1:65">
      <c r="A1087" s="30"/>
      <c r="B1087" s="19"/>
      <c r="C1087" s="9"/>
      <c r="D1087" s="10" t="s">
        <v>223</v>
      </c>
      <c r="E1087" s="11" t="s">
        <v>223</v>
      </c>
      <c r="F1087" s="11" t="s">
        <v>223</v>
      </c>
      <c r="G1087" s="11" t="s">
        <v>223</v>
      </c>
      <c r="H1087" s="11" t="s">
        <v>223</v>
      </c>
      <c r="I1087" s="11" t="s">
        <v>223</v>
      </c>
      <c r="J1087" s="11" t="s">
        <v>223</v>
      </c>
      <c r="K1087" s="11" t="s">
        <v>224</v>
      </c>
      <c r="L1087" s="11" t="s">
        <v>223</v>
      </c>
      <c r="M1087" s="11" t="s">
        <v>224</v>
      </c>
      <c r="N1087" s="11" t="s">
        <v>223</v>
      </c>
      <c r="O1087" s="11" t="s">
        <v>223</v>
      </c>
      <c r="P1087" s="11" t="s">
        <v>224</v>
      </c>
      <c r="Q1087" s="11" t="s">
        <v>223</v>
      </c>
      <c r="R1087" s="11" t="s">
        <v>223</v>
      </c>
      <c r="S1087" s="149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2</v>
      </c>
    </row>
    <row r="1088" spans="1:65">
      <c r="A1088" s="30"/>
      <c r="B1088" s="19"/>
      <c r="C1088" s="9"/>
      <c r="D1088" s="26"/>
      <c r="E1088" s="26"/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26"/>
      <c r="S1088" s="149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3</v>
      </c>
    </row>
    <row r="1089" spans="1:65">
      <c r="A1089" s="30"/>
      <c r="B1089" s="18">
        <v>1</v>
      </c>
      <c r="C1089" s="14">
        <v>1</v>
      </c>
      <c r="D1089" s="22">
        <v>0.42299999999999999</v>
      </c>
      <c r="E1089" s="145">
        <v>0.36599999999999999</v>
      </c>
      <c r="F1089" s="22">
        <v>0.40200000000000002</v>
      </c>
      <c r="G1089" s="22">
        <v>0.4</v>
      </c>
      <c r="H1089" s="22">
        <v>0.5</v>
      </c>
      <c r="I1089" s="145">
        <v>0.5</v>
      </c>
      <c r="J1089" s="22">
        <v>0.4</v>
      </c>
      <c r="K1089" s="145" t="s">
        <v>97</v>
      </c>
      <c r="L1089" s="145">
        <v>0.69</v>
      </c>
      <c r="M1089" s="22">
        <v>0.4</v>
      </c>
      <c r="N1089" s="22">
        <v>0.4</v>
      </c>
      <c r="O1089" s="145" t="s">
        <v>95</v>
      </c>
      <c r="P1089" s="145">
        <v>0.8</v>
      </c>
      <c r="Q1089" s="22">
        <v>0.46</v>
      </c>
      <c r="R1089" s="22">
        <v>0.47699999999999992</v>
      </c>
      <c r="S1089" s="149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</v>
      </c>
    </row>
    <row r="1090" spans="1:65">
      <c r="A1090" s="30"/>
      <c r="B1090" s="19">
        <v>1</v>
      </c>
      <c r="C1090" s="9">
        <v>2</v>
      </c>
      <c r="D1090" s="11">
        <v>0.42499999999999999</v>
      </c>
      <c r="E1090" s="146">
        <v>0.36699999999999999</v>
      </c>
      <c r="F1090" s="11">
        <v>0.40100000000000002</v>
      </c>
      <c r="G1090" s="11">
        <v>0.4</v>
      </c>
      <c r="H1090" s="11">
        <v>0.4</v>
      </c>
      <c r="I1090" s="146">
        <v>0.6</v>
      </c>
      <c r="J1090" s="11">
        <v>0.4</v>
      </c>
      <c r="K1090" s="146" t="s">
        <v>97</v>
      </c>
      <c r="L1090" s="146">
        <v>0.68</v>
      </c>
      <c r="M1090" s="11">
        <v>0.4</v>
      </c>
      <c r="N1090" s="11">
        <v>0.4</v>
      </c>
      <c r="O1090" s="146" t="s">
        <v>95</v>
      </c>
      <c r="P1090" s="146">
        <v>0.8</v>
      </c>
      <c r="Q1090" s="11">
        <v>0.40500000000000003</v>
      </c>
      <c r="R1090" s="11">
        <v>0.39700000000000002</v>
      </c>
      <c r="S1090" s="149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 t="e">
        <v>#N/A</v>
      </c>
    </row>
    <row r="1091" spans="1:65">
      <c r="A1091" s="30"/>
      <c r="B1091" s="19">
        <v>1</v>
      </c>
      <c r="C1091" s="9">
        <v>3</v>
      </c>
      <c r="D1091" s="11">
        <v>0.442</v>
      </c>
      <c r="E1091" s="150">
        <v>0.35399999999999998</v>
      </c>
      <c r="F1091" s="11">
        <v>0.41799999999999998</v>
      </c>
      <c r="G1091" s="11">
        <v>0.4</v>
      </c>
      <c r="H1091" s="11">
        <v>0.4</v>
      </c>
      <c r="I1091" s="146">
        <v>0.6</v>
      </c>
      <c r="J1091" s="11">
        <v>0.3</v>
      </c>
      <c r="K1091" s="146" t="s">
        <v>97</v>
      </c>
      <c r="L1091" s="146">
        <v>0.64</v>
      </c>
      <c r="M1091" s="11">
        <v>0.5</v>
      </c>
      <c r="N1091" s="11">
        <v>0.5</v>
      </c>
      <c r="O1091" s="146" t="s">
        <v>95</v>
      </c>
      <c r="P1091" s="146">
        <v>0.6</v>
      </c>
      <c r="Q1091" s="11">
        <v>0.42499999999999999</v>
      </c>
      <c r="R1091" s="11">
        <v>0.46800000000000003</v>
      </c>
      <c r="S1091" s="149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16</v>
      </c>
    </row>
    <row r="1092" spans="1:65">
      <c r="A1092" s="30"/>
      <c r="B1092" s="19">
        <v>1</v>
      </c>
      <c r="C1092" s="9">
        <v>4</v>
      </c>
      <c r="D1092" s="11">
        <v>0.41299999999999998</v>
      </c>
      <c r="E1092" s="146">
        <v>0.36699999999999999</v>
      </c>
      <c r="F1092" s="11">
        <v>0.39</v>
      </c>
      <c r="G1092" s="11">
        <v>0.4</v>
      </c>
      <c r="H1092" s="11">
        <v>0.4</v>
      </c>
      <c r="I1092" s="146">
        <v>0.5</v>
      </c>
      <c r="J1092" s="150">
        <v>0.6</v>
      </c>
      <c r="K1092" s="146" t="s">
        <v>97</v>
      </c>
      <c r="L1092" s="146">
        <v>0.71</v>
      </c>
      <c r="M1092" s="11">
        <v>0.4</v>
      </c>
      <c r="N1092" s="11">
        <v>0.4</v>
      </c>
      <c r="O1092" s="146" t="s">
        <v>95</v>
      </c>
      <c r="P1092" s="146">
        <v>0.6</v>
      </c>
      <c r="Q1092" s="11">
        <v>0.43099999999999999</v>
      </c>
      <c r="R1092" s="11">
        <v>0.38700000000000001</v>
      </c>
      <c r="S1092" s="149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0.41370370370370363</v>
      </c>
    </row>
    <row r="1093" spans="1:65">
      <c r="A1093" s="30"/>
      <c r="B1093" s="19">
        <v>1</v>
      </c>
      <c r="C1093" s="9">
        <v>5</v>
      </c>
      <c r="D1093" s="11">
        <v>0.40600000000000003</v>
      </c>
      <c r="E1093" s="146">
        <v>0.371</v>
      </c>
      <c r="F1093" s="11">
        <v>0.39700000000000002</v>
      </c>
      <c r="G1093" s="11">
        <v>0.4</v>
      </c>
      <c r="H1093" s="11">
        <v>0.4</v>
      </c>
      <c r="I1093" s="146">
        <v>0.5</v>
      </c>
      <c r="J1093" s="11">
        <v>0.4</v>
      </c>
      <c r="K1093" s="146" t="s">
        <v>97</v>
      </c>
      <c r="L1093" s="146">
        <v>0.64</v>
      </c>
      <c r="M1093" s="11">
        <v>0.4</v>
      </c>
      <c r="N1093" s="11">
        <v>0.5</v>
      </c>
      <c r="O1093" s="146" t="s">
        <v>95</v>
      </c>
      <c r="P1093" s="146">
        <v>0.6</v>
      </c>
      <c r="Q1093" s="11">
        <v>0.42199999999999999</v>
      </c>
      <c r="R1093" s="11">
        <v>0.47</v>
      </c>
      <c r="S1093" s="149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51</v>
      </c>
    </row>
    <row r="1094" spans="1:65">
      <c r="A1094" s="30"/>
      <c r="B1094" s="19">
        <v>1</v>
      </c>
      <c r="C1094" s="9">
        <v>6</v>
      </c>
      <c r="D1094" s="11">
        <v>0.42</v>
      </c>
      <c r="E1094" s="146">
        <v>0.371</v>
      </c>
      <c r="F1094" s="11">
        <v>0.376</v>
      </c>
      <c r="G1094" s="11">
        <v>0.4</v>
      </c>
      <c r="H1094" s="11">
        <v>0.4</v>
      </c>
      <c r="I1094" s="146">
        <v>0.5</v>
      </c>
      <c r="J1094" s="11">
        <v>0.4</v>
      </c>
      <c r="K1094" s="146" t="s">
        <v>97</v>
      </c>
      <c r="L1094" s="146">
        <v>0.63</v>
      </c>
      <c r="M1094" s="11">
        <v>0.4</v>
      </c>
      <c r="N1094" s="11">
        <v>0.4</v>
      </c>
      <c r="O1094" s="146" t="s">
        <v>95</v>
      </c>
      <c r="P1094" s="146">
        <v>0.6</v>
      </c>
      <c r="Q1094" s="11">
        <v>0.41599999999999998</v>
      </c>
      <c r="R1094" s="11">
        <v>0.38900000000000001</v>
      </c>
      <c r="S1094" s="149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30"/>
      <c r="B1095" s="20" t="s">
        <v>215</v>
      </c>
      <c r="C1095" s="12"/>
      <c r="D1095" s="23">
        <v>0.42149999999999999</v>
      </c>
      <c r="E1095" s="23">
        <v>0.36599999999999994</v>
      </c>
      <c r="F1095" s="23">
        <v>0.39733333333333332</v>
      </c>
      <c r="G1095" s="23">
        <v>0.39999999999999997</v>
      </c>
      <c r="H1095" s="23">
        <v>0.41666666666666669</v>
      </c>
      <c r="I1095" s="23">
        <v>0.53333333333333333</v>
      </c>
      <c r="J1095" s="23">
        <v>0.41666666666666669</v>
      </c>
      <c r="K1095" s="23" t="s">
        <v>377</v>
      </c>
      <c r="L1095" s="23">
        <v>0.66500000000000004</v>
      </c>
      <c r="M1095" s="23">
        <v>0.41666666666666669</v>
      </c>
      <c r="N1095" s="23">
        <v>0.43333333333333335</v>
      </c>
      <c r="O1095" s="23" t="s">
        <v>377</v>
      </c>
      <c r="P1095" s="23">
        <v>0.66666666666666663</v>
      </c>
      <c r="Q1095" s="23">
        <v>0.42650000000000005</v>
      </c>
      <c r="R1095" s="23">
        <v>0.43133333333333335</v>
      </c>
      <c r="S1095" s="149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30"/>
      <c r="B1096" s="3" t="s">
        <v>216</v>
      </c>
      <c r="C1096" s="29"/>
      <c r="D1096" s="11">
        <v>0.42149999999999999</v>
      </c>
      <c r="E1096" s="11">
        <v>0.36699999999999999</v>
      </c>
      <c r="F1096" s="11">
        <v>0.39900000000000002</v>
      </c>
      <c r="G1096" s="11">
        <v>0.4</v>
      </c>
      <c r="H1096" s="11">
        <v>0.4</v>
      </c>
      <c r="I1096" s="11">
        <v>0.5</v>
      </c>
      <c r="J1096" s="11">
        <v>0.4</v>
      </c>
      <c r="K1096" s="11" t="s">
        <v>377</v>
      </c>
      <c r="L1096" s="11">
        <v>0.66</v>
      </c>
      <c r="M1096" s="11">
        <v>0.4</v>
      </c>
      <c r="N1096" s="11">
        <v>0.4</v>
      </c>
      <c r="O1096" s="11" t="s">
        <v>377</v>
      </c>
      <c r="P1096" s="11">
        <v>0.6</v>
      </c>
      <c r="Q1096" s="11">
        <v>0.42349999999999999</v>
      </c>
      <c r="R1096" s="11">
        <v>0.4325</v>
      </c>
      <c r="S1096" s="149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30"/>
      <c r="B1097" s="3" t="s">
        <v>217</v>
      </c>
      <c r="C1097" s="29"/>
      <c r="D1097" s="24">
        <v>1.2243365550370533E-2</v>
      </c>
      <c r="E1097" s="24">
        <v>6.2609903369994172E-3</v>
      </c>
      <c r="F1097" s="24">
        <v>1.3937957765277759E-2</v>
      </c>
      <c r="G1097" s="24">
        <v>6.0809419444881171E-17</v>
      </c>
      <c r="H1097" s="24">
        <v>4.0824829046386291E-2</v>
      </c>
      <c r="I1097" s="24">
        <v>5.1639777949432218E-2</v>
      </c>
      <c r="J1097" s="24">
        <v>9.8319208025017507E-2</v>
      </c>
      <c r="K1097" s="24" t="s">
        <v>377</v>
      </c>
      <c r="L1097" s="24">
        <v>3.2710854467592233E-2</v>
      </c>
      <c r="M1097" s="24">
        <v>4.0824829046386291E-2</v>
      </c>
      <c r="N1097" s="24">
        <v>5.1639777949432392E-2</v>
      </c>
      <c r="O1097" s="24" t="s">
        <v>377</v>
      </c>
      <c r="P1097" s="24">
        <v>0.10327955589886435</v>
      </c>
      <c r="Q1097" s="24">
        <v>1.8641351882307252E-2</v>
      </c>
      <c r="R1097" s="24">
        <v>4.4410209036511689E-2</v>
      </c>
      <c r="S1097" s="209"/>
      <c r="T1097" s="210"/>
      <c r="U1097" s="210"/>
      <c r="V1097" s="210"/>
      <c r="W1097" s="210"/>
      <c r="X1097" s="210"/>
      <c r="Y1097" s="210"/>
      <c r="Z1097" s="210"/>
      <c r="AA1097" s="210"/>
      <c r="AB1097" s="210"/>
      <c r="AC1097" s="210"/>
      <c r="AD1097" s="210"/>
      <c r="AE1097" s="210"/>
      <c r="AF1097" s="210"/>
      <c r="AG1097" s="210"/>
      <c r="AH1097" s="210"/>
      <c r="AI1097" s="210"/>
      <c r="AJ1097" s="210"/>
      <c r="AK1097" s="210"/>
      <c r="AL1097" s="210"/>
      <c r="AM1097" s="210"/>
      <c r="AN1097" s="210"/>
      <c r="AO1097" s="210"/>
      <c r="AP1097" s="210"/>
      <c r="AQ1097" s="210"/>
      <c r="AR1097" s="210"/>
      <c r="AS1097" s="210"/>
      <c r="AT1097" s="210"/>
      <c r="AU1097" s="210"/>
      <c r="AV1097" s="210"/>
      <c r="AW1097" s="210"/>
      <c r="AX1097" s="210"/>
      <c r="AY1097" s="210"/>
      <c r="AZ1097" s="210"/>
      <c r="BA1097" s="210"/>
      <c r="BB1097" s="210"/>
      <c r="BC1097" s="210"/>
      <c r="BD1097" s="210"/>
      <c r="BE1097" s="210"/>
      <c r="BF1097" s="210"/>
      <c r="BG1097" s="210"/>
      <c r="BH1097" s="210"/>
      <c r="BI1097" s="210"/>
      <c r="BJ1097" s="210"/>
      <c r="BK1097" s="210"/>
      <c r="BL1097" s="210"/>
      <c r="BM1097" s="54"/>
    </row>
    <row r="1098" spans="1:65">
      <c r="A1098" s="30"/>
      <c r="B1098" s="3" t="s">
        <v>84</v>
      </c>
      <c r="C1098" s="29"/>
      <c r="D1098" s="13">
        <v>2.9047130605861289E-2</v>
      </c>
      <c r="E1098" s="13">
        <v>1.7106530975408245E-2</v>
      </c>
      <c r="F1098" s="13">
        <v>3.5078752764960801E-2</v>
      </c>
      <c r="G1098" s="13">
        <v>1.5202354861220294E-16</v>
      </c>
      <c r="H1098" s="13">
        <v>9.7979589711327086E-2</v>
      </c>
      <c r="I1098" s="13">
        <v>9.6824583655185412E-2</v>
      </c>
      <c r="J1098" s="13">
        <v>0.235966099260042</v>
      </c>
      <c r="K1098" s="13" t="s">
        <v>377</v>
      </c>
      <c r="L1098" s="13">
        <v>4.9189254838484561E-2</v>
      </c>
      <c r="M1098" s="13">
        <v>9.7979589711327086E-2</v>
      </c>
      <c r="N1098" s="13">
        <v>0.11916871834484398</v>
      </c>
      <c r="O1098" s="13" t="s">
        <v>377</v>
      </c>
      <c r="P1098" s="13">
        <v>0.15491933384829654</v>
      </c>
      <c r="Q1098" s="13">
        <v>4.3707741810802461E-2</v>
      </c>
      <c r="R1098" s="13">
        <v>0.10296029915729139</v>
      </c>
      <c r="S1098" s="149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A1099" s="30"/>
      <c r="B1099" s="3" t="s">
        <v>218</v>
      </c>
      <c r="C1099" s="29"/>
      <c r="D1099" s="13">
        <v>1.8845120859445119E-2</v>
      </c>
      <c r="E1099" s="13">
        <v>-0.11530886302596244</v>
      </c>
      <c r="F1099" s="13">
        <v>-3.9570277529095699E-2</v>
      </c>
      <c r="G1099" s="13">
        <v>-3.3124440465532534E-2</v>
      </c>
      <c r="H1099" s="13">
        <v>7.1620411817370222E-3</v>
      </c>
      <c r="I1099" s="13">
        <v>0.28916741271262336</v>
      </c>
      <c r="J1099" s="13">
        <v>7.1620411817370222E-3</v>
      </c>
      <c r="K1099" s="13" t="s">
        <v>377</v>
      </c>
      <c r="L1099" s="13">
        <v>0.60743061772605222</v>
      </c>
      <c r="M1099" s="13">
        <v>7.1620411817370222E-3</v>
      </c>
      <c r="N1099" s="13">
        <v>4.7448522829006468E-2</v>
      </c>
      <c r="O1099" s="13" t="s">
        <v>377</v>
      </c>
      <c r="P1099" s="13">
        <v>0.61145926589077915</v>
      </c>
      <c r="Q1099" s="13">
        <v>3.0931065353626108E-2</v>
      </c>
      <c r="R1099" s="13">
        <v>4.2614145031334205E-2</v>
      </c>
      <c r="S1099" s="149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3"/>
    </row>
    <row r="1100" spans="1:65">
      <c r="A1100" s="30"/>
      <c r="B1100" s="45" t="s">
        <v>219</v>
      </c>
      <c r="C1100" s="46"/>
      <c r="D1100" s="44">
        <v>0</v>
      </c>
      <c r="E1100" s="44">
        <v>1.74</v>
      </c>
      <c r="F1100" s="44">
        <v>0.76</v>
      </c>
      <c r="G1100" s="44">
        <v>0.67</v>
      </c>
      <c r="H1100" s="44">
        <v>0.15</v>
      </c>
      <c r="I1100" s="44">
        <v>3.51</v>
      </c>
      <c r="J1100" s="44">
        <v>0.15</v>
      </c>
      <c r="K1100" s="44">
        <v>11.65</v>
      </c>
      <c r="L1100" s="44">
        <v>7.64</v>
      </c>
      <c r="M1100" s="44">
        <v>0.15</v>
      </c>
      <c r="N1100" s="44">
        <v>0.37</v>
      </c>
      <c r="O1100" s="44">
        <v>2.46</v>
      </c>
      <c r="P1100" s="44">
        <v>7.69</v>
      </c>
      <c r="Q1100" s="44">
        <v>0.16</v>
      </c>
      <c r="R1100" s="44">
        <v>0.31</v>
      </c>
      <c r="S1100" s="149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3"/>
    </row>
    <row r="1101" spans="1:65">
      <c r="B1101" s="31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BM1101" s="53"/>
    </row>
    <row r="1102" spans="1:65" ht="15">
      <c r="B1102" s="8" t="s">
        <v>373</v>
      </c>
      <c r="BM1102" s="28" t="s">
        <v>64</v>
      </c>
    </row>
    <row r="1103" spans="1:65" ht="15">
      <c r="A1103" s="25" t="s">
        <v>38</v>
      </c>
      <c r="B1103" s="18" t="s">
        <v>99</v>
      </c>
      <c r="C1103" s="15" t="s">
        <v>100</v>
      </c>
      <c r="D1103" s="16" t="s">
        <v>194</v>
      </c>
      <c r="E1103" s="17" t="s">
        <v>194</v>
      </c>
      <c r="F1103" s="17" t="s">
        <v>194</v>
      </c>
      <c r="G1103" s="17" t="s">
        <v>194</v>
      </c>
      <c r="H1103" s="17" t="s">
        <v>194</v>
      </c>
      <c r="I1103" s="17" t="s">
        <v>194</v>
      </c>
      <c r="J1103" s="17" t="s">
        <v>194</v>
      </c>
      <c r="K1103" s="17" t="s">
        <v>194</v>
      </c>
      <c r="L1103" s="17" t="s">
        <v>194</v>
      </c>
      <c r="M1103" s="17" t="s">
        <v>194</v>
      </c>
      <c r="N1103" s="17" t="s">
        <v>194</v>
      </c>
      <c r="O1103" s="17" t="s">
        <v>194</v>
      </c>
      <c r="P1103" s="17" t="s">
        <v>194</v>
      </c>
      <c r="Q1103" s="17" t="s">
        <v>194</v>
      </c>
      <c r="R1103" s="17" t="s">
        <v>194</v>
      </c>
      <c r="S1103" s="149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</v>
      </c>
    </row>
    <row r="1104" spans="1:65">
      <c r="A1104" s="30"/>
      <c r="B1104" s="19" t="s">
        <v>195</v>
      </c>
      <c r="C1104" s="9" t="s">
        <v>195</v>
      </c>
      <c r="D1104" s="147" t="s">
        <v>196</v>
      </c>
      <c r="E1104" s="148" t="s">
        <v>197</v>
      </c>
      <c r="F1104" s="148" t="s">
        <v>198</v>
      </c>
      <c r="G1104" s="148" t="s">
        <v>199</v>
      </c>
      <c r="H1104" s="148" t="s">
        <v>200</v>
      </c>
      <c r="I1104" s="148" t="s">
        <v>201</v>
      </c>
      <c r="J1104" s="148" t="s">
        <v>202</v>
      </c>
      <c r="K1104" s="148" t="s">
        <v>203</v>
      </c>
      <c r="L1104" s="148" t="s">
        <v>204</v>
      </c>
      <c r="M1104" s="148" t="s">
        <v>205</v>
      </c>
      <c r="N1104" s="148" t="s">
        <v>206</v>
      </c>
      <c r="O1104" s="148" t="s">
        <v>207</v>
      </c>
      <c r="P1104" s="148" t="s">
        <v>208</v>
      </c>
      <c r="Q1104" s="148" t="s">
        <v>209</v>
      </c>
      <c r="R1104" s="148" t="s">
        <v>222</v>
      </c>
      <c r="S1104" s="149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 t="s">
        <v>3</v>
      </c>
    </row>
    <row r="1105" spans="1:65">
      <c r="A1105" s="30"/>
      <c r="B1105" s="19"/>
      <c r="C1105" s="9"/>
      <c r="D1105" s="10" t="s">
        <v>223</v>
      </c>
      <c r="E1105" s="11" t="s">
        <v>223</v>
      </c>
      <c r="F1105" s="11" t="s">
        <v>223</v>
      </c>
      <c r="G1105" s="11" t="s">
        <v>223</v>
      </c>
      <c r="H1105" s="11" t="s">
        <v>223</v>
      </c>
      <c r="I1105" s="11" t="s">
        <v>223</v>
      </c>
      <c r="J1105" s="11" t="s">
        <v>223</v>
      </c>
      <c r="K1105" s="11" t="s">
        <v>224</v>
      </c>
      <c r="L1105" s="11" t="s">
        <v>223</v>
      </c>
      <c r="M1105" s="11" t="s">
        <v>224</v>
      </c>
      <c r="N1105" s="11" t="s">
        <v>223</v>
      </c>
      <c r="O1105" s="11" t="s">
        <v>223</v>
      </c>
      <c r="P1105" s="11" t="s">
        <v>224</v>
      </c>
      <c r="Q1105" s="11" t="s">
        <v>223</v>
      </c>
      <c r="R1105" s="11" t="s">
        <v>223</v>
      </c>
      <c r="S1105" s="149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1</v>
      </c>
    </row>
    <row r="1106" spans="1:65">
      <c r="A1106" s="30"/>
      <c r="B1106" s="19"/>
      <c r="C1106" s="9"/>
      <c r="D1106" s="26"/>
      <c r="E1106" s="26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149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2</v>
      </c>
    </row>
    <row r="1107" spans="1:65">
      <c r="A1107" s="30"/>
      <c r="B1107" s="18">
        <v>1</v>
      </c>
      <c r="C1107" s="14">
        <v>1</v>
      </c>
      <c r="D1107" s="199">
        <v>21.1</v>
      </c>
      <c r="E1107" s="199">
        <v>20.3</v>
      </c>
      <c r="F1107" s="199">
        <v>21</v>
      </c>
      <c r="G1107" s="199">
        <v>20.399999999999999</v>
      </c>
      <c r="H1107" s="199">
        <v>21.45</v>
      </c>
      <c r="I1107" s="199">
        <v>20.8</v>
      </c>
      <c r="J1107" s="199">
        <v>20.95</v>
      </c>
      <c r="K1107" s="199">
        <v>19.3</v>
      </c>
      <c r="L1107" s="199">
        <v>20.74</v>
      </c>
      <c r="M1107" s="199">
        <v>19.899999999999999</v>
      </c>
      <c r="N1107" s="199">
        <v>20.399999999999999</v>
      </c>
      <c r="O1107" s="199">
        <v>20.65</v>
      </c>
      <c r="P1107" s="199">
        <v>21.4</v>
      </c>
      <c r="Q1107" s="199">
        <v>20.9</v>
      </c>
      <c r="R1107" s="199">
        <v>20.100000000000001</v>
      </c>
      <c r="S1107" s="201"/>
      <c r="T1107" s="202"/>
      <c r="U1107" s="202"/>
      <c r="V1107" s="202"/>
      <c r="W1107" s="202"/>
      <c r="X1107" s="202"/>
      <c r="Y1107" s="202"/>
      <c r="Z1107" s="202"/>
      <c r="AA1107" s="202"/>
      <c r="AB1107" s="202"/>
      <c r="AC1107" s="202"/>
      <c r="AD1107" s="202"/>
      <c r="AE1107" s="202"/>
      <c r="AF1107" s="202"/>
      <c r="AG1107" s="202"/>
      <c r="AH1107" s="202"/>
      <c r="AI1107" s="202"/>
      <c r="AJ1107" s="202"/>
      <c r="AK1107" s="202"/>
      <c r="AL1107" s="202"/>
      <c r="AM1107" s="202"/>
      <c r="AN1107" s="202"/>
      <c r="AO1107" s="202"/>
      <c r="AP1107" s="202"/>
      <c r="AQ1107" s="202"/>
      <c r="AR1107" s="202"/>
      <c r="AS1107" s="202"/>
      <c r="AT1107" s="202"/>
      <c r="AU1107" s="202"/>
      <c r="AV1107" s="202"/>
      <c r="AW1107" s="202"/>
      <c r="AX1107" s="202"/>
      <c r="AY1107" s="202"/>
      <c r="AZ1107" s="202"/>
      <c r="BA1107" s="202"/>
      <c r="BB1107" s="202"/>
      <c r="BC1107" s="202"/>
      <c r="BD1107" s="202"/>
      <c r="BE1107" s="202"/>
      <c r="BF1107" s="202"/>
      <c r="BG1107" s="202"/>
      <c r="BH1107" s="202"/>
      <c r="BI1107" s="202"/>
      <c r="BJ1107" s="202"/>
      <c r="BK1107" s="202"/>
      <c r="BL1107" s="202"/>
      <c r="BM1107" s="203">
        <v>1</v>
      </c>
    </row>
    <row r="1108" spans="1:65">
      <c r="A1108" s="30"/>
      <c r="B1108" s="19">
        <v>1</v>
      </c>
      <c r="C1108" s="9">
        <v>2</v>
      </c>
      <c r="D1108" s="204">
        <v>21.9</v>
      </c>
      <c r="E1108" s="204">
        <v>19.850000000000001</v>
      </c>
      <c r="F1108" s="204">
        <v>20.7</v>
      </c>
      <c r="G1108" s="204">
        <v>19.899999999999999</v>
      </c>
      <c r="H1108" s="204">
        <v>21.59</v>
      </c>
      <c r="I1108" s="204">
        <v>20.7</v>
      </c>
      <c r="J1108" s="204">
        <v>20.38</v>
      </c>
      <c r="K1108" s="204">
        <v>19.2</v>
      </c>
      <c r="L1108" s="204">
        <v>20.29</v>
      </c>
      <c r="M1108" s="204">
        <v>20.3</v>
      </c>
      <c r="N1108" s="204">
        <v>19.5</v>
      </c>
      <c r="O1108" s="204">
        <v>20.86</v>
      </c>
      <c r="P1108" s="204">
        <v>21.6</v>
      </c>
      <c r="Q1108" s="204">
        <v>20.6</v>
      </c>
      <c r="R1108" s="204">
        <v>20.2</v>
      </c>
      <c r="S1108" s="201"/>
      <c r="T1108" s="202"/>
      <c r="U1108" s="202"/>
      <c r="V1108" s="202"/>
      <c r="W1108" s="202"/>
      <c r="X1108" s="202"/>
      <c r="Y1108" s="202"/>
      <c r="Z1108" s="202"/>
      <c r="AA1108" s="202"/>
      <c r="AB1108" s="202"/>
      <c r="AC1108" s="202"/>
      <c r="AD1108" s="202"/>
      <c r="AE1108" s="202"/>
      <c r="AF1108" s="202"/>
      <c r="AG1108" s="202"/>
      <c r="AH1108" s="202"/>
      <c r="AI1108" s="202"/>
      <c r="AJ1108" s="202"/>
      <c r="AK1108" s="202"/>
      <c r="AL1108" s="202"/>
      <c r="AM1108" s="202"/>
      <c r="AN1108" s="202"/>
      <c r="AO1108" s="202"/>
      <c r="AP1108" s="202"/>
      <c r="AQ1108" s="202"/>
      <c r="AR1108" s="202"/>
      <c r="AS1108" s="202"/>
      <c r="AT1108" s="202"/>
      <c r="AU1108" s="202"/>
      <c r="AV1108" s="202"/>
      <c r="AW1108" s="202"/>
      <c r="AX1108" s="202"/>
      <c r="AY1108" s="202"/>
      <c r="AZ1108" s="202"/>
      <c r="BA1108" s="202"/>
      <c r="BB1108" s="202"/>
      <c r="BC1108" s="202"/>
      <c r="BD1108" s="202"/>
      <c r="BE1108" s="202"/>
      <c r="BF1108" s="202"/>
      <c r="BG1108" s="202"/>
      <c r="BH1108" s="202"/>
      <c r="BI1108" s="202"/>
      <c r="BJ1108" s="202"/>
      <c r="BK1108" s="202"/>
      <c r="BL1108" s="202"/>
      <c r="BM1108" s="203" t="e">
        <v>#N/A</v>
      </c>
    </row>
    <row r="1109" spans="1:65">
      <c r="A1109" s="30"/>
      <c r="B1109" s="19">
        <v>1</v>
      </c>
      <c r="C1109" s="9">
        <v>3</v>
      </c>
      <c r="D1109" s="204">
        <v>21</v>
      </c>
      <c r="E1109" s="204">
        <v>20.6</v>
      </c>
      <c r="F1109" s="204">
        <v>20.399999999999999</v>
      </c>
      <c r="G1109" s="204">
        <v>20.399999999999999</v>
      </c>
      <c r="H1109" s="204">
        <v>21.47</v>
      </c>
      <c r="I1109" s="204">
        <v>20.6</v>
      </c>
      <c r="J1109" s="204">
        <v>20.46</v>
      </c>
      <c r="K1109" s="204">
        <v>19.399999999999999</v>
      </c>
      <c r="L1109" s="204">
        <v>21.39</v>
      </c>
      <c r="M1109" s="204">
        <v>19.8</v>
      </c>
      <c r="N1109" s="204">
        <v>20.100000000000001</v>
      </c>
      <c r="O1109" s="204">
        <v>20.77</v>
      </c>
      <c r="P1109" s="204">
        <v>20.3</v>
      </c>
      <c r="Q1109" s="204">
        <v>20.100000000000001</v>
      </c>
      <c r="R1109" s="204">
        <v>19.55</v>
      </c>
      <c r="S1109" s="201"/>
      <c r="T1109" s="202"/>
      <c r="U1109" s="202"/>
      <c r="V1109" s="202"/>
      <c r="W1109" s="202"/>
      <c r="X1109" s="202"/>
      <c r="Y1109" s="202"/>
      <c r="Z1109" s="202"/>
      <c r="AA1109" s="202"/>
      <c r="AB1109" s="202"/>
      <c r="AC1109" s="202"/>
      <c r="AD1109" s="202"/>
      <c r="AE1109" s="202"/>
      <c r="AF1109" s="202"/>
      <c r="AG1109" s="202"/>
      <c r="AH1109" s="202"/>
      <c r="AI1109" s="202"/>
      <c r="AJ1109" s="202"/>
      <c r="AK1109" s="202"/>
      <c r="AL1109" s="202"/>
      <c r="AM1109" s="202"/>
      <c r="AN1109" s="202"/>
      <c r="AO1109" s="202"/>
      <c r="AP1109" s="202"/>
      <c r="AQ1109" s="202"/>
      <c r="AR1109" s="202"/>
      <c r="AS1109" s="202"/>
      <c r="AT1109" s="202"/>
      <c r="AU1109" s="202"/>
      <c r="AV1109" s="202"/>
      <c r="AW1109" s="202"/>
      <c r="AX1109" s="202"/>
      <c r="AY1109" s="202"/>
      <c r="AZ1109" s="202"/>
      <c r="BA1109" s="202"/>
      <c r="BB1109" s="202"/>
      <c r="BC1109" s="202"/>
      <c r="BD1109" s="202"/>
      <c r="BE1109" s="202"/>
      <c r="BF1109" s="202"/>
      <c r="BG1109" s="202"/>
      <c r="BH1109" s="202"/>
      <c r="BI1109" s="202"/>
      <c r="BJ1109" s="202"/>
      <c r="BK1109" s="202"/>
      <c r="BL1109" s="202"/>
      <c r="BM1109" s="203">
        <v>16</v>
      </c>
    </row>
    <row r="1110" spans="1:65">
      <c r="A1110" s="30"/>
      <c r="B1110" s="19">
        <v>1</v>
      </c>
      <c r="C1110" s="9">
        <v>4</v>
      </c>
      <c r="D1110" s="204">
        <v>20.100000000000001</v>
      </c>
      <c r="E1110" s="204">
        <v>20.100000000000001</v>
      </c>
      <c r="F1110" s="204">
        <v>20.5</v>
      </c>
      <c r="G1110" s="204">
        <v>20</v>
      </c>
      <c r="H1110" s="204">
        <v>20.51</v>
      </c>
      <c r="I1110" s="204">
        <v>21</v>
      </c>
      <c r="J1110" s="204">
        <v>20.97</v>
      </c>
      <c r="K1110" s="204">
        <v>19.2</v>
      </c>
      <c r="L1110" s="204">
        <v>21.7</v>
      </c>
      <c r="M1110" s="204">
        <v>19.7</v>
      </c>
      <c r="N1110" s="204">
        <v>20.2</v>
      </c>
      <c r="O1110" s="204">
        <v>20.12</v>
      </c>
      <c r="P1110" s="204">
        <v>21.9</v>
      </c>
      <c r="Q1110" s="204">
        <v>20</v>
      </c>
      <c r="R1110" s="204">
        <v>19.399999999999999</v>
      </c>
      <c r="S1110" s="201"/>
      <c r="T1110" s="202"/>
      <c r="U1110" s="202"/>
      <c r="V1110" s="202"/>
      <c r="W1110" s="202"/>
      <c r="X1110" s="202"/>
      <c r="Y1110" s="202"/>
      <c r="Z1110" s="202"/>
      <c r="AA1110" s="202"/>
      <c r="AB1110" s="202"/>
      <c r="AC1110" s="202"/>
      <c r="AD1110" s="202"/>
      <c r="AE1110" s="202"/>
      <c r="AF1110" s="202"/>
      <c r="AG1110" s="202"/>
      <c r="AH1110" s="202"/>
      <c r="AI1110" s="202"/>
      <c r="AJ1110" s="202"/>
      <c r="AK1110" s="202"/>
      <c r="AL1110" s="202"/>
      <c r="AM1110" s="202"/>
      <c r="AN1110" s="202"/>
      <c r="AO1110" s="202"/>
      <c r="AP1110" s="202"/>
      <c r="AQ1110" s="202"/>
      <c r="AR1110" s="202"/>
      <c r="AS1110" s="202"/>
      <c r="AT1110" s="202"/>
      <c r="AU1110" s="202"/>
      <c r="AV1110" s="202"/>
      <c r="AW1110" s="202"/>
      <c r="AX1110" s="202"/>
      <c r="AY1110" s="202"/>
      <c r="AZ1110" s="202"/>
      <c r="BA1110" s="202"/>
      <c r="BB1110" s="202"/>
      <c r="BC1110" s="202"/>
      <c r="BD1110" s="202"/>
      <c r="BE1110" s="202"/>
      <c r="BF1110" s="202"/>
      <c r="BG1110" s="202"/>
      <c r="BH1110" s="202"/>
      <c r="BI1110" s="202"/>
      <c r="BJ1110" s="202"/>
      <c r="BK1110" s="202"/>
      <c r="BL1110" s="202"/>
      <c r="BM1110" s="203">
        <v>20.49133333333333</v>
      </c>
    </row>
    <row r="1111" spans="1:65">
      <c r="A1111" s="30"/>
      <c r="B1111" s="19">
        <v>1</v>
      </c>
      <c r="C1111" s="9">
        <v>5</v>
      </c>
      <c r="D1111" s="204">
        <v>20.9</v>
      </c>
      <c r="E1111" s="204">
        <v>20.7</v>
      </c>
      <c r="F1111" s="204">
        <v>19.100000000000001</v>
      </c>
      <c r="G1111" s="204">
        <v>19.7</v>
      </c>
      <c r="H1111" s="204">
        <v>21.37</v>
      </c>
      <c r="I1111" s="204">
        <v>20.8</v>
      </c>
      <c r="J1111" s="204">
        <v>20.64</v>
      </c>
      <c r="K1111" s="204">
        <v>19.2</v>
      </c>
      <c r="L1111" s="204">
        <v>21.64</v>
      </c>
      <c r="M1111" s="204">
        <v>20.3</v>
      </c>
      <c r="N1111" s="204">
        <v>20.399999999999999</v>
      </c>
      <c r="O1111" s="204">
        <v>20.67</v>
      </c>
      <c r="P1111" s="204">
        <v>21.2</v>
      </c>
      <c r="Q1111" s="204">
        <v>20.6</v>
      </c>
      <c r="R1111" s="204">
        <v>20.399999999999999</v>
      </c>
      <c r="S1111" s="201"/>
      <c r="T1111" s="202"/>
      <c r="U1111" s="202"/>
      <c r="V1111" s="202"/>
      <c r="W1111" s="202"/>
      <c r="X1111" s="202"/>
      <c r="Y1111" s="202"/>
      <c r="Z1111" s="202"/>
      <c r="AA1111" s="202"/>
      <c r="AB1111" s="202"/>
      <c r="AC1111" s="202"/>
      <c r="AD1111" s="202"/>
      <c r="AE1111" s="202"/>
      <c r="AF1111" s="202"/>
      <c r="AG1111" s="202"/>
      <c r="AH1111" s="202"/>
      <c r="AI1111" s="202"/>
      <c r="AJ1111" s="202"/>
      <c r="AK1111" s="202"/>
      <c r="AL1111" s="202"/>
      <c r="AM1111" s="202"/>
      <c r="AN1111" s="202"/>
      <c r="AO1111" s="202"/>
      <c r="AP1111" s="202"/>
      <c r="AQ1111" s="202"/>
      <c r="AR1111" s="202"/>
      <c r="AS1111" s="202"/>
      <c r="AT1111" s="202"/>
      <c r="AU1111" s="202"/>
      <c r="AV1111" s="202"/>
      <c r="AW1111" s="202"/>
      <c r="AX1111" s="202"/>
      <c r="AY1111" s="202"/>
      <c r="AZ1111" s="202"/>
      <c r="BA1111" s="202"/>
      <c r="BB1111" s="202"/>
      <c r="BC1111" s="202"/>
      <c r="BD1111" s="202"/>
      <c r="BE1111" s="202"/>
      <c r="BF1111" s="202"/>
      <c r="BG1111" s="202"/>
      <c r="BH1111" s="202"/>
      <c r="BI1111" s="202"/>
      <c r="BJ1111" s="202"/>
      <c r="BK1111" s="202"/>
      <c r="BL1111" s="202"/>
      <c r="BM1111" s="203">
        <v>52</v>
      </c>
    </row>
    <row r="1112" spans="1:65">
      <c r="A1112" s="30"/>
      <c r="B1112" s="19">
        <v>1</v>
      </c>
      <c r="C1112" s="9">
        <v>6</v>
      </c>
      <c r="D1112" s="204">
        <v>20.9</v>
      </c>
      <c r="E1112" s="204">
        <v>20.6</v>
      </c>
      <c r="F1112" s="204">
        <v>19.600000000000001</v>
      </c>
      <c r="G1112" s="204">
        <v>19.899999999999999</v>
      </c>
      <c r="H1112" s="204">
        <v>21.73</v>
      </c>
      <c r="I1112" s="204">
        <v>20.5</v>
      </c>
      <c r="J1112" s="204">
        <v>20.86</v>
      </c>
      <c r="K1112" s="204">
        <v>19.5</v>
      </c>
      <c r="L1112" s="204">
        <v>21.16</v>
      </c>
      <c r="M1112" s="204">
        <v>20.3</v>
      </c>
      <c r="N1112" s="204">
        <v>21</v>
      </c>
      <c r="O1112" s="204">
        <v>20.350000000000001</v>
      </c>
      <c r="P1112" s="204">
        <v>21.1</v>
      </c>
      <c r="Q1112" s="204">
        <v>20.3</v>
      </c>
      <c r="R1112" s="204">
        <v>20.100000000000001</v>
      </c>
      <c r="S1112" s="201"/>
      <c r="T1112" s="202"/>
      <c r="U1112" s="202"/>
      <c r="V1112" s="202"/>
      <c r="W1112" s="202"/>
      <c r="X1112" s="202"/>
      <c r="Y1112" s="202"/>
      <c r="Z1112" s="202"/>
      <c r="AA1112" s="202"/>
      <c r="AB1112" s="202"/>
      <c r="AC1112" s="202"/>
      <c r="AD1112" s="202"/>
      <c r="AE1112" s="202"/>
      <c r="AF1112" s="202"/>
      <c r="AG1112" s="202"/>
      <c r="AH1112" s="202"/>
      <c r="AI1112" s="202"/>
      <c r="AJ1112" s="202"/>
      <c r="AK1112" s="202"/>
      <c r="AL1112" s="202"/>
      <c r="AM1112" s="202"/>
      <c r="AN1112" s="202"/>
      <c r="AO1112" s="202"/>
      <c r="AP1112" s="202"/>
      <c r="AQ1112" s="202"/>
      <c r="AR1112" s="202"/>
      <c r="AS1112" s="202"/>
      <c r="AT1112" s="202"/>
      <c r="AU1112" s="202"/>
      <c r="AV1112" s="202"/>
      <c r="AW1112" s="202"/>
      <c r="AX1112" s="202"/>
      <c r="AY1112" s="202"/>
      <c r="AZ1112" s="202"/>
      <c r="BA1112" s="202"/>
      <c r="BB1112" s="202"/>
      <c r="BC1112" s="202"/>
      <c r="BD1112" s="202"/>
      <c r="BE1112" s="202"/>
      <c r="BF1112" s="202"/>
      <c r="BG1112" s="202"/>
      <c r="BH1112" s="202"/>
      <c r="BI1112" s="202"/>
      <c r="BJ1112" s="202"/>
      <c r="BK1112" s="202"/>
      <c r="BL1112" s="202"/>
      <c r="BM1112" s="206"/>
    </row>
    <row r="1113" spans="1:65">
      <c r="A1113" s="30"/>
      <c r="B1113" s="20" t="s">
        <v>215</v>
      </c>
      <c r="C1113" s="12"/>
      <c r="D1113" s="207">
        <v>20.983333333333334</v>
      </c>
      <c r="E1113" s="207">
        <v>20.358333333333334</v>
      </c>
      <c r="F1113" s="207">
        <v>20.216666666666665</v>
      </c>
      <c r="G1113" s="207">
        <v>20.049999999999997</v>
      </c>
      <c r="H1113" s="207">
        <v>21.353333333333335</v>
      </c>
      <c r="I1113" s="207">
        <v>20.733333333333331</v>
      </c>
      <c r="J1113" s="207">
        <v>20.709999999999997</v>
      </c>
      <c r="K1113" s="207">
        <v>19.3</v>
      </c>
      <c r="L1113" s="207">
        <v>21.153333333333332</v>
      </c>
      <c r="M1113" s="207">
        <v>20.05</v>
      </c>
      <c r="N1113" s="207">
        <v>20.266666666666666</v>
      </c>
      <c r="O1113" s="207">
        <v>20.570000000000004</v>
      </c>
      <c r="P1113" s="207">
        <v>21.25</v>
      </c>
      <c r="Q1113" s="207">
        <v>20.416666666666664</v>
      </c>
      <c r="R1113" s="207">
        <v>19.958333333333332</v>
      </c>
      <c r="S1113" s="201"/>
      <c r="T1113" s="202"/>
      <c r="U1113" s="202"/>
      <c r="V1113" s="202"/>
      <c r="W1113" s="202"/>
      <c r="X1113" s="202"/>
      <c r="Y1113" s="202"/>
      <c r="Z1113" s="202"/>
      <c r="AA1113" s="202"/>
      <c r="AB1113" s="202"/>
      <c r="AC1113" s="202"/>
      <c r="AD1113" s="202"/>
      <c r="AE1113" s="202"/>
      <c r="AF1113" s="202"/>
      <c r="AG1113" s="202"/>
      <c r="AH1113" s="202"/>
      <c r="AI1113" s="202"/>
      <c r="AJ1113" s="202"/>
      <c r="AK1113" s="202"/>
      <c r="AL1113" s="202"/>
      <c r="AM1113" s="202"/>
      <c r="AN1113" s="202"/>
      <c r="AO1113" s="202"/>
      <c r="AP1113" s="202"/>
      <c r="AQ1113" s="202"/>
      <c r="AR1113" s="202"/>
      <c r="AS1113" s="202"/>
      <c r="AT1113" s="202"/>
      <c r="AU1113" s="202"/>
      <c r="AV1113" s="202"/>
      <c r="AW1113" s="202"/>
      <c r="AX1113" s="202"/>
      <c r="AY1113" s="202"/>
      <c r="AZ1113" s="202"/>
      <c r="BA1113" s="202"/>
      <c r="BB1113" s="202"/>
      <c r="BC1113" s="202"/>
      <c r="BD1113" s="202"/>
      <c r="BE1113" s="202"/>
      <c r="BF1113" s="202"/>
      <c r="BG1113" s="202"/>
      <c r="BH1113" s="202"/>
      <c r="BI1113" s="202"/>
      <c r="BJ1113" s="202"/>
      <c r="BK1113" s="202"/>
      <c r="BL1113" s="202"/>
      <c r="BM1113" s="206"/>
    </row>
    <row r="1114" spans="1:65">
      <c r="A1114" s="30"/>
      <c r="B1114" s="3" t="s">
        <v>216</v>
      </c>
      <c r="C1114" s="29"/>
      <c r="D1114" s="204">
        <v>20.95</v>
      </c>
      <c r="E1114" s="204">
        <v>20.450000000000003</v>
      </c>
      <c r="F1114" s="204">
        <v>20.45</v>
      </c>
      <c r="G1114" s="204">
        <v>19.95</v>
      </c>
      <c r="H1114" s="204">
        <v>21.46</v>
      </c>
      <c r="I1114" s="204">
        <v>20.75</v>
      </c>
      <c r="J1114" s="204">
        <v>20.75</v>
      </c>
      <c r="K1114" s="204">
        <v>19.25</v>
      </c>
      <c r="L1114" s="204">
        <v>21.274999999999999</v>
      </c>
      <c r="M1114" s="204">
        <v>20.100000000000001</v>
      </c>
      <c r="N1114" s="204">
        <v>20.299999999999997</v>
      </c>
      <c r="O1114" s="204">
        <v>20.66</v>
      </c>
      <c r="P1114" s="204">
        <v>21.299999999999997</v>
      </c>
      <c r="Q1114" s="204">
        <v>20.450000000000003</v>
      </c>
      <c r="R1114" s="204">
        <v>20.100000000000001</v>
      </c>
      <c r="S1114" s="201"/>
      <c r="T1114" s="202"/>
      <c r="U1114" s="202"/>
      <c r="V1114" s="202"/>
      <c r="W1114" s="202"/>
      <c r="X1114" s="202"/>
      <c r="Y1114" s="202"/>
      <c r="Z1114" s="202"/>
      <c r="AA1114" s="202"/>
      <c r="AB1114" s="202"/>
      <c r="AC1114" s="202"/>
      <c r="AD1114" s="202"/>
      <c r="AE1114" s="202"/>
      <c r="AF1114" s="202"/>
      <c r="AG1114" s="202"/>
      <c r="AH1114" s="202"/>
      <c r="AI1114" s="202"/>
      <c r="AJ1114" s="202"/>
      <c r="AK1114" s="202"/>
      <c r="AL1114" s="202"/>
      <c r="AM1114" s="202"/>
      <c r="AN1114" s="202"/>
      <c r="AO1114" s="202"/>
      <c r="AP1114" s="202"/>
      <c r="AQ1114" s="202"/>
      <c r="AR1114" s="202"/>
      <c r="AS1114" s="202"/>
      <c r="AT1114" s="202"/>
      <c r="AU1114" s="202"/>
      <c r="AV1114" s="202"/>
      <c r="AW1114" s="202"/>
      <c r="AX1114" s="202"/>
      <c r="AY1114" s="202"/>
      <c r="AZ1114" s="202"/>
      <c r="BA1114" s="202"/>
      <c r="BB1114" s="202"/>
      <c r="BC1114" s="202"/>
      <c r="BD1114" s="202"/>
      <c r="BE1114" s="202"/>
      <c r="BF1114" s="202"/>
      <c r="BG1114" s="202"/>
      <c r="BH1114" s="202"/>
      <c r="BI1114" s="202"/>
      <c r="BJ1114" s="202"/>
      <c r="BK1114" s="202"/>
      <c r="BL1114" s="202"/>
      <c r="BM1114" s="206"/>
    </row>
    <row r="1115" spans="1:65">
      <c r="A1115" s="30"/>
      <c r="B1115" s="3" t="s">
        <v>217</v>
      </c>
      <c r="C1115" s="29"/>
      <c r="D1115" s="24">
        <v>0.57416606192517661</v>
      </c>
      <c r="E1115" s="24">
        <v>0.33528594761287928</v>
      </c>
      <c r="F1115" s="24">
        <v>0.71949056051255145</v>
      </c>
      <c r="G1115" s="24">
        <v>0.28809720581775844</v>
      </c>
      <c r="H1115" s="24">
        <v>0.43181786283879703</v>
      </c>
      <c r="I1115" s="24">
        <v>0.17511900715418255</v>
      </c>
      <c r="J1115" s="24">
        <v>0.25455844122715671</v>
      </c>
      <c r="K1115" s="24">
        <v>0.1264911064067353</v>
      </c>
      <c r="L1115" s="24">
        <v>0.54916906929165921</v>
      </c>
      <c r="M1115" s="24">
        <v>0.28106938645110446</v>
      </c>
      <c r="N1115" s="24">
        <v>0.48853522561496671</v>
      </c>
      <c r="O1115" s="24">
        <v>0.27978563222581609</v>
      </c>
      <c r="P1115" s="24">
        <v>0.5468089245796921</v>
      </c>
      <c r="Q1115" s="24">
        <v>0.34302575219167786</v>
      </c>
      <c r="R1115" s="24">
        <v>0.39295886129042401</v>
      </c>
      <c r="S1115" s="149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A1116" s="30"/>
      <c r="B1116" s="3" t="s">
        <v>84</v>
      </c>
      <c r="C1116" s="29"/>
      <c r="D1116" s="13">
        <v>2.7362957677133117E-2</v>
      </c>
      <c r="E1116" s="13">
        <v>1.6469223787779579E-2</v>
      </c>
      <c r="F1116" s="13">
        <v>3.5588980734338901E-2</v>
      </c>
      <c r="G1116" s="13">
        <v>1.4368937946022868E-2</v>
      </c>
      <c r="H1116" s="13">
        <v>2.0222503723327991E-2</v>
      </c>
      <c r="I1116" s="13">
        <v>8.446254364349641E-3</v>
      </c>
      <c r="J1116" s="13">
        <v>1.2291571280886371E-2</v>
      </c>
      <c r="K1116" s="13">
        <v>6.553943337136544E-3</v>
      </c>
      <c r="L1116" s="13">
        <v>2.5961349005278564E-2</v>
      </c>
      <c r="M1116" s="13">
        <v>1.4018423264394238E-2</v>
      </c>
      <c r="N1116" s="13">
        <v>2.410535652705428E-2</v>
      </c>
      <c r="O1116" s="13">
        <v>1.3601635013408655E-2</v>
      </c>
      <c r="P1116" s="13">
        <v>2.5732184686103159E-2</v>
      </c>
      <c r="Q1116" s="13">
        <v>1.6801261331837285E-2</v>
      </c>
      <c r="R1116" s="13">
        <v>1.968896173480204E-2</v>
      </c>
      <c r="S1116" s="149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3"/>
    </row>
    <row r="1117" spans="1:65">
      <c r="A1117" s="30"/>
      <c r="B1117" s="3" t="s">
        <v>218</v>
      </c>
      <c r="C1117" s="29"/>
      <c r="D1117" s="13">
        <v>2.4010150632788108E-2</v>
      </c>
      <c r="E1117" s="13">
        <v>-6.4905488499200636E-3</v>
      </c>
      <c r="F1117" s="13">
        <v>-1.3404040732667433E-2</v>
      </c>
      <c r="G1117" s="13">
        <v>-2.1537560594722893E-2</v>
      </c>
      <c r="H1117" s="13">
        <v>4.2066564726551237E-2</v>
      </c>
      <c r="I1117" s="13">
        <v>1.1809870839704528E-2</v>
      </c>
      <c r="J1117" s="13">
        <v>1.0671178059016961E-2</v>
      </c>
      <c r="K1117" s="13">
        <v>-5.8138399973972521E-2</v>
      </c>
      <c r="L1117" s="13">
        <v>3.2306340892084506E-2</v>
      </c>
      <c r="M1117" s="13">
        <v>-2.1537560594722782E-2</v>
      </c>
      <c r="N1117" s="13">
        <v>-1.0963984774050695E-2</v>
      </c>
      <c r="O1117" s="13">
        <v>3.83902137489045E-3</v>
      </c>
      <c r="P1117" s="13">
        <v>3.7023782412076933E-2</v>
      </c>
      <c r="Q1117" s="13">
        <v>-3.6438168982008134E-3</v>
      </c>
      <c r="R1117" s="13">
        <v>-2.6010996518853413E-2</v>
      </c>
      <c r="S1117" s="149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3"/>
    </row>
    <row r="1118" spans="1:65">
      <c r="A1118" s="30"/>
      <c r="B1118" s="45" t="s">
        <v>219</v>
      </c>
      <c r="C1118" s="46"/>
      <c r="D1118" s="44">
        <v>1.04</v>
      </c>
      <c r="E1118" s="44">
        <v>0.11</v>
      </c>
      <c r="F1118" s="44">
        <v>0.37</v>
      </c>
      <c r="G1118" s="44">
        <v>0.67</v>
      </c>
      <c r="H1118" s="44">
        <v>1.72</v>
      </c>
      <c r="I1118" s="44">
        <v>0.57999999999999996</v>
      </c>
      <c r="J1118" s="44">
        <v>0.54</v>
      </c>
      <c r="K1118" s="44">
        <v>2.0499999999999998</v>
      </c>
      <c r="L1118" s="44">
        <v>1.35</v>
      </c>
      <c r="M1118" s="44">
        <v>0.67</v>
      </c>
      <c r="N1118" s="44">
        <v>0.28000000000000003</v>
      </c>
      <c r="O1118" s="44">
        <v>0.28000000000000003</v>
      </c>
      <c r="P1118" s="44">
        <v>1.53</v>
      </c>
      <c r="Q1118" s="44">
        <v>0</v>
      </c>
      <c r="R1118" s="44">
        <v>0.84</v>
      </c>
      <c r="S1118" s="149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3"/>
    </row>
    <row r="1119" spans="1:65">
      <c r="B1119" s="31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BM1119" s="53"/>
    </row>
    <row r="1120" spans="1:65" ht="15">
      <c r="B1120" s="8" t="s">
        <v>374</v>
      </c>
      <c r="BM1120" s="28" t="s">
        <v>64</v>
      </c>
    </row>
    <row r="1121" spans="1:65" ht="15">
      <c r="A1121" s="25" t="s">
        <v>41</v>
      </c>
      <c r="B1121" s="18" t="s">
        <v>99</v>
      </c>
      <c r="C1121" s="15" t="s">
        <v>100</v>
      </c>
      <c r="D1121" s="16" t="s">
        <v>194</v>
      </c>
      <c r="E1121" s="17" t="s">
        <v>194</v>
      </c>
      <c r="F1121" s="17" t="s">
        <v>194</v>
      </c>
      <c r="G1121" s="17" t="s">
        <v>194</v>
      </c>
      <c r="H1121" s="17" t="s">
        <v>194</v>
      </c>
      <c r="I1121" s="17" t="s">
        <v>194</v>
      </c>
      <c r="J1121" s="17" t="s">
        <v>194</v>
      </c>
      <c r="K1121" s="149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</v>
      </c>
    </row>
    <row r="1122" spans="1:65">
      <c r="A1122" s="30"/>
      <c r="B1122" s="19" t="s">
        <v>195</v>
      </c>
      <c r="C1122" s="9" t="s">
        <v>195</v>
      </c>
      <c r="D1122" s="147" t="s">
        <v>199</v>
      </c>
      <c r="E1122" s="148" t="s">
        <v>203</v>
      </c>
      <c r="F1122" s="148" t="s">
        <v>204</v>
      </c>
      <c r="G1122" s="148" t="s">
        <v>205</v>
      </c>
      <c r="H1122" s="148" t="s">
        <v>206</v>
      </c>
      <c r="I1122" s="148" t="s">
        <v>207</v>
      </c>
      <c r="J1122" s="148" t="s">
        <v>208</v>
      </c>
      <c r="K1122" s="149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 t="s">
        <v>3</v>
      </c>
    </row>
    <row r="1123" spans="1:65">
      <c r="A1123" s="30"/>
      <c r="B1123" s="19"/>
      <c r="C1123" s="9"/>
      <c r="D1123" s="10" t="s">
        <v>223</v>
      </c>
      <c r="E1123" s="11" t="s">
        <v>224</v>
      </c>
      <c r="F1123" s="11" t="s">
        <v>223</v>
      </c>
      <c r="G1123" s="11" t="s">
        <v>224</v>
      </c>
      <c r="H1123" s="11" t="s">
        <v>223</v>
      </c>
      <c r="I1123" s="11" t="s">
        <v>223</v>
      </c>
      <c r="J1123" s="11" t="s">
        <v>224</v>
      </c>
      <c r="K1123" s="149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2</v>
      </c>
    </row>
    <row r="1124" spans="1:65">
      <c r="A1124" s="30"/>
      <c r="B1124" s="19"/>
      <c r="C1124" s="9"/>
      <c r="D1124" s="26"/>
      <c r="E1124" s="26"/>
      <c r="F1124" s="26"/>
      <c r="G1124" s="26"/>
      <c r="H1124" s="26"/>
      <c r="I1124" s="26"/>
      <c r="J1124" s="26"/>
      <c r="K1124" s="149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3</v>
      </c>
    </row>
    <row r="1125" spans="1:65">
      <c r="A1125" s="30"/>
      <c r="B1125" s="18">
        <v>1</v>
      </c>
      <c r="C1125" s="14">
        <v>1</v>
      </c>
      <c r="D1125" s="22">
        <v>1.7</v>
      </c>
      <c r="E1125" s="22">
        <v>1.7</v>
      </c>
      <c r="F1125" s="22">
        <v>1.71</v>
      </c>
      <c r="G1125" s="22">
        <v>1.6</v>
      </c>
      <c r="H1125" s="22">
        <v>1.6</v>
      </c>
      <c r="I1125" s="22">
        <v>1.91</v>
      </c>
      <c r="J1125" s="22">
        <v>1.7</v>
      </c>
      <c r="K1125" s="149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>
        <v>1</v>
      </c>
    </row>
    <row r="1126" spans="1:65">
      <c r="A1126" s="30"/>
      <c r="B1126" s="19">
        <v>1</v>
      </c>
      <c r="C1126" s="9">
        <v>2</v>
      </c>
      <c r="D1126" s="11">
        <v>1.7</v>
      </c>
      <c r="E1126" s="11">
        <v>1.8</v>
      </c>
      <c r="F1126" s="11">
        <v>1.69</v>
      </c>
      <c r="G1126" s="11">
        <v>1.7</v>
      </c>
      <c r="H1126" s="11">
        <v>1.6</v>
      </c>
      <c r="I1126" s="11">
        <v>1.9400000000000002</v>
      </c>
      <c r="J1126" s="11">
        <v>1.7</v>
      </c>
      <c r="K1126" s="149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 t="e">
        <v>#N/A</v>
      </c>
    </row>
    <row r="1127" spans="1:65">
      <c r="A1127" s="30"/>
      <c r="B1127" s="19">
        <v>1</v>
      </c>
      <c r="C1127" s="9">
        <v>3</v>
      </c>
      <c r="D1127" s="11">
        <v>1.8</v>
      </c>
      <c r="E1127" s="11">
        <v>1.7</v>
      </c>
      <c r="F1127" s="11">
        <v>1.76</v>
      </c>
      <c r="G1127" s="11">
        <v>1.7</v>
      </c>
      <c r="H1127" s="11">
        <v>1.6</v>
      </c>
      <c r="I1127" s="11">
        <v>1.95</v>
      </c>
      <c r="J1127" s="11">
        <v>1.7</v>
      </c>
      <c r="K1127" s="149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16</v>
      </c>
    </row>
    <row r="1128" spans="1:65">
      <c r="A1128" s="30"/>
      <c r="B1128" s="19">
        <v>1</v>
      </c>
      <c r="C1128" s="9">
        <v>4</v>
      </c>
      <c r="D1128" s="11">
        <v>1.8</v>
      </c>
      <c r="E1128" s="11">
        <v>1.6</v>
      </c>
      <c r="F1128" s="11">
        <v>1.84</v>
      </c>
      <c r="G1128" s="11">
        <v>1.7</v>
      </c>
      <c r="H1128" s="11">
        <v>1.6</v>
      </c>
      <c r="I1128" s="11">
        <v>1.81</v>
      </c>
      <c r="J1128" s="11">
        <v>1.7</v>
      </c>
      <c r="K1128" s="149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1.7314285714285715</v>
      </c>
    </row>
    <row r="1129" spans="1:65">
      <c r="A1129" s="30"/>
      <c r="B1129" s="19">
        <v>1</v>
      </c>
      <c r="C1129" s="9">
        <v>5</v>
      </c>
      <c r="D1129" s="11">
        <v>1.8</v>
      </c>
      <c r="E1129" s="11">
        <v>1.7</v>
      </c>
      <c r="F1129" s="11">
        <v>1.87</v>
      </c>
      <c r="G1129" s="11">
        <v>1.7</v>
      </c>
      <c r="H1129" s="11">
        <v>1.6</v>
      </c>
      <c r="I1129" s="11">
        <v>1.99</v>
      </c>
      <c r="J1129" s="11">
        <v>1.6</v>
      </c>
      <c r="K1129" s="149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53</v>
      </c>
    </row>
    <row r="1130" spans="1:65">
      <c r="A1130" s="30"/>
      <c r="B1130" s="19">
        <v>1</v>
      </c>
      <c r="C1130" s="9">
        <v>6</v>
      </c>
      <c r="D1130" s="11">
        <v>1.8</v>
      </c>
      <c r="E1130" s="11">
        <v>1.7</v>
      </c>
      <c r="F1130" s="11">
        <v>1.81</v>
      </c>
      <c r="G1130" s="11">
        <v>1.7</v>
      </c>
      <c r="H1130" s="11">
        <v>1.6</v>
      </c>
      <c r="I1130" s="11">
        <v>1.84</v>
      </c>
      <c r="J1130" s="11">
        <v>1.7</v>
      </c>
      <c r="K1130" s="149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30"/>
      <c r="B1131" s="20" t="s">
        <v>215</v>
      </c>
      <c r="C1131" s="12"/>
      <c r="D1131" s="23">
        <v>1.7666666666666668</v>
      </c>
      <c r="E1131" s="23">
        <v>1.7</v>
      </c>
      <c r="F1131" s="23">
        <v>1.7800000000000002</v>
      </c>
      <c r="G1131" s="23">
        <v>1.6833333333333333</v>
      </c>
      <c r="H1131" s="23">
        <v>1.5999999999999999</v>
      </c>
      <c r="I1131" s="23">
        <v>1.9066666666666665</v>
      </c>
      <c r="J1131" s="23">
        <v>1.6833333333333333</v>
      </c>
      <c r="K1131" s="149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A1132" s="30"/>
      <c r="B1132" s="3" t="s">
        <v>216</v>
      </c>
      <c r="C1132" s="29"/>
      <c r="D1132" s="11">
        <v>1.8</v>
      </c>
      <c r="E1132" s="11">
        <v>1.7</v>
      </c>
      <c r="F1132" s="11">
        <v>1.7850000000000001</v>
      </c>
      <c r="G1132" s="11">
        <v>1.7</v>
      </c>
      <c r="H1132" s="11">
        <v>1.6</v>
      </c>
      <c r="I1132" s="11">
        <v>1.925</v>
      </c>
      <c r="J1132" s="11">
        <v>1.7</v>
      </c>
      <c r="K1132" s="149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3"/>
    </row>
    <row r="1133" spans="1:65">
      <c r="A1133" s="30"/>
      <c r="B1133" s="3" t="s">
        <v>217</v>
      </c>
      <c r="C1133" s="29"/>
      <c r="D1133" s="24">
        <v>5.1639777949432267E-2</v>
      </c>
      <c r="E1133" s="24">
        <v>6.3245553203367569E-2</v>
      </c>
      <c r="F1133" s="24">
        <v>7.211102550927985E-2</v>
      </c>
      <c r="G1133" s="24">
        <v>4.0824829046386249E-2</v>
      </c>
      <c r="H1133" s="24">
        <v>2.4323767777952469E-16</v>
      </c>
      <c r="I1133" s="24">
        <v>6.8896056974740313E-2</v>
      </c>
      <c r="J1133" s="24">
        <v>4.0824829046386249E-2</v>
      </c>
      <c r="K1133" s="209"/>
      <c r="L1133" s="210"/>
      <c r="M1133" s="210"/>
      <c r="N1133" s="210"/>
      <c r="O1133" s="210"/>
      <c r="P1133" s="210"/>
      <c r="Q1133" s="210"/>
      <c r="R1133" s="210"/>
      <c r="S1133" s="210"/>
      <c r="T1133" s="210"/>
      <c r="U1133" s="210"/>
      <c r="V1133" s="210"/>
      <c r="W1133" s="210"/>
      <c r="X1133" s="210"/>
      <c r="Y1133" s="210"/>
      <c r="Z1133" s="210"/>
      <c r="AA1133" s="210"/>
      <c r="AB1133" s="210"/>
      <c r="AC1133" s="210"/>
      <c r="AD1133" s="210"/>
      <c r="AE1133" s="210"/>
      <c r="AF1133" s="210"/>
      <c r="AG1133" s="210"/>
      <c r="AH1133" s="210"/>
      <c r="AI1133" s="210"/>
      <c r="AJ1133" s="210"/>
      <c r="AK1133" s="210"/>
      <c r="AL1133" s="210"/>
      <c r="AM1133" s="210"/>
      <c r="AN1133" s="210"/>
      <c r="AO1133" s="210"/>
      <c r="AP1133" s="210"/>
      <c r="AQ1133" s="210"/>
      <c r="AR1133" s="210"/>
      <c r="AS1133" s="210"/>
      <c r="AT1133" s="210"/>
      <c r="AU1133" s="210"/>
      <c r="AV1133" s="210"/>
      <c r="AW1133" s="210"/>
      <c r="AX1133" s="210"/>
      <c r="AY1133" s="210"/>
      <c r="AZ1133" s="210"/>
      <c r="BA1133" s="210"/>
      <c r="BB1133" s="210"/>
      <c r="BC1133" s="210"/>
      <c r="BD1133" s="210"/>
      <c r="BE1133" s="210"/>
      <c r="BF1133" s="210"/>
      <c r="BG1133" s="210"/>
      <c r="BH1133" s="210"/>
      <c r="BI1133" s="210"/>
      <c r="BJ1133" s="210"/>
      <c r="BK1133" s="210"/>
      <c r="BL1133" s="210"/>
      <c r="BM1133" s="54"/>
    </row>
    <row r="1134" spans="1:65">
      <c r="A1134" s="30"/>
      <c r="B1134" s="3" t="s">
        <v>84</v>
      </c>
      <c r="C1134" s="29"/>
      <c r="D1134" s="13">
        <v>2.9230062990244676E-2</v>
      </c>
      <c r="E1134" s="13">
        <v>3.7203266590216215E-2</v>
      </c>
      <c r="F1134" s="13">
        <v>4.0511812083865076E-2</v>
      </c>
      <c r="G1134" s="13">
        <v>2.4252373690922525E-2</v>
      </c>
      <c r="H1134" s="13">
        <v>1.5202354861220294E-16</v>
      </c>
      <c r="I1134" s="13">
        <v>3.6134295616122546E-2</v>
      </c>
      <c r="J1134" s="13">
        <v>2.4252373690922525E-2</v>
      </c>
      <c r="K1134" s="149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A1135" s="30"/>
      <c r="B1135" s="3" t="s">
        <v>218</v>
      </c>
      <c r="C1135" s="29"/>
      <c r="D1135" s="13">
        <v>2.0352035203520469E-2</v>
      </c>
      <c r="E1135" s="13">
        <v>-1.8151815181518205E-2</v>
      </c>
      <c r="F1135" s="13">
        <v>2.8052805280528226E-2</v>
      </c>
      <c r="G1135" s="13">
        <v>-2.777777777777779E-2</v>
      </c>
      <c r="H1135" s="13">
        <v>-7.5907590759076049E-2</v>
      </c>
      <c r="I1135" s="13">
        <v>0.10121012101210103</v>
      </c>
      <c r="J1135" s="13">
        <v>-2.777777777777779E-2</v>
      </c>
      <c r="K1135" s="149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3"/>
    </row>
    <row r="1136" spans="1:65">
      <c r="A1136" s="30"/>
      <c r="B1136" s="45" t="s">
        <v>219</v>
      </c>
      <c r="C1136" s="46"/>
      <c r="D1136" s="44">
        <v>0.67</v>
      </c>
      <c r="E1136" s="44">
        <v>0</v>
      </c>
      <c r="F1136" s="44">
        <v>0.81</v>
      </c>
      <c r="G1136" s="44">
        <v>0.17</v>
      </c>
      <c r="H1136" s="44">
        <v>1.01</v>
      </c>
      <c r="I1136" s="44">
        <v>2.09</v>
      </c>
      <c r="J1136" s="44">
        <v>0.17</v>
      </c>
      <c r="K1136" s="149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3"/>
    </row>
    <row r="1137" spans="1:65">
      <c r="B1137" s="31"/>
      <c r="C1137" s="20"/>
      <c r="D1137" s="20"/>
      <c r="E1137" s="20"/>
      <c r="F1137" s="20"/>
      <c r="G1137" s="20"/>
      <c r="H1137" s="20"/>
      <c r="I1137" s="20"/>
      <c r="J1137" s="20"/>
      <c r="BM1137" s="53"/>
    </row>
    <row r="1138" spans="1:65" ht="15">
      <c r="B1138" s="8" t="s">
        <v>375</v>
      </c>
      <c r="BM1138" s="28" t="s">
        <v>64</v>
      </c>
    </row>
    <row r="1139" spans="1:65" ht="15">
      <c r="A1139" s="25" t="s">
        <v>44</v>
      </c>
      <c r="B1139" s="18" t="s">
        <v>99</v>
      </c>
      <c r="C1139" s="15" t="s">
        <v>100</v>
      </c>
      <c r="D1139" s="16" t="s">
        <v>194</v>
      </c>
      <c r="E1139" s="17" t="s">
        <v>194</v>
      </c>
      <c r="F1139" s="17" t="s">
        <v>194</v>
      </c>
      <c r="G1139" s="17" t="s">
        <v>194</v>
      </c>
      <c r="H1139" s="17" t="s">
        <v>194</v>
      </c>
      <c r="I1139" s="17" t="s">
        <v>194</v>
      </c>
      <c r="J1139" s="17" t="s">
        <v>194</v>
      </c>
      <c r="K1139" s="17" t="s">
        <v>194</v>
      </c>
      <c r="L1139" s="17" t="s">
        <v>194</v>
      </c>
      <c r="M1139" s="17" t="s">
        <v>194</v>
      </c>
      <c r="N1139" s="17" t="s">
        <v>194</v>
      </c>
      <c r="O1139" s="17" t="s">
        <v>194</v>
      </c>
      <c r="P1139" s="17" t="s">
        <v>194</v>
      </c>
      <c r="Q1139" s="17" t="s">
        <v>194</v>
      </c>
      <c r="R1139" s="17" t="s">
        <v>194</v>
      </c>
      <c r="S1139" s="149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>
        <v>1</v>
      </c>
    </row>
    <row r="1140" spans="1:65">
      <c r="A1140" s="30"/>
      <c r="B1140" s="19" t="s">
        <v>195</v>
      </c>
      <c r="C1140" s="9" t="s">
        <v>195</v>
      </c>
      <c r="D1140" s="147" t="s">
        <v>196</v>
      </c>
      <c r="E1140" s="148" t="s">
        <v>197</v>
      </c>
      <c r="F1140" s="148" t="s">
        <v>198</v>
      </c>
      <c r="G1140" s="148" t="s">
        <v>199</v>
      </c>
      <c r="H1140" s="148" t="s">
        <v>200</v>
      </c>
      <c r="I1140" s="148" t="s">
        <v>201</v>
      </c>
      <c r="J1140" s="148" t="s">
        <v>202</v>
      </c>
      <c r="K1140" s="148" t="s">
        <v>203</v>
      </c>
      <c r="L1140" s="148" t="s">
        <v>204</v>
      </c>
      <c r="M1140" s="148" t="s">
        <v>205</v>
      </c>
      <c r="N1140" s="148" t="s">
        <v>206</v>
      </c>
      <c r="O1140" s="148" t="s">
        <v>207</v>
      </c>
      <c r="P1140" s="148" t="s">
        <v>208</v>
      </c>
      <c r="Q1140" s="148" t="s">
        <v>209</v>
      </c>
      <c r="R1140" s="148" t="s">
        <v>222</v>
      </c>
      <c r="S1140" s="149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 t="s">
        <v>3</v>
      </c>
    </row>
    <row r="1141" spans="1:65">
      <c r="A1141" s="30"/>
      <c r="B1141" s="19"/>
      <c r="C1141" s="9"/>
      <c r="D1141" s="10" t="s">
        <v>223</v>
      </c>
      <c r="E1141" s="11" t="s">
        <v>223</v>
      </c>
      <c r="F1141" s="11" t="s">
        <v>223</v>
      </c>
      <c r="G1141" s="11" t="s">
        <v>224</v>
      </c>
      <c r="H1141" s="11" t="s">
        <v>223</v>
      </c>
      <c r="I1141" s="11" t="s">
        <v>102</v>
      </c>
      <c r="J1141" s="11" t="s">
        <v>223</v>
      </c>
      <c r="K1141" s="11" t="s">
        <v>224</v>
      </c>
      <c r="L1141" s="11" t="s">
        <v>223</v>
      </c>
      <c r="M1141" s="11" t="s">
        <v>224</v>
      </c>
      <c r="N1141" s="11" t="s">
        <v>223</v>
      </c>
      <c r="O1141" s="11" t="s">
        <v>223</v>
      </c>
      <c r="P1141" s="11" t="s">
        <v>224</v>
      </c>
      <c r="Q1141" s="11" t="s">
        <v>223</v>
      </c>
      <c r="R1141" s="11" t="s">
        <v>223</v>
      </c>
      <c r="S1141" s="149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8">
        <v>0</v>
      </c>
    </row>
    <row r="1142" spans="1:65">
      <c r="A1142" s="30"/>
      <c r="B1142" s="19"/>
      <c r="C1142" s="9"/>
      <c r="D1142" s="26"/>
      <c r="E1142" s="26"/>
      <c r="F1142" s="26"/>
      <c r="G1142" s="26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  <c r="R1142" s="26"/>
      <c r="S1142" s="149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8">
        <v>0</v>
      </c>
    </row>
    <row r="1143" spans="1:65">
      <c r="A1143" s="30"/>
      <c r="B1143" s="18">
        <v>1</v>
      </c>
      <c r="C1143" s="14">
        <v>1</v>
      </c>
      <c r="D1143" s="216">
        <v>114.5</v>
      </c>
      <c r="E1143" s="216">
        <v>106</v>
      </c>
      <c r="F1143" s="216">
        <v>112</v>
      </c>
      <c r="G1143" s="216">
        <v>105</v>
      </c>
      <c r="H1143" s="216">
        <v>114</v>
      </c>
      <c r="I1143" s="216">
        <v>107</v>
      </c>
      <c r="J1143" s="218">
        <v>138</v>
      </c>
      <c r="K1143" s="216">
        <v>105</v>
      </c>
      <c r="L1143" s="216">
        <v>113</v>
      </c>
      <c r="M1143" s="216">
        <v>107.5</v>
      </c>
      <c r="N1143" s="216">
        <v>99.2</v>
      </c>
      <c r="O1143" s="216">
        <v>111.7</v>
      </c>
      <c r="P1143" s="217">
        <v>124</v>
      </c>
      <c r="Q1143" s="216">
        <v>117.5</v>
      </c>
      <c r="R1143" s="216">
        <v>109.5</v>
      </c>
      <c r="S1143" s="219"/>
      <c r="T1143" s="220"/>
      <c r="U1143" s="220"/>
      <c r="V1143" s="220"/>
      <c r="W1143" s="220"/>
      <c r="X1143" s="220"/>
      <c r="Y1143" s="220"/>
      <c r="Z1143" s="220"/>
      <c r="AA1143" s="220"/>
      <c r="AB1143" s="220"/>
      <c r="AC1143" s="220"/>
      <c r="AD1143" s="220"/>
      <c r="AE1143" s="220"/>
      <c r="AF1143" s="220"/>
      <c r="AG1143" s="220"/>
      <c r="AH1143" s="220"/>
      <c r="AI1143" s="220"/>
      <c r="AJ1143" s="220"/>
      <c r="AK1143" s="220"/>
      <c r="AL1143" s="220"/>
      <c r="AM1143" s="220"/>
      <c r="AN1143" s="220"/>
      <c r="AO1143" s="220"/>
      <c r="AP1143" s="220"/>
      <c r="AQ1143" s="220"/>
      <c r="AR1143" s="220"/>
      <c r="AS1143" s="220"/>
      <c r="AT1143" s="220"/>
      <c r="AU1143" s="220"/>
      <c r="AV1143" s="220"/>
      <c r="AW1143" s="220"/>
      <c r="AX1143" s="220"/>
      <c r="AY1143" s="220"/>
      <c r="AZ1143" s="220"/>
      <c r="BA1143" s="220"/>
      <c r="BB1143" s="220"/>
      <c r="BC1143" s="220"/>
      <c r="BD1143" s="220"/>
      <c r="BE1143" s="220"/>
      <c r="BF1143" s="220"/>
      <c r="BG1143" s="220"/>
      <c r="BH1143" s="220"/>
      <c r="BI1143" s="220"/>
      <c r="BJ1143" s="220"/>
      <c r="BK1143" s="220"/>
      <c r="BL1143" s="220"/>
      <c r="BM1143" s="221">
        <v>1</v>
      </c>
    </row>
    <row r="1144" spans="1:65">
      <c r="A1144" s="30"/>
      <c r="B1144" s="19">
        <v>1</v>
      </c>
      <c r="C1144" s="9">
        <v>2</v>
      </c>
      <c r="D1144" s="222">
        <v>116.5</v>
      </c>
      <c r="E1144" s="222">
        <v>105.5</v>
      </c>
      <c r="F1144" s="222">
        <v>111.5</v>
      </c>
      <c r="G1144" s="222">
        <v>104</v>
      </c>
      <c r="H1144" s="222">
        <v>113</v>
      </c>
      <c r="I1144" s="222">
        <v>109</v>
      </c>
      <c r="J1144" s="222">
        <v>109</v>
      </c>
      <c r="K1144" s="222">
        <v>111</v>
      </c>
      <c r="L1144" s="222">
        <v>109</v>
      </c>
      <c r="M1144" s="222">
        <v>111.9</v>
      </c>
      <c r="N1144" s="222">
        <v>97.8</v>
      </c>
      <c r="O1144" s="222">
        <v>110.2</v>
      </c>
      <c r="P1144" s="224">
        <v>149</v>
      </c>
      <c r="Q1144" s="222">
        <v>109</v>
      </c>
      <c r="R1144" s="222">
        <v>106.5</v>
      </c>
      <c r="S1144" s="219"/>
      <c r="T1144" s="220"/>
      <c r="U1144" s="220"/>
      <c r="V1144" s="220"/>
      <c r="W1144" s="220"/>
      <c r="X1144" s="220"/>
      <c r="Y1144" s="220"/>
      <c r="Z1144" s="220"/>
      <c r="AA1144" s="220"/>
      <c r="AB1144" s="220"/>
      <c r="AC1144" s="220"/>
      <c r="AD1144" s="220"/>
      <c r="AE1144" s="220"/>
      <c r="AF1144" s="220"/>
      <c r="AG1144" s="220"/>
      <c r="AH1144" s="220"/>
      <c r="AI1144" s="220"/>
      <c r="AJ1144" s="220"/>
      <c r="AK1144" s="220"/>
      <c r="AL1144" s="220"/>
      <c r="AM1144" s="220"/>
      <c r="AN1144" s="220"/>
      <c r="AO1144" s="220"/>
      <c r="AP1144" s="220"/>
      <c r="AQ1144" s="220"/>
      <c r="AR1144" s="220"/>
      <c r="AS1144" s="220"/>
      <c r="AT1144" s="220"/>
      <c r="AU1144" s="220"/>
      <c r="AV1144" s="220"/>
      <c r="AW1144" s="220"/>
      <c r="AX1144" s="220"/>
      <c r="AY1144" s="220"/>
      <c r="AZ1144" s="220"/>
      <c r="BA1144" s="220"/>
      <c r="BB1144" s="220"/>
      <c r="BC1144" s="220"/>
      <c r="BD1144" s="220"/>
      <c r="BE1144" s="220"/>
      <c r="BF1144" s="220"/>
      <c r="BG1144" s="220"/>
      <c r="BH1144" s="220"/>
      <c r="BI1144" s="220"/>
      <c r="BJ1144" s="220"/>
      <c r="BK1144" s="220"/>
      <c r="BL1144" s="220"/>
      <c r="BM1144" s="221" t="e">
        <v>#N/A</v>
      </c>
    </row>
    <row r="1145" spans="1:65">
      <c r="A1145" s="30"/>
      <c r="B1145" s="19">
        <v>1</v>
      </c>
      <c r="C1145" s="9">
        <v>3</v>
      </c>
      <c r="D1145" s="222">
        <v>113</v>
      </c>
      <c r="E1145" s="222">
        <v>106</v>
      </c>
      <c r="F1145" s="222">
        <v>118</v>
      </c>
      <c r="G1145" s="222">
        <v>105</v>
      </c>
      <c r="H1145" s="222">
        <v>112</v>
      </c>
      <c r="I1145" s="222">
        <v>106</v>
      </c>
      <c r="J1145" s="222">
        <v>109</v>
      </c>
      <c r="K1145" s="222">
        <v>109</v>
      </c>
      <c r="L1145" s="222">
        <v>117</v>
      </c>
      <c r="M1145" s="222">
        <v>109.2</v>
      </c>
      <c r="N1145" s="222">
        <v>94.8</v>
      </c>
      <c r="O1145" s="222">
        <v>116.3</v>
      </c>
      <c r="P1145" s="223">
        <v>120</v>
      </c>
      <c r="Q1145" s="222">
        <v>110</v>
      </c>
      <c r="R1145" s="222">
        <v>104.5</v>
      </c>
      <c r="S1145" s="219"/>
      <c r="T1145" s="220"/>
      <c r="U1145" s="220"/>
      <c r="V1145" s="220"/>
      <c r="W1145" s="220"/>
      <c r="X1145" s="220"/>
      <c r="Y1145" s="220"/>
      <c r="Z1145" s="220"/>
      <c r="AA1145" s="220"/>
      <c r="AB1145" s="220"/>
      <c r="AC1145" s="220"/>
      <c r="AD1145" s="220"/>
      <c r="AE1145" s="220"/>
      <c r="AF1145" s="220"/>
      <c r="AG1145" s="220"/>
      <c r="AH1145" s="220"/>
      <c r="AI1145" s="220"/>
      <c r="AJ1145" s="220"/>
      <c r="AK1145" s="220"/>
      <c r="AL1145" s="220"/>
      <c r="AM1145" s="220"/>
      <c r="AN1145" s="220"/>
      <c r="AO1145" s="220"/>
      <c r="AP1145" s="220"/>
      <c r="AQ1145" s="220"/>
      <c r="AR1145" s="220"/>
      <c r="AS1145" s="220"/>
      <c r="AT1145" s="220"/>
      <c r="AU1145" s="220"/>
      <c r="AV1145" s="220"/>
      <c r="AW1145" s="220"/>
      <c r="AX1145" s="220"/>
      <c r="AY1145" s="220"/>
      <c r="AZ1145" s="220"/>
      <c r="BA1145" s="220"/>
      <c r="BB1145" s="220"/>
      <c r="BC1145" s="220"/>
      <c r="BD1145" s="220"/>
      <c r="BE1145" s="220"/>
      <c r="BF1145" s="220"/>
      <c r="BG1145" s="220"/>
      <c r="BH1145" s="220"/>
      <c r="BI1145" s="220"/>
      <c r="BJ1145" s="220"/>
      <c r="BK1145" s="220"/>
      <c r="BL1145" s="220"/>
      <c r="BM1145" s="221">
        <v>16</v>
      </c>
    </row>
    <row r="1146" spans="1:65">
      <c r="A1146" s="30"/>
      <c r="B1146" s="19">
        <v>1</v>
      </c>
      <c r="C1146" s="9">
        <v>4</v>
      </c>
      <c r="D1146" s="222">
        <v>113</v>
      </c>
      <c r="E1146" s="222">
        <v>104.5</v>
      </c>
      <c r="F1146" s="222">
        <v>112.5</v>
      </c>
      <c r="G1146" s="222">
        <v>105</v>
      </c>
      <c r="H1146" s="222">
        <v>114</v>
      </c>
      <c r="I1146" s="222">
        <v>106</v>
      </c>
      <c r="J1146" s="222">
        <v>109</v>
      </c>
      <c r="K1146" s="222">
        <v>110</v>
      </c>
      <c r="L1146" s="222">
        <v>121</v>
      </c>
      <c r="M1146" s="222">
        <v>106.4</v>
      </c>
      <c r="N1146" s="222">
        <v>98</v>
      </c>
      <c r="O1146" s="222">
        <v>109.7</v>
      </c>
      <c r="P1146" s="223">
        <v>125</v>
      </c>
      <c r="Q1146" s="222">
        <v>113</v>
      </c>
      <c r="R1146" s="222">
        <v>104.5</v>
      </c>
      <c r="S1146" s="219"/>
      <c r="T1146" s="220"/>
      <c r="U1146" s="220"/>
      <c r="V1146" s="220"/>
      <c r="W1146" s="220"/>
      <c r="X1146" s="220"/>
      <c r="Y1146" s="220"/>
      <c r="Z1146" s="220"/>
      <c r="AA1146" s="220"/>
      <c r="AB1146" s="220"/>
      <c r="AC1146" s="220"/>
      <c r="AD1146" s="220"/>
      <c r="AE1146" s="220"/>
      <c r="AF1146" s="220"/>
      <c r="AG1146" s="220"/>
      <c r="AH1146" s="220"/>
      <c r="AI1146" s="220"/>
      <c r="AJ1146" s="220"/>
      <c r="AK1146" s="220"/>
      <c r="AL1146" s="220"/>
      <c r="AM1146" s="220"/>
      <c r="AN1146" s="220"/>
      <c r="AO1146" s="220"/>
      <c r="AP1146" s="220"/>
      <c r="AQ1146" s="220"/>
      <c r="AR1146" s="220"/>
      <c r="AS1146" s="220"/>
      <c r="AT1146" s="220"/>
      <c r="AU1146" s="220"/>
      <c r="AV1146" s="220"/>
      <c r="AW1146" s="220"/>
      <c r="AX1146" s="220"/>
      <c r="AY1146" s="220"/>
      <c r="AZ1146" s="220"/>
      <c r="BA1146" s="220"/>
      <c r="BB1146" s="220"/>
      <c r="BC1146" s="220"/>
      <c r="BD1146" s="220"/>
      <c r="BE1146" s="220"/>
      <c r="BF1146" s="220"/>
      <c r="BG1146" s="220"/>
      <c r="BH1146" s="220"/>
      <c r="BI1146" s="220"/>
      <c r="BJ1146" s="220"/>
      <c r="BK1146" s="220"/>
      <c r="BL1146" s="220"/>
      <c r="BM1146" s="221">
        <v>109.24285714285715</v>
      </c>
    </row>
    <row r="1147" spans="1:65">
      <c r="A1147" s="30"/>
      <c r="B1147" s="19">
        <v>1</v>
      </c>
      <c r="C1147" s="9">
        <v>5</v>
      </c>
      <c r="D1147" s="222">
        <v>114.5</v>
      </c>
      <c r="E1147" s="222">
        <v>109</v>
      </c>
      <c r="F1147" s="222">
        <v>108.5</v>
      </c>
      <c r="G1147" s="222">
        <v>104</v>
      </c>
      <c r="H1147" s="222">
        <v>114</v>
      </c>
      <c r="I1147" s="222">
        <v>106</v>
      </c>
      <c r="J1147" s="222">
        <v>114</v>
      </c>
      <c r="K1147" s="222">
        <v>104</v>
      </c>
      <c r="L1147" s="222">
        <v>120</v>
      </c>
      <c r="M1147" s="222">
        <v>105.5</v>
      </c>
      <c r="N1147" s="222">
        <v>101.9</v>
      </c>
      <c r="O1147" s="222">
        <v>108.4</v>
      </c>
      <c r="P1147" s="223">
        <v>123.00000000000001</v>
      </c>
      <c r="Q1147" s="222">
        <v>112.5</v>
      </c>
      <c r="R1147" s="222">
        <v>108</v>
      </c>
      <c r="S1147" s="219"/>
      <c r="T1147" s="220"/>
      <c r="U1147" s="220"/>
      <c r="V1147" s="220"/>
      <c r="W1147" s="220"/>
      <c r="X1147" s="220"/>
      <c r="Y1147" s="220"/>
      <c r="Z1147" s="220"/>
      <c r="AA1147" s="220"/>
      <c r="AB1147" s="220"/>
      <c r="AC1147" s="220"/>
      <c r="AD1147" s="220"/>
      <c r="AE1147" s="220"/>
      <c r="AF1147" s="220"/>
      <c r="AG1147" s="220"/>
      <c r="AH1147" s="220"/>
      <c r="AI1147" s="220"/>
      <c r="AJ1147" s="220"/>
      <c r="AK1147" s="220"/>
      <c r="AL1147" s="220"/>
      <c r="AM1147" s="220"/>
      <c r="AN1147" s="220"/>
      <c r="AO1147" s="220"/>
      <c r="AP1147" s="220"/>
      <c r="AQ1147" s="220"/>
      <c r="AR1147" s="220"/>
      <c r="AS1147" s="220"/>
      <c r="AT1147" s="220"/>
      <c r="AU1147" s="220"/>
      <c r="AV1147" s="220"/>
      <c r="AW1147" s="220"/>
      <c r="AX1147" s="220"/>
      <c r="AY1147" s="220"/>
      <c r="AZ1147" s="220"/>
      <c r="BA1147" s="220"/>
      <c r="BB1147" s="220"/>
      <c r="BC1147" s="220"/>
      <c r="BD1147" s="220"/>
      <c r="BE1147" s="220"/>
      <c r="BF1147" s="220"/>
      <c r="BG1147" s="220"/>
      <c r="BH1147" s="220"/>
      <c r="BI1147" s="220"/>
      <c r="BJ1147" s="220"/>
      <c r="BK1147" s="220"/>
      <c r="BL1147" s="220"/>
      <c r="BM1147" s="221">
        <v>54</v>
      </c>
    </row>
    <row r="1148" spans="1:65">
      <c r="A1148" s="30"/>
      <c r="B1148" s="19">
        <v>1</v>
      </c>
      <c r="C1148" s="9">
        <v>6</v>
      </c>
      <c r="D1148" s="222">
        <v>112</v>
      </c>
      <c r="E1148" s="222">
        <v>107</v>
      </c>
      <c r="F1148" s="222">
        <v>112</v>
      </c>
      <c r="G1148" s="222">
        <v>104</v>
      </c>
      <c r="H1148" s="222">
        <v>113</v>
      </c>
      <c r="I1148" s="222">
        <v>107</v>
      </c>
      <c r="J1148" s="222">
        <v>112</v>
      </c>
      <c r="K1148" s="222">
        <v>111</v>
      </c>
      <c r="L1148" s="222">
        <v>113</v>
      </c>
      <c r="M1148" s="222">
        <v>109.9</v>
      </c>
      <c r="N1148" s="222">
        <v>100.2</v>
      </c>
      <c r="O1148" s="222">
        <v>116.2</v>
      </c>
      <c r="P1148" s="223">
        <v>123.00000000000001</v>
      </c>
      <c r="Q1148" s="222">
        <v>111</v>
      </c>
      <c r="R1148" s="222">
        <v>105</v>
      </c>
      <c r="S1148" s="219"/>
      <c r="T1148" s="220"/>
      <c r="U1148" s="220"/>
      <c r="V1148" s="220"/>
      <c r="W1148" s="220"/>
      <c r="X1148" s="220"/>
      <c r="Y1148" s="220"/>
      <c r="Z1148" s="220"/>
      <c r="AA1148" s="220"/>
      <c r="AB1148" s="220"/>
      <c r="AC1148" s="220"/>
      <c r="AD1148" s="220"/>
      <c r="AE1148" s="220"/>
      <c r="AF1148" s="220"/>
      <c r="AG1148" s="220"/>
      <c r="AH1148" s="220"/>
      <c r="AI1148" s="220"/>
      <c r="AJ1148" s="220"/>
      <c r="AK1148" s="220"/>
      <c r="AL1148" s="220"/>
      <c r="AM1148" s="220"/>
      <c r="AN1148" s="220"/>
      <c r="AO1148" s="220"/>
      <c r="AP1148" s="220"/>
      <c r="AQ1148" s="220"/>
      <c r="AR1148" s="220"/>
      <c r="AS1148" s="220"/>
      <c r="AT1148" s="220"/>
      <c r="AU1148" s="220"/>
      <c r="AV1148" s="220"/>
      <c r="AW1148" s="220"/>
      <c r="AX1148" s="220"/>
      <c r="AY1148" s="220"/>
      <c r="AZ1148" s="220"/>
      <c r="BA1148" s="220"/>
      <c r="BB1148" s="220"/>
      <c r="BC1148" s="220"/>
      <c r="BD1148" s="220"/>
      <c r="BE1148" s="220"/>
      <c r="BF1148" s="220"/>
      <c r="BG1148" s="220"/>
      <c r="BH1148" s="220"/>
      <c r="BI1148" s="220"/>
      <c r="BJ1148" s="220"/>
      <c r="BK1148" s="220"/>
      <c r="BL1148" s="220"/>
      <c r="BM1148" s="225"/>
    </row>
    <row r="1149" spans="1:65">
      <c r="A1149" s="30"/>
      <c r="B1149" s="20" t="s">
        <v>215</v>
      </c>
      <c r="C1149" s="12"/>
      <c r="D1149" s="226">
        <v>113.91666666666667</v>
      </c>
      <c r="E1149" s="226">
        <v>106.33333333333333</v>
      </c>
      <c r="F1149" s="226">
        <v>112.41666666666667</v>
      </c>
      <c r="G1149" s="226">
        <v>104.5</v>
      </c>
      <c r="H1149" s="226">
        <v>113.33333333333333</v>
      </c>
      <c r="I1149" s="226">
        <v>106.83333333333333</v>
      </c>
      <c r="J1149" s="226">
        <v>115.16666666666667</v>
      </c>
      <c r="K1149" s="226">
        <v>108.33333333333333</v>
      </c>
      <c r="L1149" s="226">
        <v>115.5</v>
      </c>
      <c r="M1149" s="226">
        <v>108.39999999999999</v>
      </c>
      <c r="N1149" s="226">
        <v>98.65000000000002</v>
      </c>
      <c r="O1149" s="226">
        <v>112.08333333333333</v>
      </c>
      <c r="P1149" s="226">
        <v>127.33333333333333</v>
      </c>
      <c r="Q1149" s="226">
        <v>112.16666666666667</v>
      </c>
      <c r="R1149" s="226">
        <v>106.33333333333333</v>
      </c>
      <c r="S1149" s="219"/>
      <c r="T1149" s="220"/>
      <c r="U1149" s="220"/>
      <c r="V1149" s="220"/>
      <c r="W1149" s="220"/>
      <c r="X1149" s="220"/>
      <c r="Y1149" s="220"/>
      <c r="Z1149" s="220"/>
      <c r="AA1149" s="220"/>
      <c r="AB1149" s="220"/>
      <c r="AC1149" s="220"/>
      <c r="AD1149" s="220"/>
      <c r="AE1149" s="220"/>
      <c r="AF1149" s="220"/>
      <c r="AG1149" s="220"/>
      <c r="AH1149" s="220"/>
      <c r="AI1149" s="220"/>
      <c r="AJ1149" s="220"/>
      <c r="AK1149" s="220"/>
      <c r="AL1149" s="220"/>
      <c r="AM1149" s="220"/>
      <c r="AN1149" s="220"/>
      <c r="AO1149" s="220"/>
      <c r="AP1149" s="220"/>
      <c r="AQ1149" s="220"/>
      <c r="AR1149" s="220"/>
      <c r="AS1149" s="220"/>
      <c r="AT1149" s="220"/>
      <c r="AU1149" s="220"/>
      <c r="AV1149" s="220"/>
      <c r="AW1149" s="220"/>
      <c r="AX1149" s="220"/>
      <c r="AY1149" s="220"/>
      <c r="AZ1149" s="220"/>
      <c r="BA1149" s="220"/>
      <c r="BB1149" s="220"/>
      <c r="BC1149" s="220"/>
      <c r="BD1149" s="220"/>
      <c r="BE1149" s="220"/>
      <c r="BF1149" s="220"/>
      <c r="BG1149" s="220"/>
      <c r="BH1149" s="220"/>
      <c r="BI1149" s="220"/>
      <c r="BJ1149" s="220"/>
      <c r="BK1149" s="220"/>
      <c r="BL1149" s="220"/>
      <c r="BM1149" s="225"/>
    </row>
    <row r="1150" spans="1:65">
      <c r="A1150" s="30"/>
      <c r="B1150" s="3" t="s">
        <v>216</v>
      </c>
      <c r="C1150" s="29"/>
      <c r="D1150" s="222">
        <v>113.75</v>
      </c>
      <c r="E1150" s="222">
        <v>106</v>
      </c>
      <c r="F1150" s="222">
        <v>112</v>
      </c>
      <c r="G1150" s="222">
        <v>104.5</v>
      </c>
      <c r="H1150" s="222">
        <v>113.5</v>
      </c>
      <c r="I1150" s="222">
        <v>106.5</v>
      </c>
      <c r="J1150" s="222">
        <v>110.5</v>
      </c>
      <c r="K1150" s="222">
        <v>109.5</v>
      </c>
      <c r="L1150" s="222">
        <v>115</v>
      </c>
      <c r="M1150" s="222">
        <v>108.35</v>
      </c>
      <c r="N1150" s="222">
        <v>98.6</v>
      </c>
      <c r="O1150" s="222">
        <v>110.95</v>
      </c>
      <c r="P1150" s="222">
        <v>123.5</v>
      </c>
      <c r="Q1150" s="222">
        <v>111.75</v>
      </c>
      <c r="R1150" s="222">
        <v>105.75</v>
      </c>
      <c r="S1150" s="219"/>
      <c r="T1150" s="220"/>
      <c r="U1150" s="220"/>
      <c r="V1150" s="220"/>
      <c r="W1150" s="220"/>
      <c r="X1150" s="220"/>
      <c r="Y1150" s="220"/>
      <c r="Z1150" s="220"/>
      <c r="AA1150" s="220"/>
      <c r="AB1150" s="220"/>
      <c r="AC1150" s="220"/>
      <c r="AD1150" s="220"/>
      <c r="AE1150" s="220"/>
      <c r="AF1150" s="220"/>
      <c r="AG1150" s="220"/>
      <c r="AH1150" s="220"/>
      <c r="AI1150" s="220"/>
      <c r="AJ1150" s="220"/>
      <c r="AK1150" s="220"/>
      <c r="AL1150" s="220"/>
      <c r="AM1150" s="220"/>
      <c r="AN1150" s="220"/>
      <c r="AO1150" s="220"/>
      <c r="AP1150" s="220"/>
      <c r="AQ1150" s="220"/>
      <c r="AR1150" s="220"/>
      <c r="AS1150" s="220"/>
      <c r="AT1150" s="220"/>
      <c r="AU1150" s="220"/>
      <c r="AV1150" s="220"/>
      <c r="AW1150" s="220"/>
      <c r="AX1150" s="220"/>
      <c r="AY1150" s="220"/>
      <c r="AZ1150" s="220"/>
      <c r="BA1150" s="220"/>
      <c r="BB1150" s="220"/>
      <c r="BC1150" s="220"/>
      <c r="BD1150" s="220"/>
      <c r="BE1150" s="220"/>
      <c r="BF1150" s="220"/>
      <c r="BG1150" s="220"/>
      <c r="BH1150" s="220"/>
      <c r="BI1150" s="220"/>
      <c r="BJ1150" s="220"/>
      <c r="BK1150" s="220"/>
      <c r="BL1150" s="220"/>
      <c r="BM1150" s="225"/>
    </row>
    <row r="1151" spans="1:65">
      <c r="A1151" s="30"/>
      <c r="B1151" s="3" t="s">
        <v>217</v>
      </c>
      <c r="C1151" s="29"/>
      <c r="D1151" s="222">
        <v>1.5942605391424158</v>
      </c>
      <c r="E1151" s="222">
        <v>1.53839743456191</v>
      </c>
      <c r="F1151" s="222">
        <v>3.0889588321417731</v>
      </c>
      <c r="G1151" s="222">
        <v>0.54772255750516607</v>
      </c>
      <c r="H1151" s="222">
        <v>0.81649658092772603</v>
      </c>
      <c r="I1151" s="222">
        <v>1.1690451944500122</v>
      </c>
      <c r="J1151" s="222">
        <v>11.373946837693003</v>
      </c>
      <c r="K1151" s="222">
        <v>3.0767948691238201</v>
      </c>
      <c r="L1151" s="222">
        <v>4.636809247747852</v>
      </c>
      <c r="M1151" s="222">
        <v>2.3815961034566731</v>
      </c>
      <c r="N1151" s="222">
        <v>2.4180570712867833</v>
      </c>
      <c r="O1151" s="222">
        <v>3.3961252430772708</v>
      </c>
      <c r="P1151" s="222">
        <v>10.745541711178019</v>
      </c>
      <c r="Q1151" s="222">
        <v>3.011090610836324</v>
      </c>
      <c r="R1151" s="222">
        <v>2.0655911179772888</v>
      </c>
      <c r="S1151" s="219"/>
      <c r="T1151" s="220"/>
      <c r="U1151" s="220"/>
      <c r="V1151" s="220"/>
      <c r="W1151" s="220"/>
      <c r="X1151" s="220"/>
      <c r="Y1151" s="220"/>
      <c r="Z1151" s="220"/>
      <c r="AA1151" s="220"/>
      <c r="AB1151" s="220"/>
      <c r="AC1151" s="220"/>
      <c r="AD1151" s="220"/>
      <c r="AE1151" s="220"/>
      <c r="AF1151" s="220"/>
      <c r="AG1151" s="220"/>
      <c r="AH1151" s="220"/>
      <c r="AI1151" s="220"/>
      <c r="AJ1151" s="220"/>
      <c r="AK1151" s="220"/>
      <c r="AL1151" s="220"/>
      <c r="AM1151" s="220"/>
      <c r="AN1151" s="220"/>
      <c r="AO1151" s="220"/>
      <c r="AP1151" s="220"/>
      <c r="AQ1151" s="220"/>
      <c r="AR1151" s="220"/>
      <c r="AS1151" s="220"/>
      <c r="AT1151" s="220"/>
      <c r="AU1151" s="220"/>
      <c r="AV1151" s="220"/>
      <c r="AW1151" s="220"/>
      <c r="AX1151" s="220"/>
      <c r="AY1151" s="220"/>
      <c r="AZ1151" s="220"/>
      <c r="BA1151" s="220"/>
      <c r="BB1151" s="220"/>
      <c r="BC1151" s="220"/>
      <c r="BD1151" s="220"/>
      <c r="BE1151" s="220"/>
      <c r="BF1151" s="220"/>
      <c r="BG1151" s="220"/>
      <c r="BH1151" s="220"/>
      <c r="BI1151" s="220"/>
      <c r="BJ1151" s="220"/>
      <c r="BK1151" s="220"/>
      <c r="BL1151" s="220"/>
      <c r="BM1151" s="225"/>
    </row>
    <row r="1152" spans="1:65">
      <c r="A1152" s="30"/>
      <c r="B1152" s="3" t="s">
        <v>84</v>
      </c>
      <c r="C1152" s="29"/>
      <c r="D1152" s="13">
        <v>1.3994971813978779E-2</v>
      </c>
      <c r="E1152" s="13">
        <v>1.446768747236906E-2</v>
      </c>
      <c r="F1152" s="13">
        <v>2.7477765741809695E-2</v>
      </c>
      <c r="G1152" s="13">
        <v>5.2413641866523066E-3</v>
      </c>
      <c r="H1152" s="13">
        <v>7.2043815964211123E-3</v>
      </c>
      <c r="I1152" s="13">
        <v>1.0942700728081237E-2</v>
      </c>
      <c r="J1152" s="13">
        <v>9.8760754017594807E-2</v>
      </c>
      <c r="K1152" s="13">
        <v>2.84011834072968E-2</v>
      </c>
      <c r="L1152" s="13">
        <v>4.0145534612535512E-2</v>
      </c>
      <c r="M1152" s="13">
        <v>2.1970443758825398E-2</v>
      </c>
      <c r="N1152" s="13">
        <v>2.4511475633925826E-2</v>
      </c>
      <c r="O1152" s="13">
        <v>3.0300002168719146E-2</v>
      </c>
      <c r="P1152" s="13">
        <v>8.4389071030193871E-2</v>
      </c>
      <c r="Q1152" s="13">
        <v>2.6844789992597241E-2</v>
      </c>
      <c r="R1152" s="13">
        <v>1.9425621799159458E-2</v>
      </c>
      <c r="S1152" s="149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3"/>
    </row>
    <row r="1153" spans="1:65">
      <c r="A1153" s="30"/>
      <c r="B1153" s="3" t="s">
        <v>218</v>
      </c>
      <c r="C1153" s="29"/>
      <c r="D1153" s="13">
        <v>4.2783662438429015E-2</v>
      </c>
      <c r="E1153" s="13">
        <v>-2.6633538206704221E-2</v>
      </c>
      <c r="F1153" s="13">
        <v>2.9052787585545525E-2</v>
      </c>
      <c r="G1153" s="13">
        <v>-4.3415718582450635E-2</v>
      </c>
      <c r="H1153" s="13">
        <v>3.7443877773418732E-2</v>
      </c>
      <c r="I1153" s="13">
        <v>-2.2056579922409725E-2</v>
      </c>
      <c r="J1153" s="13">
        <v>5.4226058149165146E-2</v>
      </c>
      <c r="K1153" s="13">
        <v>-8.3257050695262347E-3</v>
      </c>
      <c r="L1153" s="13">
        <v>5.7277363672028292E-2</v>
      </c>
      <c r="M1153" s="13">
        <v>-7.7154439649537165E-3</v>
      </c>
      <c r="N1153" s="13">
        <v>-9.6966130508696069E-2</v>
      </c>
      <c r="O1153" s="13">
        <v>2.6001482062682379E-2</v>
      </c>
      <c r="P1153" s="13">
        <v>0.16559870973366442</v>
      </c>
      <c r="Q1153" s="13">
        <v>2.6764308443398388E-2</v>
      </c>
      <c r="R1153" s="13">
        <v>-2.6633538206704221E-2</v>
      </c>
      <c r="S1153" s="149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3"/>
    </row>
    <row r="1154" spans="1:65">
      <c r="A1154" s="30"/>
      <c r="B1154" s="45" t="s">
        <v>219</v>
      </c>
      <c r="C1154" s="46"/>
      <c r="D1154" s="44">
        <v>0.34</v>
      </c>
      <c r="E1154" s="44">
        <v>1.05</v>
      </c>
      <c r="F1154" s="44">
        <v>0.06</v>
      </c>
      <c r="G1154" s="44">
        <v>1.39</v>
      </c>
      <c r="H1154" s="44">
        <v>0.23</v>
      </c>
      <c r="I1154" s="44">
        <v>0.96</v>
      </c>
      <c r="J1154" s="44">
        <v>0.56000000000000005</v>
      </c>
      <c r="K1154" s="44">
        <v>0.69</v>
      </c>
      <c r="L1154" s="44">
        <v>0.63</v>
      </c>
      <c r="M1154" s="44">
        <v>0.67</v>
      </c>
      <c r="N1154" s="44">
        <v>2.46</v>
      </c>
      <c r="O1154" s="44">
        <v>0</v>
      </c>
      <c r="P1154" s="44">
        <v>2.79</v>
      </c>
      <c r="Q1154" s="44">
        <v>0.02</v>
      </c>
      <c r="R1154" s="44">
        <v>1.05</v>
      </c>
      <c r="S1154" s="149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3"/>
    </row>
    <row r="1155" spans="1:65">
      <c r="B1155" s="31"/>
      <c r="C1155" s="20"/>
      <c r="D1155" s="20"/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BM1155" s="53"/>
    </row>
    <row r="1156" spans="1:65" ht="15">
      <c r="B1156" s="8" t="s">
        <v>376</v>
      </c>
      <c r="BM1156" s="28" t="s">
        <v>64</v>
      </c>
    </row>
    <row r="1157" spans="1:65" ht="15">
      <c r="A1157" s="25" t="s">
        <v>45</v>
      </c>
      <c r="B1157" s="18" t="s">
        <v>99</v>
      </c>
      <c r="C1157" s="15" t="s">
        <v>100</v>
      </c>
      <c r="D1157" s="16" t="s">
        <v>194</v>
      </c>
      <c r="E1157" s="17" t="s">
        <v>194</v>
      </c>
      <c r="F1157" s="17" t="s">
        <v>194</v>
      </c>
      <c r="G1157" s="17" t="s">
        <v>194</v>
      </c>
      <c r="H1157" s="17" t="s">
        <v>194</v>
      </c>
      <c r="I1157" s="17" t="s">
        <v>194</v>
      </c>
      <c r="J1157" s="17" t="s">
        <v>194</v>
      </c>
      <c r="K1157" s="17" t="s">
        <v>194</v>
      </c>
      <c r="L1157" s="17" t="s">
        <v>194</v>
      </c>
      <c r="M1157" s="17" t="s">
        <v>194</v>
      </c>
      <c r="N1157" s="17" t="s">
        <v>194</v>
      </c>
      <c r="O1157" s="17" t="s">
        <v>194</v>
      </c>
      <c r="P1157" s="17" t="s">
        <v>194</v>
      </c>
      <c r="Q1157" s="17" t="s">
        <v>194</v>
      </c>
      <c r="R1157" s="17" t="s">
        <v>194</v>
      </c>
      <c r="S1157" s="149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>
        <v>1</v>
      </c>
    </row>
    <row r="1158" spans="1:65">
      <c r="A1158" s="30"/>
      <c r="B1158" s="19" t="s">
        <v>195</v>
      </c>
      <c r="C1158" s="9" t="s">
        <v>195</v>
      </c>
      <c r="D1158" s="147" t="s">
        <v>196</v>
      </c>
      <c r="E1158" s="148" t="s">
        <v>197</v>
      </c>
      <c r="F1158" s="148" t="s">
        <v>198</v>
      </c>
      <c r="G1158" s="148" t="s">
        <v>199</v>
      </c>
      <c r="H1158" s="148" t="s">
        <v>200</v>
      </c>
      <c r="I1158" s="148" t="s">
        <v>201</v>
      </c>
      <c r="J1158" s="148" t="s">
        <v>202</v>
      </c>
      <c r="K1158" s="148" t="s">
        <v>203</v>
      </c>
      <c r="L1158" s="148" t="s">
        <v>204</v>
      </c>
      <c r="M1158" s="148" t="s">
        <v>205</v>
      </c>
      <c r="N1158" s="148" t="s">
        <v>206</v>
      </c>
      <c r="O1158" s="148" t="s">
        <v>207</v>
      </c>
      <c r="P1158" s="148" t="s">
        <v>208</v>
      </c>
      <c r="Q1158" s="148" t="s">
        <v>209</v>
      </c>
      <c r="R1158" s="148" t="s">
        <v>222</v>
      </c>
      <c r="S1158" s="149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 t="s">
        <v>3</v>
      </c>
    </row>
    <row r="1159" spans="1:65">
      <c r="A1159" s="30"/>
      <c r="B1159" s="19"/>
      <c r="C1159" s="9"/>
      <c r="D1159" s="10" t="s">
        <v>223</v>
      </c>
      <c r="E1159" s="11" t="s">
        <v>223</v>
      </c>
      <c r="F1159" s="11" t="s">
        <v>223</v>
      </c>
      <c r="G1159" s="11" t="s">
        <v>224</v>
      </c>
      <c r="H1159" s="11" t="s">
        <v>223</v>
      </c>
      <c r="I1159" s="11" t="s">
        <v>223</v>
      </c>
      <c r="J1159" s="11" t="s">
        <v>223</v>
      </c>
      <c r="K1159" s="11" t="s">
        <v>224</v>
      </c>
      <c r="L1159" s="11" t="s">
        <v>223</v>
      </c>
      <c r="M1159" s="11" t="s">
        <v>224</v>
      </c>
      <c r="N1159" s="11" t="s">
        <v>223</v>
      </c>
      <c r="O1159" s="11" t="s">
        <v>223</v>
      </c>
      <c r="P1159" s="11" t="s">
        <v>224</v>
      </c>
      <c r="Q1159" s="11" t="s">
        <v>223</v>
      </c>
      <c r="R1159" s="11" t="s">
        <v>223</v>
      </c>
      <c r="S1159" s="149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8">
        <v>0</v>
      </c>
    </row>
    <row r="1160" spans="1:65">
      <c r="A1160" s="30"/>
      <c r="B1160" s="19"/>
      <c r="C1160" s="9"/>
      <c r="D1160" s="26"/>
      <c r="E1160" s="26"/>
      <c r="F1160" s="26"/>
      <c r="G1160" s="26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  <c r="R1160" s="26"/>
      <c r="S1160" s="149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28">
        <v>0</v>
      </c>
    </row>
    <row r="1161" spans="1:65">
      <c r="A1161" s="30"/>
      <c r="B1161" s="18">
        <v>1</v>
      </c>
      <c r="C1161" s="14">
        <v>1</v>
      </c>
      <c r="D1161" s="216">
        <v>145.5</v>
      </c>
      <c r="E1161" s="216">
        <v>137</v>
      </c>
      <c r="F1161" s="216">
        <v>147</v>
      </c>
      <c r="G1161" s="216">
        <v>135</v>
      </c>
      <c r="H1161" s="216">
        <v>144.30000000000001</v>
      </c>
      <c r="I1161" s="216">
        <v>141</v>
      </c>
      <c r="J1161" s="216">
        <v>140.80000000000001</v>
      </c>
      <c r="K1161" s="217">
        <v>82</v>
      </c>
      <c r="L1161" s="216">
        <v>136</v>
      </c>
      <c r="M1161" s="216">
        <v>126.30000000000001</v>
      </c>
      <c r="N1161" s="216">
        <v>132.19999999999999</v>
      </c>
      <c r="O1161" s="216">
        <v>134.76</v>
      </c>
      <c r="P1161" s="217">
        <v>192.2</v>
      </c>
      <c r="Q1161" s="216">
        <v>141.5</v>
      </c>
      <c r="R1161" s="216">
        <v>144.5</v>
      </c>
      <c r="S1161" s="219"/>
      <c r="T1161" s="220"/>
      <c r="U1161" s="220"/>
      <c r="V1161" s="220"/>
      <c r="W1161" s="220"/>
      <c r="X1161" s="220"/>
      <c r="Y1161" s="220"/>
      <c r="Z1161" s="220"/>
      <c r="AA1161" s="220"/>
      <c r="AB1161" s="220"/>
      <c r="AC1161" s="220"/>
      <c r="AD1161" s="220"/>
      <c r="AE1161" s="220"/>
      <c r="AF1161" s="220"/>
      <c r="AG1161" s="220"/>
      <c r="AH1161" s="220"/>
      <c r="AI1161" s="220"/>
      <c r="AJ1161" s="220"/>
      <c r="AK1161" s="220"/>
      <c r="AL1161" s="220"/>
      <c r="AM1161" s="220"/>
      <c r="AN1161" s="220"/>
      <c r="AO1161" s="220"/>
      <c r="AP1161" s="220"/>
      <c r="AQ1161" s="220"/>
      <c r="AR1161" s="220"/>
      <c r="AS1161" s="220"/>
      <c r="AT1161" s="220"/>
      <c r="AU1161" s="220"/>
      <c r="AV1161" s="220"/>
      <c r="AW1161" s="220"/>
      <c r="AX1161" s="220"/>
      <c r="AY1161" s="220"/>
      <c r="AZ1161" s="220"/>
      <c r="BA1161" s="220"/>
      <c r="BB1161" s="220"/>
      <c r="BC1161" s="220"/>
      <c r="BD1161" s="220"/>
      <c r="BE1161" s="220"/>
      <c r="BF1161" s="220"/>
      <c r="BG1161" s="220"/>
      <c r="BH1161" s="220"/>
      <c r="BI1161" s="220"/>
      <c r="BJ1161" s="220"/>
      <c r="BK1161" s="220"/>
      <c r="BL1161" s="220"/>
      <c r="BM1161" s="221">
        <v>1</v>
      </c>
    </row>
    <row r="1162" spans="1:65">
      <c r="A1162" s="30"/>
      <c r="B1162" s="19">
        <v>1</v>
      </c>
      <c r="C1162" s="9">
        <v>2</v>
      </c>
      <c r="D1162" s="222">
        <v>151</v>
      </c>
      <c r="E1162" s="222">
        <v>133.5</v>
      </c>
      <c r="F1162" s="222">
        <v>146.5</v>
      </c>
      <c r="G1162" s="222">
        <v>135</v>
      </c>
      <c r="H1162" s="222">
        <v>147.30000000000001</v>
      </c>
      <c r="I1162" s="222">
        <v>144</v>
      </c>
      <c r="J1162" s="222">
        <v>135.80000000000001</v>
      </c>
      <c r="K1162" s="223">
        <v>73</v>
      </c>
      <c r="L1162" s="222">
        <v>145</v>
      </c>
      <c r="M1162" s="222">
        <v>130.5</v>
      </c>
      <c r="N1162" s="222">
        <v>126.50000000000001</v>
      </c>
      <c r="O1162" s="222">
        <v>134.6</v>
      </c>
      <c r="P1162" s="223">
        <v>202.1</v>
      </c>
      <c r="Q1162" s="222">
        <v>140</v>
      </c>
      <c r="R1162" s="222">
        <v>147</v>
      </c>
      <c r="S1162" s="219"/>
      <c r="T1162" s="220"/>
      <c r="U1162" s="220"/>
      <c r="V1162" s="220"/>
      <c r="W1162" s="220"/>
      <c r="X1162" s="220"/>
      <c r="Y1162" s="220"/>
      <c r="Z1162" s="220"/>
      <c r="AA1162" s="220"/>
      <c r="AB1162" s="220"/>
      <c r="AC1162" s="220"/>
      <c r="AD1162" s="220"/>
      <c r="AE1162" s="220"/>
      <c r="AF1162" s="220"/>
      <c r="AG1162" s="220"/>
      <c r="AH1162" s="220"/>
      <c r="AI1162" s="220"/>
      <c r="AJ1162" s="220"/>
      <c r="AK1162" s="220"/>
      <c r="AL1162" s="220"/>
      <c r="AM1162" s="220"/>
      <c r="AN1162" s="220"/>
      <c r="AO1162" s="220"/>
      <c r="AP1162" s="220"/>
      <c r="AQ1162" s="220"/>
      <c r="AR1162" s="220"/>
      <c r="AS1162" s="220"/>
      <c r="AT1162" s="220"/>
      <c r="AU1162" s="220"/>
      <c r="AV1162" s="220"/>
      <c r="AW1162" s="220"/>
      <c r="AX1162" s="220"/>
      <c r="AY1162" s="220"/>
      <c r="AZ1162" s="220"/>
      <c r="BA1162" s="220"/>
      <c r="BB1162" s="220"/>
      <c r="BC1162" s="220"/>
      <c r="BD1162" s="220"/>
      <c r="BE1162" s="220"/>
      <c r="BF1162" s="220"/>
      <c r="BG1162" s="220"/>
      <c r="BH1162" s="220"/>
      <c r="BI1162" s="220"/>
      <c r="BJ1162" s="220"/>
      <c r="BK1162" s="220"/>
      <c r="BL1162" s="220"/>
      <c r="BM1162" s="221" t="e">
        <v>#N/A</v>
      </c>
    </row>
    <row r="1163" spans="1:65">
      <c r="A1163" s="30"/>
      <c r="B1163" s="19">
        <v>1</v>
      </c>
      <c r="C1163" s="9">
        <v>3</v>
      </c>
      <c r="D1163" s="222">
        <v>145</v>
      </c>
      <c r="E1163" s="222">
        <v>138.5</v>
      </c>
      <c r="F1163" s="222">
        <v>144</v>
      </c>
      <c r="G1163" s="222">
        <v>133</v>
      </c>
      <c r="H1163" s="222">
        <v>146.5</v>
      </c>
      <c r="I1163" s="222">
        <v>141</v>
      </c>
      <c r="J1163" s="222">
        <v>136.80000000000001</v>
      </c>
      <c r="K1163" s="223">
        <v>71</v>
      </c>
      <c r="L1163" s="222">
        <v>138</v>
      </c>
      <c r="M1163" s="222">
        <v>127.90000000000002</v>
      </c>
      <c r="N1163" s="222">
        <v>128.9</v>
      </c>
      <c r="O1163" s="222">
        <v>133.25</v>
      </c>
      <c r="P1163" s="223">
        <v>180.7</v>
      </c>
      <c r="Q1163" s="222">
        <v>139.5</v>
      </c>
      <c r="R1163" s="222">
        <v>142</v>
      </c>
      <c r="S1163" s="219"/>
      <c r="T1163" s="220"/>
      <c r="U1163" s="220"/>
      <c r="V1163" s="220"/>
      <c r="W1163" s="220"/>
      <c r="X1163" s="220"/>
      <c r="Y1163" s="220"/>
      <c r="Z1163" s="220"/>
      <c r="AA1163" s="220"/>
      <c r="AB1163" s="220"/>
      <c r="AC1163" s="220"/>
      <c r="AD1163" s="220"/>
      <c r="AE1163" s="220"/>
      <c r="AF1163" s="220"/>
      <c r="AG1163" s="220"/>
      <c r="AH1163" s="220"/>
      <c r="AI1163" s="220"/>
      <c r="AJ1163" s="220"/>
      <c r="AK1163" s="220"/>
      <c r="AL1163" s="220"/>
      <c r="AM1163" s="220"/>
      <c r="AN1163" s="220"/>
      <c r="AO1163" s="220"/>
      <c r="AP1163" s="220"/>
      <c r="AQ1163" s="220"/>
      <c r="AR1163" s="220"/>
      <c r="AS1163" s="220"/>
      <c r="AT1163" s="220"/>
      <c r="AU1163" s="220"/>
      <c r="AV1163" s="220"/>
      <c r="AW1163" s="220"/>
      <c r="AX1163" s="220"/>
      <c r="AY1163" s="220"/>
      <c r="AZ1163" s="220"/>
      <c r="BA1163" s="220"/>
      <c r="BB1163" s="220"/>
      <c r="BC1163" s="220"/>
      <c r="BD1163" s="220"/>
      <c r="BE1163" s="220"/>
      <c r="BF1163" s="220"/>
      <c r="BG1163" s="220"/>
      <c r="BH1163" s="220"/>
      <c r="BI1163" s="220"/>
      <c r="BJ1163" s="220"/>
      <c r="BK1163" s="220"/>
      <c r="BL1163" s="220"/>
      <c r="BM1163" s="221">
        <v>16</v>
      </c>
    </row>
    <row r="1164" spans="1:65">
      <c r="A1164" s="30"/>
      <c r="B1164" s="19">
        <v>1</v>
      </c>
      <c r="C1164" s="9">
        <v>4</v>
      </c>
      <c r="D1164" s="222">
        <v>136.5</v>
      </c>
      <c r="E1164" s="222">
        <v>138</v>
      </c>
      <c r="F1164" s="222">
        <v>144.5</v>
      </c>
      <c r="G1164" s="222">
        <v>134</v>
      </c>
      <c r="H1164" s="222">
        <v>143.19999999999999</v>
      </c>
      <c r="I1164" s="222">
        <v>141</v>
      </c>
      <c r="J1164" s="222">
        <v>137</v>
      </c>
      <c r="K1164" s="223">
        <v>92</v>
      </c>
      <c r="L1164" s="222">
        <v>143</v>
      </c>
      <c r="M1164" s="222">
        <v>123.29999999999998</v>
      </c>
      <c r="N1164" s="222">
        <v>130.80000000000001</v>
      </c>
      <c r="O1164" s="222">
        <v>136.76</v>
      </c>
      <c r="P1164" s="223">
        <v>198.3</v>
      </c>
      <c r="Q1164" s="222">
        <v>135.5</v>
      </c>
      <c r="R1164" s="222">
        <v>143</v>
      </c>
      <c r="S1164" s="219"/>
      <c r="T1164" s="220"/>
      <c r="U1164" s="220"/>
      <c r="V1164" s="220"/>
      <c r="W1164" s="220"/>
      <c r="X1164" s="220"/>
      <c r="Y1164" s="220"/>
      <c r="Z1164" s="220"/>
      <c r="AA1164" s="220"/>
      <c r="AB1164" s="220"/>
      <c r="AC1164" s="220"/>
      <c r="AD1164" s="220"/>
      <c r="AE1164" s="220"/>
      <c r="AF1164" s="220"/>
      <c r="AG1164" s="220"/>
      <c r="AH1164" s="220"/>
      <c r="AI1164" s="220"/>
      <c r="AJ1164" s="220"/>
      <c r="AK1164" s="220"/>
      <c r="AL1164" s="220"/>
      <c r="AM1164" s="220"/>
      <c r="AN1164" s="220"/>
      <c r="AO1164" s="220"/>
      <c r="AP1164" s="220"/>
      <c r="AQ1164" s="220"/>
      <c r="AR1164" s="220"/>
      <c r="AS1164" s="220"/>
      <c r="AT1164" s="220"/>
      <c r="AU1164" s="220"/>
      <c r="AV1164" s="220"/>
      <c r="AW1164" s="220"/>
      <c r="AX1164" s="220"/>
      <c r="AY1164" s="220"/>
      <c r="AZ1164" s="220"/>
      <c r="BA1164" s="220"/>
      <c r="BB1164" s="220"/>
      <c r="BC1164" s="220"/>
      <c r="BD1164" s="220"/>
      <c r="BE1164" s="220"/>
      <c r="BF1164" s="220"/>
      <c r="BG1164" s="220"/>
      <c r="BH1164" s="220"/>
      <c r="BI1164" s="220"/>
      <c r="BJ1164" s="220"/>
      <c r="BK1164" s="220"/>
      <c r="BL1164" s="220"/>
      <c r="BM1164" s="221">
        <v>138.80038461538462</v>
      </c>
    </row>
    <row r="1165" spans="1:65">
      <c r="A1165" s="30"/>
      <c r="B1165" s="19">
        <v>1</v>
      </c>
      <c r="C1165" s="9">
        <v>5</v>
      </c>
      <c r="D1165" s="222">
        <v>141</v>
      </c>
      <c r="E1165" s="222">
        <v>138.5</v>
      </c>
      <c r="F1165" s="222">
        <v>143</v>
      </c>
      <c r="G1165" s="222">
        <v>133</v>
      </c>
      <c r="H1165" s="222">
        <v>146.80000000000001</v>
      </c>
      <c r="I1165" s="222">
        <v>143</v>
      </c>
      <c r="J1165" s="222">
        <v>139.4</v>
      </c>
      <c r="K1165" s="223">
        <v>51</v>
      </c>
      <c r="L1165" s="222">
        <v>141</v>
      </c>
      <c r="M1165" s="222">
        <v>126.6</v>
      </c>
      <c r="N1165" s="222">
        <v>132.30000000000001</v>
      </c>
      <c r="O1165" s="222">
        <v>139.31</v>
      </c>
      <c r="P1165" s="223">
        <v>187.7</v>
      </c>
      <c r="Q1165" s="222">
        <v>143</v>
      </c>
      <c r="R1165" s="222">
        <v>146</v>
      </c>
      <c r="S1165" s="219"/>
      <c r="T1165" s="220"/>
      <c r="U1165" s="220"/>
      <c r="V1165" s="220"/>
      <c r="W1165" s="220"/>
      <c r="X1165" s="220"/>
      <c r="Y1165" s="220"/>
      <c r="Z1165" s="220"/>
      <c r="AA1165" s="220"/>
      <c r="AB1165" s="220"/>
      <c r="AC1165" s="220"/>
      <c r="AD1165" s="220"/>
      <c r="AE1165" s="220"/>
      <c r="AF1165" s="220"/>
      <c r="AG1165" s="220"/>
      <c r="AH1165" s="220"/>
      <c r="AI1165" s="220"/>
      <c r="AJ1165" s="220"/>
      <c r="AK1165" s="220"/>
      <c r="AL1165" s="220"/>
      <c r="AM1165" s="220"/>
      <c r="AN1165" s="220"/>
      <c r="AO1165" s="220"/>
      <c r="AP1165" s="220"/>
      <c r="AQ1165" s="220"/>
      <c r="AR1165" s="220"/>
      <c r="AS1165" s="220"/>
      <c r="AT1165" s="220"/>
      <c r="AU1165" s="220"/>
      <c r="AV1165" s="220"/>
      <c r="AW1165" s="220"/>
      <c r="AX1165" s="220"/>
      <c r="AY1165" s="220"/>
      <c r="AZ1165" s="220"/>
      <c r="BA1165" s="220"/>
      <c r="BB1165" s="220"/>
      <c r="BC1165" s="220"/>
      <c r="BD1165" s="220"/>
      <c r="BE1165" s="220"/>
      <c r="BF1165" s="220"/>
      <c r="BG1165" s="220"/>
      <c r="BH1165" s="220"/>
      <c r="BI1165" s="220"/>
      <c r="BJ1165" s="220"/>
      <c r="BK1165" s="220"/>
      <c r="BL1165" s="220"/>
      <c r="BM1165" s="221">
        <v>55</v>
      </c>
    </row>
    <row r="1166" spans="1:65">
      <c r="A1166" s="30"/>
      <c r="B1166" s="19">
        <v>1</v>
      </c>
      <c r="C1166" s="9">
        <v>6</v>
      </c>
      <c r="D1166" s="222">
        <v>143</v>
      </c>
      <c r="E1166" s="222">
        <v>137.5</v>
      </c>
      <c r="F1166" s="222">
        <v>140.5</v>
      </c>
      <c r="G1166" s="222">
        <v>135</v>
      </c>
      <c r="H1166" s="222">
        <v>148.1</v>
      </c>
      <c r="I1166" s="222">
        <v>142</v>
      </c>
      <c r="J1166" s="222">
        <v>142.19999999999999</v>
      </c>
      <c r="K1166" s="223">
        <v>75</v>
      </c>
      <c r="L1166" s="222">
        <v>136</v>
      </c>
      <c r="M1166" s="222">
        <v>131.30000000000001</v>
      </c>
      <c r="N1166" s="222">
        <v>134.80000000000001</v>
      </c>
      <c r="O1166" s="222">
        <v>132.65</v>
      </c>
      <c r="P1166" s="223">
        <v>200.6</v>
      </c>
      <c r="Q1166" s="222">
        <v>142</v>
      </c>
      <c r="R1166" s="222">
        <v>145</v>
      </c>
      <c r="S1166" s="219"/>
      <c r="T1166" s="220"/>
      <c r="U1166" s="220"/>
      <c r="V1166" s="220"/>
      <c r="W1166" s="220"/>
      <c r="X1166" s="220"/>
      <c r="Y1166" s="220"/>
      <c r="Z1166" s="220"/>
      <c r="AA1166" s="220"/>
      <c r="AB1166" s="220"/>
      <c r="AC1166" s="220"/>
      <c r="AD1166" s="220"/>
      <c r="AE1166" s="220"/>
      <c r="AF1166" s="220"/>
      <c r="AG1166" s="220"/>
      <c r="AH1166" s="220"/>
      <c r="AI1166" s="220"/>
      <c r="AJ1166" s="220"/>
      <c r="AK1166" s="220"/>
      <c r="AL1166" s="220"/>
      <c r="AM1166" s="220"/>
      <c r="AN1166" s="220"/>
      <c r="AO1166" s="220"/>
      <c r="AP1166" s="220"/>
      <c r="AQ1166" s="220"/>
      <c r="AR1166" s="220"/>
      <c r="AS1166" s="220"/>
      <c r="AT1166" s="220"/>
      <c r="AU1166" s="220"/>
      <c r="AV1166" s="220"/>
      <c r="AW1166" s="220"/>
      <c r="AX1166" s="220"/>
      <c r="AY1166" s="220"/>
      <c r="AZ1166" s="220"/>
      <c r="BA1166" s="220"/>
      <c r="BB1166" s="220"/>
      <c r="BC1166" s="220"/>
      <c r="BD1166" s="220"/>
      <c r="BE1166" s="220"/>
      <c r="BF1166" s="220"/>
      <c r="BG1166" s="220"/>
      <c r="BH1166" s="220"/>
      <c r="BI1166" s="220"/>
      <c r="BJ1166" s="220"/>
      <c r="BK1166" s="220"/>
      <c r="BL1166" s="220"/>
      <c r="BM1166" s="225"/>
    </row>
    <row r="1167" spans="1:65">
      <c r="A1167" s="30"/>
      <c r="B1167" s="20" t="s">
        <v>215</v>
      </c>
      <c r="C1167" s="12"/>
      <c r="D1167" s="226">
        <v>143.66666666666666</v>
      </c>
      <c r="E1167" s="226">
        <v>137.16666666666666</v>
      </c>
      <c r="F1167" s="226">
        <v>144.25</v>
      </c>
      <c r="G1167" s="226">
        <v>134.16666666666666</v>
      </c>
      <c r="H1167" s="226">
        <v>146.03333333333333</v>
      </c>
      <c r="I1167" s="226">
        <v>142</v>
      </c>
      <c r="J1167" s="226">
        <v>138.66666666666666</v>
      </c>
      <c r="K1167" s="226">
        <v>74</v>
      </c>
      <c r="L1167" s="226">
        <v>139.83333333333334</v>
      </c>
      <c r="M1167" s="226">
        <v>127.65000000000002</v>
      </c>
      <c r="N1167" s="226">
        <v>130.91666666666666</v>
      </c>
      <c r="O1167" s="226">
        <v>135.22166666666666</v>
      </c>
      <c r="P1167" s="226">
        <v>193.6</v>
      </c>
      <c r="Q1167" s="226">
        <v>140.25</v>
      </c>
      <c r="R1167" s="226">
        <v>144.58333333333334</v>
      </c>
      <c r="S1167" s="219"/>
      <c r="T1167" s="220"/>
      <c r="U1167" s="220"/>
      <c r="V1167" s="220"/>
      <c r="W1167" s="220"/>
      <c r="X1167" s="220"/>
      <c r="Y1167" s="220"/>
      <c r="Z1167" s="220"/>
      <c r="AA1167" s="220"/>
      <c r="AB1167" s="220"/>
      <c r="AC1167" s="220"/>
      <c r="AD1167" s="220"/>
      <c r="AE1167" s="220"/>
      <c r="AF1167" s="220"/>
      <c r="AG1167" s="220"/>
      <c r="AH1167" s="220"/>
      <c r="AI1167" s="220"/>
      <c r="AJ1167" s="220"/>
      <c r="AK1167" s="220"/>
      <c r="AL1167" s="220"/>
      <c r="AM1167" s="220"/>
      <c r="AN1167" s="220"/>
      <c r="AO1167" s="220"/>
      <c r="AP1167" s="220"/>
      <c r="AQ1167" s="220"/>
      <c r="AR1167" s="220"/>
      <c r="AS1167" s="220"/>
      <c r="AT1167" s="220"/>
      <c r="AU1167" s="220"/>
      <c r="AV1167" s="220"/>
      <c r="AW1167" s="220"/>
      <c r="AX1167" s="220"/>
      <c r="AY1167" s="220"/>
      <c r="AZ1167" s="220"/>
      <c r="BA1167" s="220"/>
      <c r="BB1167" s="220"/>
      <c r="BC1167" s="220"/>
      <c r="BD1167" s="220"/>
      <c r="BE1167" s="220"/>
      <c r="BF1167" s="220"/>
      <c r="BG1167" s="220"/>
      <c r="BH1167" s="220"/>
      <c r="BI1167" s="220"/>
      <c r="BJ1167" s="220"/>
      <c r="BK1167" s="220"/>
      <c r="BL1167" s="220"/>
      <c r="BM1167" s="225"/>
    </row>
    <row r="1168" spans="1:65">
      <c r="A1168" s="30"/>
      <c r="B1168" s="3" t="s">
        <v>216</v>
      </c>
      <c r="C1168" s="29"/>
      <c r="D1168" s="222">
        <v>144</v>
      </c>
      <c r="E1168" s="222">
        <v>137.75</v>
      </c>
      <c r="F1168" s="222">
        <v>144.25</v>
      </c>
      <c r="G1168" s="222">
        <v>134.5</v>
      </c>
      <c r="H1168" s="222">
        <v>146.65</v>
      </c>
      <c r="I1168" s="222">
        <v>141.5</v>
      </c>
      <c r="J1168" s="222">
        <v>138.19999999999999</v>
      </c>
      <c r="K1168" s="222">
        <v>74</v>
      </c>
      <c r="L1168" s="222">
        <v>139.5</v>
      </c>
      <c r="M1168" s="222">
        <v>127.25</v>
      </c>
      <c r="N1168" s="222">
        <v>131.5</v>
      </c>
      <c r="O1168" s="222">
        <v>134.68</v>
      </c>
      <c r="P1168" s="222">
        <v>195.25</v>
      </c>
      <c r="Q1168" s="222">
        <v>140.75</v>
      </c>
      <c r="R1168" s="222">
        <v>144.75</v>
      </c>
      <c r="S1168" s="219"/>
      <c r="T1168" s="220"/>
      <c r="U1168" s="220"/>
      <c r="V1168" s="220"/>
      <c r="W1168" s="220"/>
      <c r="X1168" s="220"/>
      <c r="Y1168" s="220"/>
      <c r="Z1168" s="220"/>
      <c r="AA1168" s="220"/>
      <c r="AB1168" s="220"/>
      <c r="AC1168" s="220"/>
      <c r="AD1168" s="220"/>
      <c r="AE1168" s="220"/>
      <c r="AF1168" s="220"/>
      <c r="AG1168" s="220"/>
      <c r="AH1168" s="220"/>
      <c r="AI1168" s="220"/>
      <c r="AJ1168" s="220"/>
      <c r="AK1168" s="220"/>
      <c r="AL1168" s="220"/>
      <c r="AM1168" s="220"/>
      <c r="AN1168" s="220"/>
      <c r="AO1168" s="220"/>
      <c r="AP1168" s="220"/>
      <c r="AQ1168" s="220"/>
      <c r="AR1168" s="220"/>
      <c r="AS1168" s="220"/>
      <c r="AT1168" s="220"/>
      <c r="AU1168" s="220"/>
      <c r="AV1168" s="220"/>
      <c r="AW1168" s="220"/>
      <c r="AX1168" s="220"/>
      <c r="AY1168" s="220"/>
      <c r="AZ1168" s="220"/>
      <c r="BA1168" s="220"/>
      <c r="BB1168" s="220"/>
      <c r="BC1168" s="220"/>
      <c r="BD1168" s="220"/>
      <c r="BE1168" s="220"/>
      <c r="BF1168" s="220"/>
      <c r="BG1168" s="220"/>
      <c r="BH1168" s="220"/>
      <c r="BI1168" s="220"/>
      <c r="BJ1168" s="220"/>
      <c r="BK1168" s="220"/>
      <c r="BL1168" s="220"/>
      <c r="BM1168" s="225"/>
    </row>
    <row r="1169" spans="1:65">
      <c r="A1169" s="30"/>
      <c r="B1169" s="3" t="s">
        <v>217</v>
      </c>
      <c r="C1169" s="29"/>
      <c r="D1169" s="222">
        <v>4.8545511292669135</v>
      </c>
      <c r="E1169" s="222">
        <v>1.8885620632287061</v>
      </c>
      <c r="F1169" s="222">
        <v>2.382225849914319</v>
      </c>
      <c r="G1169" s="222">
        <v>0.98319208025017513</v>
      </c>
      <c r="H1169" s="222">
        <v>1.8821972974868169</v>
      </c>
      <c r="I1169" s="222">
        <v>1.2649110640673518</v>
      </c>
      <c r="J1169" s="222">
        <v>2.5319294355622635</v>
      </c>
      <c r="K1169" s="222">
        <v>13.62350909274112</v>
      </c>
      <c r="L1169" s="222">
        <v>3.7638632635454048</v>
      </c>
      <c r="M1169" s="222">
        <v>2.9446561768736337</v>
      </c>
      <c r="N1169" s="222">
        <v>2.9061429191742545</v>
      </c>
      <c r="O1169" s="222">
        <v>2.4568875974831781</v>
      </c>
      <c r="P1169" s="222">
        <v>8.324902401830311</v>
      </c>
      <c r="Q1169" s="222">
        <v>2.6598872156540772</v>
      </c>
      <c r="R1169" s="222">
        <v>1.855172947912584</v>
      </c>
      <c r="S1169" s="219"/>
      <c r="T1169" s="220"/>
      <c r="U1169" s="220"/>
      <c r="V1169" s="220"/>
      <c r="W1169" s="220"/>
      <c r="X1169" s="220"/>
      <c r="Y1169" s="220"/>
      <c r="Z1169" s="220"/>
      <c r="AA1169" s="220"/>
      <c r="AB1169" s="220"/>
      <c r="AC1169" s="220"/>
      <c r="AD1169" s="220"/>
      <c r="AE1169" s="220"/>
      <c r="AF1169" s="220"/>
      <c r="AG1169" s="220"/>
      <c r="AH1169" s="220"/>
      <c r="AI1169" s="220"/>
      <c r="AJ1169" s="220"/>
      <c r="AK1169" s="220"/>
      <c r="AL1169" s="220"/>
      <c r="AM1169" s="220"/>
      <c r="AN1169" s="220"/>
      <c r="AO1169" s="220"/>
      <c r="AP1169" s="220"/>
      <c r="AQ1169" s="220"/>
      <c r="AR1169" s="220"/>
      <c r="AS1169" s="220"/>
      <c r="AT1169" s="220"/>
      <c r="AU1169" s="220"/>
      <c r="AV1169" s="220"/>
      <c r="AW1169" s="220"/>
      <c r="AX1169" s="220"/>
      <c r="AY1169" s="220"/>
      <c r="AZ1169" s="220"/>
      <c r="BA1169" s="220"/>
      <c r="BB1169" s="220"/>
      <c r="BC1169" s="220"/>
      <c r="BD1169" s="220"/>
      <c r="BE1169" s="220"/>
      <c r="BF1169" s="220"/>
      <c r="BG1169" s="220"/>
      <c r="BH1169" s="220"/>
      <c r="BI1169" s="220"/>
      <c r="BJ1169" s="220"/>
      <c r="BK1169" s="220"/>
      <c r="BL1169" s="220"/>
      <c r="BM1169" s="225"/>
    </row>
    <row r="1170" spans="1:65">
      <c r="A1170" s="30"/>
      <c r="B1170" s="3" t="s">
        <v>84</v>
      </c>
      <c r="C1170" s="29"/>
      <c r="D1170" s="13">
        <v>3.379037909002492E-2</v>
      </c>
      <c r="E1170" s="13">
        <v>1.3768374701545854E-2</v>
      </c>
      <c r="F1170" s="13">
        <v>1.651456395087916E-2</v>
      </c>
      <c r="G1170" s="13">
        <v>7.3281397285727343E-3</v>
      </c>
      <c r="H1170" s="13">
        <v>1.2888819658663434E-2</v>
      </c>
      <c r="I1170" s="13">
        <v>8.9078243948405057E-3</v>
      </c>
      <c r="J1170" s="13">
        <v>1.8259106506458633E-2</v>
      </c>
      <c r="K1170" s="13">
        <v>0.18410147422623135</v>
      </c>
      <c r="L1170" s="13">
        <v>2.6916781384114932E-2</v>
      </c>
      <c r="M1170" s="13">
        <v>2.3068203500772686E-2</v>
      </c>
      <c r="N1170" s="13">
        <v>2.2198418224119068E-2</v>
      </c>
      <c r="O1170" s="13">
        <v>1.8169333791304487E-2</v>
      </c>
      <c r="P1170" s="13">
        <v>4.3000528935073924E-2</v>
      </c>
      <c r="Q1170" s="13">
        <v>1.8965327740849035E-2</v>
      </c>
      <c r="R1170" s="13">
        <v>1.2831167363084154E-2</v>
      </c>
      <c r="S1170" s="149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3"/>
    </row>
    <row r="1171" spans="1:65">
      <c r="A1171" s="30"/>
      <c r="B1171" s="3" t="s">
        <v>218</v>
      </c>
      <c r="C1171" s="29"/>
      <c r="D1171" s="13">
        <v>3.5059571807142254E-2</v>
      </c>
      <c r="E1171" s="13">
        <v>-1.1770269608726069E-2</v>
      </c>
      <c r="F1171" s="13">
        <v>3.9262249882925371E-2</v>
      </c>
      <c r="G1171" s="13">
        <v>-3.3384042569896133E-2</v>
      </c>
      <c r="H1171" s="13">
        <v>5.2110437143176425E-2</v>
      </c>
      <c r="I1171" s="13">
        <v>2.3051920162047823E-2</v>
      </c>
      <c r="J1171" s="13">
        <v>-9.6338312814114868E-4</v>
      </c>
      <c r="K1171" s="13">
        <v>-0.46686026695780602</v>
      </c>
      <c r="L1171" s="13">
        <v>7.4419730234251968E-3</v>
      </c>
      <c r="M1171" s="13">
        <v>-8.0333960502215307E-2</v>
      </c>
      <c r="N1171" s="13">
        <v>-5.6798963277830294E-2</v>
      </c>
      <c r="O1171" s="13">
        <v>-2.5783199078551311E-2</v>
      </c>
      <c r="P1171" s="13">
        <v>0.39480881509417221</v>
      </c>
      <c r="Q1171" s="13">
        <v>1.0443885934698693E-2</v>
      </c>
      <c r="R1171" s="13">
        <v>4.166378021194439E-2</v>
      </c>
      <c r="S1171" s="149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53"/>
    </row>
    <row r="1172" spans="1:65">
      <c r="A1172" s="30"/>
      <c r="B1172" s="45" t="s">
        <v>219</v>
      </c>
      <c r="C1172" s="46"/>
      <c r="D1172" s="44">
        <v>0.56000000000000005</v>
      </c>
      <c r="E1172" s="44">
        <v>0.39</v>
      </c>
      <c r="F1172" s="44">
        <v>0.65</v>
      </c>
      <c r="G1172" s="44">
        <v>0.83</v>
      </c>
      <c r="H1172" s="44">
        <v>0.91</v>
      </c>
      <c r="I1172" s="44">
        <v>0.32</v>
      </c>
      <c r="J1172" s="44">
        <v>0.17</v>
      </c>
      <c r="K1172" s="44">
        <v>9.6300000000000008</v>
      </c>
      <c r="L1172" s="44">
        <v>0</v>
      </c>
      <c r="M1172" s="44">
        <v>1.78</v>
      </c>
      <c r="N1172" s="44">
        <v>1.3</v>
      </c>
      <c r="O1172" s="44">
        <v>0.67</v>
      </c>
      <c r="P1172" s="44">
        <v>7.86</v>
      </c>
      <c r="Q1172" s="44">
        <v>0.06</v>
      </c>
      <c r="R1172" s="44">
        <v>0.69</v>
      </c>
      <c r="S1172" s="149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53"/>
    </row>
    <row r="1173" spans="1:65">
      <c r="B1173" s="31"/>
      <c r="C1173" s="20"/>
      <c r="D1173" s="20"/>
      <c r="E1173" s="20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BM1173" s="53"/>
    </row>
    <row r="1174" spans="1:65">
      <c r="BM1174" s="53"/>
    </row>
    <row r="1175" spans="1:65">
      <c r="BM1175" s="53"/>
    </row>
    <row r="1176" spans="1:65">
      <c r="BM1176" s="53"/>
    </row>
    <row r="1177" spans="1:65">
      <c r="BM1177" s="53"/>
    </row>
    <row r="1178" spans="1:65">
      <c r="BM1178" s="53"/>
    </row>
    <row r="1179" spans="1:65">
      <c r="BM1179" s="53"/>
    </row>
    <row r="1180" spans="1:65">
      <c r="BM1180" s="53"/>
    </row>
    <row r="1181" spans="1:65">
      <c r="BM1181" s="53"/>
    </row>
    <row r="1182" spans="1:65">
      <c r="BM1182" s="53"/>
    </row>
    <row r="1183" spans="1:65">
      <c r="BM1183" s="53"/>
    </row>
    <row r="1184" spans="1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3"/>
    </row>
    <row r="1214" spans="65:65">
      <c r="BM1214" s="53"/>
    </row>
    <row r="1215" spans="65:65">
      <c r="BM1215" s="53"/>
    </row>
    <row r="1216" spans="65:65">
      <c r="BM1216" s="53"/>
    </row>
    <row r="1217" spans="65:65">
      <c r="BM1217" s="53"/>
    </row>
    <row r="1218" spans="65:65">
      <c r="BM1218" s="53"/>
    </row>
    <row r="1219" spans="65:65">
      <c r="BM1219" s="53"/>
    </row>
    <row r="1220" spans="65:65">
      <c r="BM1220" s="53"/>
    </row>
    <row r="1221" spans="65:65">
      <c r="BM1221" s="53"/>
    </row>
    <row r="1222" spans="65:65">
      <c r="BM1222" s="54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</sheetData>
  <dataConsolidate/>
  <conditionalFormatting sqref="B171:C190 E171:S190 B203:C222 E203:S222 B326:C345 E326:S345 B485:C504 E485:R504 B807:C826 E807:S826 B858:C877 E858:I877 B6:R11 B25:R30 B43:R48 B62:R67 B80:R85 B99:R104 B117:R122 B135:R140 B153:Q158 B235:Q240 B254:R259 B272:H277 B290:H295 B308:H313 B358:R363 B376:H381 B394:O399 B412:R417 B431:H436 B449:Q454 B467:R472 B517:R522 B536:J541 B554:R559 B572:R577 B590:R595 B608:R613 B626:R631 B644:H649 B662:R667 B680:R685 B698:R703 B717:H722 B735:Q740 B753:O758 B771:R776 B789:R794 B839:Q844 B890:R895 B908:R913 B926:R931 B944:J949 B962:Q967 B980:R985 B998:R1003 B1016:R1021 B1034:H1039 B1052:R1057 B1071:R1076 B1089:R1094 B1107:R1112 B1125:J1130 B1143:R1148 B1161:R1166">
    <cfRule type="expression" dxfId="2" priority="180">
      <formula>AND($B6&lt;&gt;$B5,NOT(ISBLANK(INDIRECT(Anlyt_LabRefThisCol))))</formula>
    </cfRule>
  </conditionalFormatting>
  <conditionalFormatting sqref="C167:S196 C199:S228 C322:S351 C481:R510 C803:S832 C854:I883 C2:R17 C21:R36 C39:R54 C58:R73 C76:R91 C95:R110 C113:R128 C131:R146 C149:Q164 C231:Q246 C250:R265 C268:H283 C286:H301 C304:H319 C354:R369 C372:H387 C390:O405 C408:R423 C427:H442 C445:Q460 C463:R478 C513:R528 C532:J547 C550:R565 C568:R583 C586:R601 C604:R619 C622:R637 C640:H655 C658:R673 C676:R691 C694:R709 C713:H728 C731:Q746 C749:O764 C767:R782 C785:R800 C835:Q850 C886:R901 C904:R919 C922:R937 C940:J955 C958:Q973 C976:R991 C994:R1009 C1012:R1027 C1030:H1045 C1048:R1063 C1067:R1082 C1085:R1100 C1103:R1118 C1121:J1136 C1139:R1154 C1157:R1172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2026-01-29T22:56:43Z</dcterms:modified>
</cp:coreProperties>
</file>